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6"/>
  </bookViews>
  <sheets>
    <sheet name="01-2020" sheetId="1" r:id="rId1"/>
    <sheet name="02-2020" sheetId="2" r:id="rId2"/>
    <sheet name="03-2020" sheetId="3" r:id="rId3"/>
    <sheet name="04-2020" sheetId="4" r:id="rId4"/>
    <sheet name="05-2020" sheetId="5" r:id="rId5"/>
    <sheet name="06-2020" sheetId="6" r:id="rId6"/>
    <sheet name="07-2020" sheetId="7" r:id="rId7"/>
    <sheet name="08-2020" sheetId="8" state="hidden" r:id="rId8"/>
    <sheet name="09-2020" sheetId="9" state="hidden" r:id="rId9"/>
    <sheet name="10-2020" sheetId="10" state="hidden" r:id="rId10"/>
    <sheet name="11-2020" sheetId="11" state="hidden" r:id="rId11"/>
    <sheet name="12-2020" sheetId="12" state="hidden" r:id="rId12"/>
    <sheet name="acumulado no ano" sheetId="13" r:id="rId13"/>
  </sheets>
  <definedNames>
    <definedName name="_xlnm.Print_Area" localSheetId="0">'01-2020'!$A$1:$N$269</definedName>
    <definedName name="_xlnm.Print_Area" localSheetId="1">'02-2020'!$A$1:$N$270</definedName>
    <definedName name="_xlnm.Print_Area" localSheetId="2">'03-2020'!$A$1:$N$270</definedName>
    <definedName name="_xlnm.Print_Area" localSheetId="3">'04-2020'!$A$1:$N$270</definedName>
    <definedName name="_xlnm.Print_Area" localSheetId="4">'05-2020'!$A$1:$N$270</definedName>
    <definedName name="_xlnm.Print_Area" localSheetId="5">'06-2020'!$A$1:$N$270</definedName>
    <definedName name="_xlnm.Print_Area" localSheetId="6">'07-2020'!$A$1:$N$270</definedName>
    <definedName name="_xlnm.Print_Area" localSheetId="7">'08-2020'!$A$1:$N$270</definedName>
    <definedName name="_xlnm.Print_Area" localSheetId="8">'09-2020'!$A$1:$N$270</definedName>
    <definedName name="_xlnm.Print_Area" localSheetId="9">'10-2020'!$A$1:$N$270</definedName>
    <definedName name="_xlnm.Print_Area" localSheetId="10">'11-2020'!$A$1:$N$270</definedName>
    <definedName name="_xlnm.Print_Area" localSheetId="11">'12-2020'!$A$1:$N$270</definedName>
    <definedName name="_xlnm.Print_Area" localSheetId="12">'acumulado no ano'!$A$1:$N$260</definedName>
    <definedName name="_xlnm.Print_Titles" localSheetId="0">'01-2020'!$1:$11</definedName>
    <definedName name="_xlnm.Print_Titles" localSheetId="1">'02-2020'!$1:$11</definedName>
    <definedName name="_xlnm.Print_Titles" localSheetId="2">'03-2020'!$1:$11</definedName>
    <definedName name="_xlnm.Print_Titles" localSheetId="3">'04-2020'!$1:$11</definedName>
    <definedName name="_xlnm.Print_Titles" localSheetId="4">'05-2020'!$1:$11</definedName>
    <definedName name="_xlnm.Print_Titles" localSheetId="5">'06-2020'!$1:$11</definedName>
    <definedName name="_xlnm.Print_Titles" localSheetId="6">'07-2020'!$1:$11</definedName>
    <definedName name="_xlnm.Print_Titles" localSheetId="7">'08-2020'!$1:$11</definedName>
    <definedName name="_xlnm.Print_Titles" localSheetId="8">'09-2020'!$1:$11</definedName>
    <definedName name="_xlnm.Print_Titles" localSheetId="9">'10-2020'!$1:$11</definedName>
    <definedName name="_xlnm.Print_Titles" localSheetId="10">'11-2020'!$1:$11</definedName>
    <definedName name="_xlnm.Print_Titles" localSheetId="11">'12-2020'!$1:$11</definedName>
    <definedName name="_xlnm.Print_Titles" localSheetId="12">'acumulado no ano'!$1:$11</definedName>
  </definedNames>
  <calcPr fullCalcOnLoad="1"/>
</workbook>
</file>

<file path=xl/sharedStrings.xml><?xml version="1.0" encoding="utf-8"?>
<sst xmlns="http://schemas.openxmlformats.org/spreadsheetml/2006/main" count="2130" uniqueCount="301">
  <si>
    <t>Ordem</t>
  </si>
  <si>
    <t>MUNICÍPIOS</t>
  </si>
  <si>
    <t>I P V A</t>
  </si>
  <si>
    <t>Bruto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</si>
  <si>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</si>
  <si>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</si>
  <si>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</si>
  <si>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</si>
  <si>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</si>
  <si>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</si>
  <si>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</si>
  <si>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</si>
  <si>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</si>
  <si>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</si>
  <si>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</si>
  <si>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</si>
  <si>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Superintendente Financeiro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</si>
  <si>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</si>
  <si>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</si>
  <si>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MARCO TÚLIO PEREIRA DE CAMPOS</t>
  </si>
  <si>
    <t>Goiânia, 15 de janeiro de 2020.</t>
  </si>
  <si>
    <t>Período Acumulado: 01/01/2020  a 31/01/2020  -   Valores em R$</t>
  </si>
  <si>
    <t>Período Acumulado: 01/02/2020  a 29/02/2020  -   Valores em R$</t>
  </si>
  <si>
    <t>Período Acumulado: 01/03/2020  a 31/03/2020  -   Valores em R$</t>
  </si>
  <si>
    <t>Período Acumulado: 01/04/2020  a 30/04/2020  -   Valores em R$</t>
  </si>
  <si>
    <t>Período Acumulado: 01/05/2020  a 31/05/2020  -   Valores em R$</t>
  </si>
  <si>
    <t>Período Acumulado: 01/06/2020  a 30/06/2020  -   Valores em R$</t>
  </si>
  <si>
    <t>Período Acumulado: 01/07/2020  a 31/07/2020  -   Valores em R$</t>
  </si>
  <si>
    <t>Período Acumulado: 01/08/2020  a 31/08/2020  -   Valores em R$</t>
  </si>
  <si>
    <t>Período Acumulado: 01/09/2020  a 30/09/2020  -   Valores em R$</t>
  </si>
  <si>
    <t>Período Acumulado: 01/10/2020  a 31/10/2020  -   Valores em R$</t>
  </si>
  <si>
    <t>Período Acumulado: 01/11/2020  a 30/11/2020  -   Valores em R$</t>
  </si>
  <si>
    <t>Período Acumulado: 01/12/2020  a 31/12/2020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</si>
  <si>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</si>
  <si>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</si>
  <si>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</si>
  <si>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</si>
  <si>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</si>
  <si>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</si>
  <si>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</si>
  <si>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</si>
  <si>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</si>
  <si>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</si>
  <si>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</si>
  <si>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</si>
  <si>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</si>
  <si>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</si>
  <si>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</si>
  <si>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</si>
  <si>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</si>
  <si>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</si>
  <si>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</si>
  <si>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</si>
  <si>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</si>
  <si>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</si>
  <si>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</si>
  <si>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</si>
  <si>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</si>
  <si>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</si>
  <si>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</si>
  <si>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</si>
  <si>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</si>
  <si>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</si>
  <si>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</si>
  <si>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</si>
  <si>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</si>
  <si>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</si>
  <si>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</si>
  <si>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</si>
  <si>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</si>
  <si>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</si>
  <si>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</si>
  <si>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</si>
  <si>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</si>
  <si>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</si>
  <si>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</si>
  <si>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</si>
  <si>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</si>
  <si>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</si>
  <si>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</si>
  <si>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</si>
  <si>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</si>
  <si>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</si>
  <si>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</si>
  <si>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</si>
  <si>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</si>
  <si>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</si>
  <si>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</si>
  <si>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</si>
  <si>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</si>
  <si>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</si>
  <si>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</si>
  <si>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</si>
  <si>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</si>
  <si>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</si>
  <si>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</si>
  <si>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</si>
  <si>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</si>
  <si>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</si>
  <si>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</si>
  <si>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</si>
  <si>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</si>
  <si>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</si>
  <si>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</si>
  <si>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</si>
  <si>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</si>
  <si>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</si>
  <si>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</si>
  <si>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</si>
  <si>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</si>
  <si>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</si>
  <si>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</si>
  <si>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</si>
  <si>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</si>
  <si>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</si>
  <si>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</si>
  <si>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</si>
  <si>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</si>
  <si>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</si>
  <si>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</si>
  <si>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</si>
  <si>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</si>
  <si>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</si>
  <si>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</si>
  <si>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</si>
  <si>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</si>
  <si>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</si>
  <si>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</si>
  <si>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</si>
  <si>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</si>
  <si>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</si>
  <si>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</si>
  <si>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</si>
  <si>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</si>
  <si>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</si>
  <si>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</si>
  <si>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</si>
  <si>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</si>
  <si>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</si>
  <si>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</si>
  <si>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</si>
  <si>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</si>
  <si>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</si>
  <si>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</si>
  <si>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</si>
  <si>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</si>
  <si>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</si>
  <si>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</si>
  <si>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</si>
  <si>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</si>
  <si>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</si>
  <si>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</si>
  <si>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</si>
  <si>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</si>
  <si>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</si>
  <si>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</si>
  <si>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</si>
  <si>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</si>
  <si>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</si>
  <si>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</si>
  <si>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</si>
  <si>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</si>
  <si>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</si>
  <si>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</si>
  <si>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</si>
  <si>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</si>
  <si>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</si>
  <si>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</si>
  <si>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</si>
  <si>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</si>
  <si>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</si>
  <si>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</si>
  <si>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</si>
  <si>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</si>
  <si>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</si>
  <si>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</si>
  <si>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</si>
  <si>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</si>
  <si>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</si>
  <si>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</si>
  <si>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</si>
  <si>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</si>
  <si>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</si>
  <si>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</si>
  <si>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</si>
  <si>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</si>
  <si>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</si>
  <si>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</si>
  <si>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</si>
  <si>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</si>
  <si>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</si>
  <si>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</si>
  <si>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</si>
  <si>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</si>
  <si>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</si>
  <si>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</si>
  <si>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</si>
  <si>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</si>
  <si>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</si>
  <si>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</si>
  <si>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</si>
  <si>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</si>
  <si>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</si>
  <si>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</si>
  <si>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</si>
  <si>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</si>
  <si>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</si>
  <si>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</si>
  <si>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</si>
  <si>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</si>
  <si>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</si>
  <si>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</si>
  <si>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</si>
  <si>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</si>
  <si>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</si>
  <si>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</si>
  <si>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</si>
  <si>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</si>
  <si>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</si>
  <si>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</si>
  <si>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</si>
  <si>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</si>
  <si>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</si>
  <si>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</si>
  <si>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</si>
  <si>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</si>
  <si>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</si>
  <si>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</si>
  <si>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</si>
  <si>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</si>
  <si>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</si>
  <si>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</si>
  <si>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</si>
  <si>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</si>
  <si>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</si>
  <si>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</si>
  <si>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</si>
  <si>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</si>
  <si>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</si>
  <si>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</si>
  <si>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</si>
  <si>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</si>
  <si>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</si>
  <si>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</si>
  <si>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</si>
  <si>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</si>
  <si>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</si>
  <si>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</si>
  <si>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</si>
  <si>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</si>
  <si>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</si>
  <si>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</si>
  <si>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</si>
  <si>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</si>
  <si>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</si>
  <si>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</si>
  <si>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</si>
  <si>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</si>
  <si>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</si>
  <si>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</si>
  <si>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</si>
  <si>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</si>
  <si>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</si>
  <si>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</si>
  <si>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</si>
  <si>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</si>
  <si>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</si>
  <si>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</si>
  <si>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</si>
  <si>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</si>
  <si>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</si>
  <si>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</si>
  <si>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</si>
  <si>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</si>
  <si>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</si>
  <si>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</si>
  <si>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</si>
  <si>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</si>
  <si>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</si>
  <si>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</si>
  <si>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</si>
  <si>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</si>
  <si>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</si>
  <si>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Goiânia, 12 de abril de 2020.</t>
  </si>
  <si>
    <t>Goiânia, 17 de setembro de 2020.</t>
  </si>
  <si>
    <t>Goiânia, 15 de outubro de 2020.</t>
  </si>
  <si>
    <t>Goiânia, 14 de novembro de 2020.</t>
  </si>
  <si>
    <t>Goiânia, 13 de dezembro de 2020.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</si>
  <si>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</si>
  <si>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</si>
  <si>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</si>
  <si>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</si>
  <si>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</si>
  <si>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</si>
  <si>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>Goiânia, 14 de fevereiro de 2020.</t>
  </si>
  <si>
    <t>Goiânia, 16 de março de 2020.</t>
  </si>
  <si>
    <t>Goiânia, 14 de maio de 2020.</t>
  </si>
  <si>
    <t>Goiânia, 16 de junho de 2020.</t>
  </si>
  <si>
    <t>Goiânia, 24 de julho de 2020.</t>
  </si>
  <si>
    <t>Goiânia, 18 de agosto de 2020.</t>
  </si>
  <si>
    <t>Período Acumulado: 01/01/2020  a 31/07/2020  -   Valores em R$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</si>
</sst>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"/>
    <numFmt numFmtId="173" formatCode="#,##0.0000"/>
    <numFmt numFmtId="174" formatCode="0.0000000000000000"/>
    <numFmt numFmtId="175" formatCode="0.000000000000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%"/>
    <numFmt numFmtId="185" formatCode="#,###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31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4" fillId="9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72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4" borderId="0" xfId="50" applyFont="1" applyFill="1">
      <alignment/>
      <protection/>
    </xf>
    <xf numFmtId="0" fontId="11" fillId="4" borderId="0" xfId="50" applyFont="1" applyFill="1" applyAlignment="1">
      <alignment horizontal="center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5" fillId="4" borderId="11" xfId="50" applyFont="1" applyFill="1" applyBorder="1" applyAlignment="1">
      <alignment vertical="center"/>
      <protection/>
    </xf>
    <xf numFmtId="4" fontId="16" fillId="3" borderId="12" xfId="50" applyNumberFormat="1" applyFont="1" applyFill="1" applyBorder="1" applyAlignment="1">
      <alignment vertical="center"/>
      <protection/>
    </xf>
    <xf numFmtId="0" fontId="19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20" fillId="18" borderId="0" xfId="50" applyFont="1" applyFill="1" applyBorder="1" applyAlignment="1">
      <alignment horizontal="left" vertical="center"/>
      <protection/>
    </xf>
    <xf numFmtId="0" fontId="16" fillId="18" borderId="0" xfId="50" applyFont="1" applyFill="1" applyBorder="1" applyAlignment="1">
      <alignment vertical="center"/>
      <protection/>
    </xf>
    <xf numFmtId="0" fontId="16" fillId="4" borderId="0" xfId="50" applyFont="1" applyFill="1" applyAlignment="1">
      <alignment vertical="center"/>
      <protection/>
    </xf>
    <xf numFmtId="0" fontId="21" fillId="4" borderId="0" xfId="50" applyFont="1" applyFill="1" applyAlignment="1">
      <alignment horizontal="center"/>
      <protection/>
    </xf>
    <xf numFmtId="0" fontId="16" fillId="18" borderId="0" xfId="50" applyFont="1" applyFill="1" applyBorder="1" applyAlignment="1">
      <alignment horizontal="left" vertical="center"/>
      <protection/>
    </xf>
    <xf numFmtId="0" fontId="22" fillId="4" borderId="0" xfId="50" applyFont="1" applyFill="1">
      <alignment/>
      <protection/>
    </xf>
    <xf numFmtId="0" fontId="23" fillId="4" borderId="0" xfId="50" applyFont="1" applyFill="1" applyAlignment="1">
      <alignment horizontal="center"/>
      <protection/>
    </xf>
    <xf numFmtId="0" fontId="21" fillId="4" borderId="0" xfId="50" applyFont="1" applyFill="1" applyAlignment="1">
      <alignment horizontal="left"/>
      <protection/>
    </xf>
    <xf numFmtId="0" fontId="24" fillId="4" borderId="0" xfId="50" applyFont="1" applyFill="1" applyAlignment="1">
      <alignment horizontal="center"/>
      <protection/>
    </xf>
    <xf numFmtId="0" fontId="42" fillId="0" borderId="13" xfId="0" applyNumberFormat="1" applyFont="1" applyBorder="1" applyAlignment="1">
      <alignment/>
    </xf>
    <xf numFmtId="171" fontId="0" fillId="0" borderId="10" xfId="63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1" fontId="16" fillId="18" borderId="0" xfId="63" applyFont="1" applyFill="1" applyBorder="1" applyAlignment="1">
      <alignment horizontal="left" vertical="center"/>
    </xf>
    <xf numFmtId="183" fontId="0" fillId="0" borderId="13" xfId="0" applyNumberFormat="1" applyFont="1" applyBorder="1" applyAlignment="1">
      <alignment horizontal="center"/>
    </xf>
    <xf numFmtId="171" fontId="0" fillId="0" borderId="0" xfId="63" applyFont="1" applyAlignment="1">
      <alignment/>
    </xf>
    <xf numFmtId="4" fontId="16" fillId="3" borderId="12" xfId="50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12" fillId="8" borderId="14" xfId="50" applyFont="1" applyFill="1" applyBorder="1" applyAlignment="1">
      <alignment horizontal="center" vertical="center" wrapText="1"/>
      <protection/>
    </xf>
    <xf numFmtId="4" fontId="16" fillId="3" borderId="15" xfId="50" applyNumberFormat="1" applyFont="1" applyFill="1" applyBorder="1" applyAlignment="1">
      <alignment vertical="center"/>
      <protection/>
    </xf>
    <xf numFmtId="4" fontId="15" fillId="18" borderId="16" xfId="50" applyNumberFormat="1" applyFont="1" applyFill="1" applyBorder="1" applyAlignment="1">
      <alignment vertical="center"/>
      <protection/>
    </xf>
    <xf numFmtId="4" fontId="15" fillId="18" borderId="17" xfId="50" applyNumberFormat="1" applyFont="1" applyFill="1" applyBorder="1" applyAlignment="1">
      <alignment vertical="center"/>
      <protection/>
    </xf>
    <xf numFmtId="4" fontId="16" fillId="3" borderId="18" xfId="50" applyNumberFormat="1" applyFont="1" applyFill="1" applyBorder="1" applyAlignment="1">
      <alignment vertical="center"/>
      <protection/>
    </xf>
    <xf numFmtId="4" fontId="15" fillId="18" borderId="19" xfId="50" applyNumberFormat="1" applyFont="1" applyFill="1" applyBorder="1" applyAlignment="1">
      <alignment vertical="center"/>
      <protection/>
    </xf>
    <xf numFmtId="10" fontId="0" fillId="0" borderId="0" xfId="52" applyNumberFormat="1" applyFont="1" applyAlignment="1">
      <alignment/>
    </xf>
    <xf numFmtId="171" fontId="20" fillId="18" borderId="0" xfId="63" applyFont="1" applyFill="1" applyBorder="1" applyAlignment="1">
      <alignment horizontal="left" vertical="center"/>
    </xf>
    <xf numFmtId="10" fontId="20" fillId="18" borderId="0" xfId="52" applyNumberFormat="1" applyFont="1" applyFill="1" applyBorder="1" applyAlignment="1">
      <alignment horizontal="left" vertical="center"/>
    </xf>
    <xf numFmtId="172" fontId="16" fillId="18" borderId="0" xfId="50" applyNumberFormat="1" applyFont="1" applyFill="1" applyBorder="1" applyAlignment="1">
      <alignment horizontal="left" vertical="center"/>
      <protection/>
    </xf>
    <xf numFmtId="0" fontId="43" fillId="4" borderId="0" xfId="50" applyFont="1" applyFill="1" applyAlignment="1">
      <alignment horizontal="left"/>
      <protection/>
    </xf>
    <xf numFmtId="0" fontId="8" fillId="8" borderId="0" xfId="50" applyFont="1" applyFill="1" applyAlignment="1">
      <alignment horizontal="centerContinuous"/>
      <protection/>
    </xf>
    <xf numFmtId="0" fontId="10" fillId="4" borderId="0" xfId="50" applyFont="1" applyFill="1" applyAlignment="1">
      <alignment horizontal="centerContinuous"/>
      <protection/>
    </xf>
    <xf numFmtId="0" fontId="14" fillId="3" borderId="14" xfId="50" applyFont="1" applyFill="1" applyBorder="1" applyAlignment="1">
      <alignment horizontal="centerContinuous" vertical="center" wrapText="1"/>
      <protection/>
    </xf>
    <xf numFmtId="0" fontId="14" fillId="3" borderId="20" xfId="50" applyFont="1" applyFill="1" applyBorder="1" applyAlignment="1">
      <alignment horizontal="centerContinuous" vertical="center" wrapText="1"/>
      <protection/>
    </xf>
    <xf numFmtId="0" fontId="14" fillId="3" borderId="13" xfId="50" applyFont="1" applyFill="1" applyBorder="1" applyAlignment="1">
      <alignment horizontal="centerContinuous" vertical="center" wrapText="1"/>
      <protection/>
    </xf>
    <xf numFmtId="0" fontId="42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 horizontal="center"/>
    </xf>
    <xf numFmtId="171" fontId="0" fillId="0" borderId="22" xfId="63" applyFont="1" applyBorder="1" applyAlignment="1">
      <alignment horizontal="center"/>
    </xf>
    <xf numFmtId="171" fontId="0" fillId="0" borderId="23" xfId="63" applyFont="1" applyBorder="1" applyAlignment="1">
      <alignment horizontal="center"/>
    </xf>
    <xf numFmtId="4" fontId="15" fillId="18" borderId="24" xfId="50" applyNumberFormat="1" applyFont="1" applyFill="1" applyBorder="1" applyAlignment="1">
      <alignment vertical="center"/>
      <protection/>
    </xf>
    <xf numFmtId="0" fontId="42" fillId="0" borderId="25" xfId="0" applyNumberFormat="1" applyFont="1" applyBorder="1" applyAlignment="1">
      <alignment/>
    </xf>
    <xf numFmtId="183" fontId="0" fillId="0" borderId="25" xfId="0" applyNumberFormat="1" applyFont="1" applyBorder="1" applyAlignment="1">
      <alignment horizontal="center"/>
    </xf>
    <xf numFmtId="171" fontId="0" fillId="0" borderId="26" xfId="63" applyFont="1" applyBorder="1" applyAlignment="1">
      <alignment horizontal="center"/>
    </xf>
    <xf numFmtId="171" fontId="0" fillId="0" borderId="27" xfId="63" applyFont="1" applyBorder="1" applyAlignment="1">
      <alignment horizontal="center"/>
    </xf>
    <xf numFmtId="0" fontId="42" fillId="0" borderId="28" xfId="0" applyNumberFormat="1" applyFont="1" applyBorder="1" applyAlignment="1">
      <alignment/>
    </xf>
    <xf numFmtId="183" fontId="0" fillId="0" borderId="28" xfId="0" applyNumberFormat="1" applyFont="1" applyBorder="1" applyAlignment="1">
      <alignment horizontal="center"/>
    </xf>
    <xf numFmtId="171" fontId="0" fillId="0" borderId="29" xfId="63" applyFont="1" applyBorder="1" applyAlignment="1">
      <alignment horizontal="center"/>
    </xf>
    <xf numFmtId="171" fontId="0" fillId="0" borderId="30" xfId="63" applyFont="1" applyBorder="1" applyAlignment="1">
      <alignment horizontal="center"/>
    </xf>
    <xf numFmtId="0" fontId="15" fillId="4" borderId="31" xfId="50" applyFont="1" applyFill="1" applyBorder="1" applyAlignment="1">
      <alignment horizontal="center" vertical="center"/>
      <protection/>
    </xf>
    <xf numFmtId="0" fontId="15" fillId="4" borderId="32" xfId="50" applyFont="1" applyFill="1" applyBorder="1" applyAlignment="1">
      <alignment horizontal="center" vertical="center"/>
      <protection/>
    </xf>
    <xf numFmtId="0" fontId="18" fillId="3" borderId="33" xfId="50" applyFont="1" applyFill="1" applyBorder="1" applyAlignment="1">
      <alignment horizontal="center" vertical="center"/>
      <protection/>
    </xf>
    <xf numFmtId="0" fontId="18" fillId="3" borderId="15" xfId="50" applyFont="1" applyFill="1" applyBorder="1" applyAlignment="1">
      <alignment horizontal="center" vertical="center"/>
      <protection/>
    </xf>
    <xf numFmtId="0" fontId="21" fillId="4" borderId="0" xfId="50" applyFont="1" applyFill="1" applyAlignment="1">
      <alignment/>
      <protection/>
    </xf>
    <xf numFmtId="4" fontId="16" fillId="3" borderId="15" xfId="50" applyNumberFormat="1" applyFont="1" applyFill="1" applyBorder="1" applyAlignment="1">
      <alignment horizontal="center" vertical="center"/>
      <protection/>
    </xf>
    <xf numFmtId="0" fontId="18" fillId="3" borderId="33" xfId="50" applyFont="1" applyFill="1" applyBorder="1" applyAlignment="1">
      <alignment horizontal="right" vertical="center"/>
      <protection/>
    </xf>
    <xf numFmtId="0" fontId="12" fillId="3" borderId="10" xfId="50" applyFont="1" applyFill="1" applyBorder="1" applyAlignment="1">
      <alignment horizontal="center" vertical="center" textRotation="90" wrapText="1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2" fillId="3" borderId="10" xfId="50" applyFont="1" applyFill="1" applyBorder="1" applyAlignment="1">
      <alignment horizontal="center" vertical="center" wrapText="1"/>
      <protection/>
    </xf>
    <xf numFmtId="0" fontId="24" fillId="4" borderId="0" xfId="50" applyFont="1" applyFill="1" applyAlignment="1">
      <alignment horizontal="center"/>
      <protection/>
    </xf>
    <xf numFmtId="0" fontId="3" fillId="4" borderId="0" xfId="50" applyFill="1" applyAlignment="1">
      <alignment horizontal="center"/>
      <protection/>
    </xf>
    <xf numFmtId="0" fontId="12" fillId="7" borderId="34" xfId="50" applyFont="1" applyFill="1" applyBorder="1" applyAlignment="1">
      <alignment horizontal="center" vertical="center" wrapText="1"/>
      <protection/>
    </xf>
    <xf numFmtId="0" fontId="12" fillId="7" borderId="35" xfId="50" applyFont="1" applyFill="1" applyBorder="1" applyAlignment="1">
      <alignment horizontal="center" vertical="center" wrapText="1"/>
      <protection/>
    </xf>
    <xf numFmtId="0" fontId="44" fillId="4" borderId="0" xfId="50" applyFont="1" applyFill="1" applyAlignment="1">
      <alignment horizontal="center"/>
      <protection/>
    </xf>
    <xf numFmtId="0" fontId="23" fillId="4" borderId="0" xfId="50" applyFont="1" applyFill="1" applyAlignment="1">
      <alignment horizontal="center"/>
      <protection/>
    </xf>
    <xf numFmtId="0" fontId="21" fillId="4" borderId="0" xfId="50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981075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1</xdr:col>
      <xdr:colOff>1114425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1123950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1</xdr:col>
      <xdr:colOff>1143000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904875</xdr:colOff>
      <xdr:row>6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304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6.7109375" style="0" customWidth="1"/>
    <col min="16" max="16" width="24.140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42"/>
      <c r="H2" s="42"/>
      <c r="I2" s="42"/>
      <c r="J2" s="42"/>
      <c r="K2" s="4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3" ht="19.5">
      <c r="A8" s="8"/>
      <c r="B8" s="44" t="s">
        <v>21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 t="s">
        <v>33</v>
      </c>
      <c r="C12" s="49">
        <v>0.211428661786924</v>
      </c>
      <c r="D12" s="50">
        <v>35708.24</v>
      </c>
      <c r="E12" s="50">
        <v>5965.68</v>
      </c>
      <c r="F12" s="50">
        <v>29742.56</v>
      </c>
      <c r="G12" s="50">
        <v>5365.3</v>
      </c>
      <c r="H12" s="50">
        <v>1073.06</v>
      </c>
      <c r="I12" s="50">
        <v>42.92</v>
      </c>
      <c r="J12" s="50">
        <v>4249.32</v>
      </c>
      <c r="K12" s="50">
        <v>651445.2</v>
      </c>
      <c r="L12" s="50">
        <v>130980.37</v>
      </c>
      <c r="M12" s="51">
        <v>520464.83</v>
      </c>
      <c r="N12" s="52">
        <f>+F12+J12+M12</f>
        <v>554456.71</v>
      </c>
    </row>
    <row r="13" spans="1:14" ht="12.75">
      <c r="A13" s="62">
        <v>2</v>
      </c>
      <c r="B13" s="53" t="s">
        <v>34</v>
      </c>
      <c r="C13" s="54">
        <v>0.150114393124462</v>
      </c>
      <c r="D13" s="55">
        <v>48207.71</v>
      </c>
      <c r="E13" s="55">
        <v>7382.56</v>
      </c>
      <c r="F13" s="55">
        <v>40825.15</v>
      </c>
      <c r="G13" s="55">
        <v>3809.36</v>
      </c>
      <c r="H13" s="55">
        <v>761.87</v>
      </c>
      <c r="I13" s="55">
        <v>30.47</v>
      </c>
      <c r="J13" s="55">
        <v>3017.02</v>
      </c>
      <c r="K13" s="55">
        <v>462655.39</v>
      </c>
      <c r="L13" s="55">
        <v>93125.23</v>
      </c>
      <c r="M13" s="56">
        <v>369530.16</v>
      </c>
      <c r="N13" s="34">
        <f aca="true" t="shared" si="0" ref="N13:N76">+F13+J13+M13</f>
        <v>413372.32999999996</v>
      </c>
    </row>
    <row r="14" spans="1:14" ht="12.75">
      <c r="A14" s="62">
        <v>3</v>
      </c>
      <c r="B14" s="53" t="s">
        <v>35</v>
      </c>
      <c r="C14" s="54">
        <v>0.28277151330244</v>
      </c>
      <c r="D14" s="55">
        <v>93488.8</v>
      </c>
      <c r="E14" s="55">
        <v>15958.03</v>
      </c>
      <c r="F14" s="55">
        <v>77530.77</v>
      </c>
      <c r="G14" s="55">
        <v>7175.74</v>
      </c>
      <c r="H14" s="55">
        <v>1435.15</v>
      </c>
      <c r="I14" s="55">
        <v>57.41</v>
      </c>
      <c r="J14" s="55">
        <v>5683.18</v>
      </c>
      <c r="K14" s="55">
        <v>871492.68</v>
      </c>
      <c r="L14" s="55">
        <v>175406.23</v>
      </c>
      <c r="M14" s="56">
        <v>696086.45</v>
      </c>
      <c r="N14" s="34">
        <f t="shared" si="0"/>
        <v>779300.3999999999</v>
      </c>
    </row>
    <row r="15" spans="1:14" ht="12.75">
      <c r="A15" s="62">
        <v>4</v>
      </c>
      <c r="B15" s="53" t="s">
        <v>36</v>
      </c>
      <c r="C15" s="54">
        <v>0.05064460662195</v>
      </c>
      <c r="D15" s="55">
        <v>13854.35</v>
      </c>
      <c r="E15" s="55">
        <v>2500.95</v>
      </c>
      <c r="F15" s="55">
        <v>11353.4</v>
      </c>
      <c r="G15" s="55">
        <v>1285.18</v>
      </c>
      <c r="H15" s="55">
        <v>257.04</v>
      </c>
      <c r="I15" s="55">
        <v>10.28</v>
      </c>
      <c r="J15" s="55">
        <v>1017.86</v>
      </c>
      <c r="K15" s="55">
        <v>156078.88</v>
      </c>
      <c r="L15" s="55">
        <v>31409.24</v>
      </c>
      <c r="M15" s="56">
        <v>124669.64</v>
      </c>
      <c r="N15" s="34">
        <f t="shared" si="0"/>
        <v>137040.9</v>
      </c>
    </row>
    <row r="16" spans="1:14" ht="12.75">
      <c r="A16" s="62">
        <v>5</v>
      </c>
      <c r="B16" s="53" t="s">
        <v>37</v>
      </c>
      <c r="C16" s="54">
        <v>0.181269902789614</v>
      </c>
      <c r="D16" s="55">
        <v>7815.03</v>
      </c>
      <c r="E16" s="55">
        <v>1102.37</v>
      </c>
      <c r="F16" s="55">
        <v>6712.66</v>
      </c>
      <c r="G16" s="55">
        <v>4599.99</v>
      </c>
      <c r="H16" s="55">
        <v>920</v>
      </c>
      <c r="I16" s="55">
        <v>36.8</v>
      </c>
      <c r="J16" s="55">
        <v>3643.19</v>
      </c>
      <c r="K16" s="55">
        <v>558593.17</v>
      </c>
      <c r="L16" s="55">
        <v>112368.84</v>
      </c>
      <c r="M16" s="56">
        <v>446224.33</v>
      </c>
      <c r="N16" s="34">
        <f t="shared" si="0"/>
        <v>456580.18</v>
      </c>
    </row>
    <row r="17" spans="1:14" ht="12.75">
      <c r="A17" s="62">
        <v>6</v>
      </c>
      <c r="B17" s="53" t="s">
        <v>38</v>
      </c>
      <c r="C17" s="54">
        <v>0.076599115838443</v>
      </c>
      <c r="D17" s="55">
        <v>11209.76</v>
      </c>
      <c r="E17" s="55">
        <v>2002.19</v>
      </c>
      <c r="F17" s="55">
        <v>9207.57</v>
      </c>
      <c r="G17" s="55">
        <v>1943.81</v>
      </c>
      <c r="H17" s="55">
        <v>388.76</v>
      </c>
      <c r="I17" s="55">
        <v>15.55</v>
      </c>
      <c r="J17" s="55">
        <v>1539.5</v>
      </c>
      <c r="K17" s="55">
        <v>236098.54</v>
      </c>
      <c r="L17" s="55">
        <v>47537.84</v>
      </c>
      <c r="M17" s="56">
        <v>188560.7</v>
      </c>
      <c r="N17" s="34">
        <f t="shared" si="0"/>
        <v>199307.77000000002</v>
      </c>
    </row>
    <row r="18" spans="1:14" ht="12.75">
      <c r="A18" s="62">
        <v>7</v>
      </c>
      <c r="B18" s="53" t="s">
        <v>39</v>
      </c>
      <c r="C18" s="54">
        <v>0.315666168143334</v>
      </c>
      <c r="D18" s="55">
        <v>122062.41</v>
      </c>
      <c r="E18" s="55">
        <v>20493.77</v>
      </c>
      <c r="F18" s="55">
        <v>101568.64</v>
      </c>
      <c r="G18" s="55">
        <v>8010.48</v>
      </c>
      <c r="H18" s="55">
        <v>1602.1</v>
      </c>
      <c r="I18" s="55">
        <v>64.08</v>
      </c>
      <c r="J18" s="55">
        <v>6344.3</v>
      </c>
      <c r="K18" s="55">
        <v>972919.15</v>
      </c>
      <c r="L18" s="55">
        <v>195857.35</v>
      </c>
      <c r="M18" s="56">
        <v>777061.8</v>
      </c>
      <c r="N18" s="34">
        <f t="shared" si="0"/>
        <v>884974.74</v>
      </c>
    </row>
    <row r="19" spans="1:14" ht="12.75">
      <c r="A19" s="62">
        <v>8</v>
      </c>
      <c r="B19" s="53" t="s">
        <v>40</v>
      </c>
      <c r="C19" s="54">
        <v>0.472439666183511</v>
      </c>
      <c r="D19" s="55">
        <v>97262.13</v>
      </c>
      <c r="E19" s="55">
        <v>15727.26</v>
      </c>
      <c r="F19" s="55">
        <v>81534.87</v>
      </c>
      <c r="G19" s="55">
        <v>11988.84</v>
      </c>
      <c r="H19" s="55">
        <v>2397.77</v>
      </c>
      <c r="I19" s="55">
        <v>95.91</v>
      </c>
      <c r="J19" s="55">
        <v>9495.16</v>
      </c>
      <c r="K19" s="55">
        <v>1455766.35</v>
      </c>
      <c r="L19" s="55">
        <v>292782.15</v>
      </c>
      <c r="M19" s="56">
        <v>1162984.2</v>
      </c>
      <c r="N19" s="34">
        <f t="shared" si="0"/>
        <v>1254014.23</v>
      </c>
    </row>
    <row r="20" spans="1:14" ht="12.75">
      <c r="A20" s="62">
        <v>9</v>
      </c>
      <c r="B20" s="53" t="s">
        <v>41</v>
      </c>
      <c r="C20" s="54">
        <v>0.053170035863106</v>
      </c>
      <c r="D20" s="55">
        <v>3627.87</v>
      </c>
      <c r="E20" s="55">
        <v>567.19</v>
      </c>
      <c r="F20" s="55">
        <v>3060.68</v>
      </c>
      <c r="G20" s="55">
        <v>1349.25</v>
      </c>
      <c r="H20" s="55">
        <v>269.85</v>
      </c>
      <c r="I20" s="55">
        <v>10.79</v>
      </c>
      <c r="J20" s="55">
        <v>1068.61</v>
      </c>
      <c r="K20" s="55">
        <v>163863.78</v>
      </c>
      <c r="L20" s="55">
        <v>32977.37</v>
      </c>
      <c r="M20" s="56">
        <v>130886.41</v>
      </c>
      <c r="N20" s="34">
        <f t="shared" si="0"/>
        <v>135015.7</v>
      </c>
    </row>
    <row r="21" spans="1:14" ht="12.75">
      <c r="A21" s="62">
        <v>10</v>
      </c>
      <c r="B21" s="53" t="s">
        <v>42</v>
      </c>
      <c r="C21" s="54">
        <v>0.83988949503913</v>
      </c>
      <c r="D21" s="55">
        <v>30218.35</v>
      </c>
      <c r="E21" s="55">
        <v>5692.4</v>
      </c>
      <c r="F21" s="55">
        <v>24525.95</v>
      </c>
      <c r="G21" s="55">
        <v>21313.41</v>
      </c>
      <c r="H21" s="55">
        <v>4262.68</v>
      </c>
      <c r="I21" s="55">
        <v>170.51</v>
      </c>
      <c r="J21" s="55">
        <v>16880.22</v>
      </c>
      <c r="K21" s="55">
        <v>2587922.53</v>
      </c>
      <c r="L21" s="55">
        <v>520402.95</v>
      </c>
      <c r="M21" s="56">
        <v>2067519.58</v>
      </c>
      <c r="N21" s="34">
        <f t="shared" si="0"/>
        <v>2108925.75</v>
      </c>
    </row>
    <row r="22" spans="1:14" ht="12.75">
      <c r="A22" s="62">
        <v>11</v>
      </c>
      <c r="B22" s="53" t="s">
        <v>43</v>
      </c>
      <c r="C22" s="54">
        <v>0.145748213904636</v>
      </c>
      <c r="D22" s="55">
        <v>20137.68</v>
      </c>
      <c r="E22" s="55">
        <v>3383.49</v>
      </c>
      <c r="F22" s="55">
        <v>16754.19</v>
      </c>
      <c r="G22" s="55">
        <v>3698.58</v>
      </c>
      <c r="H22" s="55">
        <v>739.72</v>
      </c>
      <c r="I22" s="55">
        <v>29.59</v>
      </c>
      <c r="J22" s="55">
        <v>2929.27</v>
      </c>
      <c r="K22" s="55">
        <v>448964.56</v>
      </c>
      <c r="L22" s="55">
        <v>90182.38</v>
      </c>
      <c r="M22" s="56">
        <v>358782.18</v>
      </c>
      <c r="N22" s="34">
        <f t="shared" si="0"/>
        <v>378465.64</v>
      </c>
    </row>
    <row r="23" spans="1:14" ht="12.75">
      <c r="A23" s="62">
        <v>12</v>
      </c>
      <c r="B23" s="53" t="s">
        <v>44</v>
      </c>
      <c r="C23" s="54">
        <v>0.129197214199634</v>
      </c>
      <c r="D23" s="55">
        <v>28293.11</v>
      </c>
      <c r="E23" s="55">
        <v>4645.71</v>
      </c>
      <c r="F23" s="55">
        <v>23647.4</v>
      </c>
      <c r="G23" s="55">
        <v>3278.58</v>
      </c>
      <c r="H23" s="55">
        <v>655.72</v>
      </c>
      <c r="I23" s="55">
        <v>26.23</v>
      </c>
      <c r="J23" s="55">
        <v>2596.63</v>
      </c>
      <c r="K23" s="55">
        <v>397977.38</v>
      </c>
      <c r="L23" s="55">
        <v>79938.22</v>
      </c>
      <c r="M23" s="56">
        <v>318039.16</v>
      </c>
      <c r="N23" s="34">
        <f t="shared" si="0"/>
        <v>344283.19</v>
      </c>
    </row>
    <row r="24" spans="1:14" ht="12.75">
      <c r="A24" s="62">
        <v>13</v>
      </c>
      <c r="B24" s="53" t="s">
        <v>45</v>
      </c>
      <c r="C24" s="54">
        <v>0.071793523328454</v>
      </c>
      <c r="D24" s="55">
        <v>2700.47</v>
      </c>
      <c r="E24" s="55">
        <v>372.43</v>
      </c>
      <c r="F24" s="55">
        <v>2328.04</v>
      </c>
      <c r="G24" s="55">
        <v>1821.86</v>
      </c>
      <c r="H24" s="55">
        <v>364.37</v>
      </c>
      <c r="I24" s="55">
        <v>14.57</v>
      </c>
      <c r="J24" s="55">
        <v>1442.92</v>
      </c>
      <c r="K24" s="55">
        <v>221253</v>
      </c>
      <c r="L24" s="55">
        <v>44521.95</v>
      </c>
      <c r="M24" s="56">
        <v>176731.05</v>
      </c>
      <c r="N24" s="34">
        <f t="shared" si="0"/>
        <v>180502.00999999998</v>
      </c>
    </row>
    <row r="25" spans="1:14" ht="12.75">
      <c r="A25" s="62">
        <v>14</v>
      </c>
      <c r="B25" s="53" t="s">
        <v>46</v>
      </c>
      <c r="C25" s="54">
        <v>0.0559512009855</v>
      </c>
      <c r="D25" s="55">
        <v>19351.41</v>
      </c>
      <c r="E25" s="55">
        <v>2813.85</v>
      </c>
      <c r="F25" s="55">
        <v>16537.56</v>
      </c>
      <c r="G25" s="55">
        <v>1419.85</v>
      </c>
      <c r="H25" s="55">
        <v>283.97</v>
      </c>
      <c r="I25" s="55">
        <v>11.36</v>
      </c>
      <c r="J25" s="55">
        <v>1124.52</v>
      </c>
      <c r="K25" s="55">
        <v>172427.4</v>
      </c>
      <c r="L25" s="55">
        <v>34694.69</v>
      </c>
      <c r="M25" s="56">
        <v>137732.71</v>
      </c>
      <c r="N25" s="34">
        <f t="shared" si="0"/>
        <v>155394.78999999998</v>
      </c>
    </row>
    <row r="26" spans="1:14" ht="12.75">
      <c r="A26" s="62">
        <v>15</v>
      </c>
      <c r="B26" s="53" t="s">
        <v>47</v>
      </c>
      <c r="C26" s="54">
        <v>0.068168659577192</v>
      </c>
      <c r="D26" s="55">
        <v>9183.03</v>
      </c>
      <c r="E26" s="55">
        <v>1490.64</v>
      </c>
      <c r="F26" s="55">
        <v>7692.39</v>
      </c>
      <c r="G26" s="55">
        <v>1729.89</v>
      </c>
      <c r="H26" s="55">
        <v>345.98</v>
      </c>
      <c r="I26" s="55">
        <v>13.84</v>
      </c>
      <c r="J26" s="55">
        <v>1370.07</v>
      </c>
      <c r="K26" s="55">
        <v>210083.76</v>
      </c>
      <c r="L26" s="55">
        <v>42275.85</v>
      </c>
      <c r="M26" s="56">
        <v>167807.91</v>
      </c>
      <c r="N26" s="34">
        <f t="shared" si="0"/>
        <v>176870.37</v>
      </c>
    </row>
    <row r="27" spans="1:14" ht="12.75">
      <c r="A27" s="62">
        <v>16</v>
      </c>
      <c r="B27" s="53" t="s">
        <v>48</v>
      </c>
      <c r="C27" s="54">
        <v>6.48660087768804</v>
      </c>
      <c r="D27" s="55">
        <v>2637444.99</v>
      </c>
      <c r="E27" s="55">
        <v>444665.72</v>
      </c>
      <c r="F27" s="55">
        <v>2192779.27</v>
      </c>
      <c r="G27" s="55">
        <v>164606.86</v>
      </c>
      <c r="H27" s="55">
        <v>32921.37</v>
      </c>
      <c r="I27" s="55">
        <v>1316.85</v>
      </c>
      <c r="J27" s="55">
        <v>130368.64</v>
      </c>
      <c r="K27" s="55">
        <v>19992539.94</v>
      </c>
      <c r="L27" s="55">
        <v>4024754.89</v>
      </c>
      <c r="M27" s="56">
        <v>15967785.05</v>
      </c>
      <c r="N27" s="34">
        <f t="shared" si="0"/>
        <v>18290932.96</v>
      </c>
    </row>
    <row r="28" spans="1:14" ht="12.75">
      <c r="A28" s="62">
        <v>17</v>
      </c>
      <c r="B28" s="53" t="s">
        <v>49</v>
      </c>
      <c r="C28" s="54">
        <v>0.042733097262642</v>
      </c>
      <c r="D28" s="55">
        <v>2085.92</v>
      </c>
      <c r="E28" s="55">
        <v>351.55</v>
      </c>
      <c r="F28" s="55">
        <v>1734.37</v>
      </c>
      <c r="G28" s="55">
        <v>1084.43</v>
      </c>
      <c r="H28" s="55">
        <v>216.89</v>
      </c>
      <c r="I28" s="55">
        <v>8.68</v>
      </c>
      <c r="J28" s="55">
        <v>858.86</v>
      </c>
      <c r="K28" s="55">
        <v>131697.02</v>
      </c>
      <c r="L28" s="55">
        <v>26502.83</v>
      </c>
      <c r="M28" s="56">
        <v>105194.19</v>
      </c>
      <c r="N28" s="34">
        <f t="shared" si="0"/>
        <v>107787.42</v>
      </c>
    </row>
    <row r="29" spans="1:14" ht="12.75">
      <c r="A29" s="62">
        <v>18</v>
      </c>
      <c r="B29" s="53" t="s">
        <v>50</v>
      </c>
      <c r="C29" s="54">
        <v>0.200188506908353</v>
      </c>
      <c r="D29" s="55">
        <v>64085.01</v>
      </c>
      <c r="E29" s="55">
        <v>10095.9</v>
      </c>
      <c r="F29" s="55">
        <v>53989.11</v>
      </c>
      <c r="G29" s="55">
        <v>5080.08</v>
      </c>
      <c r="H29" s="55">
        <v>1016.02</v>
      </c>
      <c r="I29" s="55">
        <v>40.64</v>
      </c>
      <c r="J29" s="55">
        <v>4023.42</v>
      </c>
      <c r="K29" s="55">
        <v>616980.31</v>
      </c>
      <c r="L29" s="55">
        <v>124184.88</v>
      </c>
      <c r="M29" s="56">
        <v>492795.43</v>
      </c>
      <c r="N29" s="34">
        <f t="shared" si="0"/>
        <v>550807.96</v>
      </c>
    </row>
    <row r="30" spans="1:14" ht="12.75">
      <c r="A30" s="62">
        <v>19</v>
      </c>
      <c r="B30" s="53" t="s">
        <v>51</v>
      </c>
      <c r="C30" s="54">
        <v>5.00443365591925</v>
      </c>
      <c r="D30" s="55">
        <v>2546357.1</v>
      </c>
      <c r="E30" s="55">
        <v>428073.33</v>
      </c>
      <c r="F30" s="55">
        <v>2118283.77</v>
      </c>
      <c r="G30" s="55">
        <v>126994.75</v>
      </c>
      <c r="H30" s="55">
        <v>25398.95</v>
      </c>
      <c r="I30" s="55">
        <v>1015.96</v>
      </c>
      <c r="J30" s="55">
        <v>100579.84</v>
      </c>
      <c r="K30" s="55">
        <v>15421645.2</v>
      </c>
      <c r="L30" s="55">
        <v>3102447.08</v>
      </c>
      <c r="M30" s="56">
        <v>12319198.12</v>
      </c>
      <c r="N30" s="34">
        <f t="shared" si="0"/>
        <v>14538061.729999999</v>
      </c>
    </row>
    <row r="31" spans="1:14" ht="12.75">
      <c r="A31" s="62">
        <v>20</v>
      </c>
      <c r="B31" s="53" t="s">
        <v>52</v>
      </c>
      <c r="C31" s="54">
        <v>0.127166425859673</v>
      </c>
      <c r="D31" s="55">
        <v>8705.34</v>
      </c>
      <c r="E31" s="55">
        <v>1490.02</v>
      </c>
      <c r="F31" s="55">
        <v>7215.32</v>
      </c>
      <c r="G31" s="55">
        <v>3227.04</v>
      </c>
      <c r="H31" s="55">
        <v>645.41</v>
      </c>
      <c r="I31" s="55">
        <v>25.82</v>
      </c>
      <c r="J31" s="55">
        <v>2555.81</v>
      </c>
      <c r="K31" s="55">
        <v>391736.39</v>
      </c>
      <c r="L31" s="55">
        <v>78696.3</v>
      </c>
      <c r="M31" s="56">
        <v>313040.09</v>
      </c>
      <c r="N31" s="34">
        <f t="shared" si="0"/>
        <v>322811.22000000003</v>
      </c>
    </row>
    <row r="32" spans="1:14" ht="12.75">
      <c r="A32" s="62">
        <v>21</v>
      </c>
      <c r="B32" s="53" t="s">
        <v>53</v>
      </c>
      <c r="C32" s="54">
        <v>0.314187430496625</v>
      </c>
      <c r="D32" s="55">
        <v>16136.51</v>
      </c>
      <c r="E32" s="55">
        <v>2461.78</v>
      </c>
      <c r="F32" s="55">
        <v>13674.73</v>
      </c>
      <c r="G32" s="55">
        <v>7972.95</v>
      </c>
      <c r="H32" s="55">
        <v>1594.59</v>
      </c>
      <c r="I32" s="55">
        <v>63.78</v>
      </c>
      <c r="J32" s="55">
        <v>6314.58</v>
      </c>
      <c r="K32" s="55">
        <v>968046.9</v>
      </c>
      <c r="L32" s="55">
        <v>194625.26</v>
      </c>
      <c r="M32" s="56">
        <v>773421.64</v>
      </c>
      <c r="N32" s="34">
        <f t="shared" si="0"/>
        <v>793410.95</v>
      </c>
    </row>
    <row r="33" spans="1:14" ht="12.75">
      <c r="A33" s="62">
        <v>22</v>
      </c>
      <c r="B33" s="53" t="s">
        <v>54</v>
      </c>
      <c r="C33" s="54">
        <v>0.054395451759378</v>
      </c>
      <c r="D33" s="55">
        <v>9416.42</v>
      </c>
      <c r="E33" s="55">
        <v>1836.03</v>
      </c>
      <c r="F33" s="55">
        <v>7580.39</v>
      </c>
      <c r="G33" s="55">
        <v>1380.36</v>
      </c>
      <c r="H33" s="55">
        <v>276.07</v>
      </c>
      <c r="I33" s="55">
        <v>11.04</v>
      </c>
      <c r="J33" s="55">
        <v>1093.25</v>
      </c>
      <c r="K33" s="55">
        <v>167632.91</v>
      </c>
      <c r="L33" s="55">
        <v>33730</v>
      </c>
      <c r="M33" s="56">
        <v>133902.91</v>
      </c>
      <c r="N33" s="34">
        <f t="shared" si="0"/>
        <v>142576.55</v>
      </c>
    </row>
    <row r="34" spans="1:14" ht="12.75">
      <c r="A34" s="62">
        <v>23</v>
      </c>
      <c r="B34" s="53" t="s">
        <v>55</v>
      </c>
      <c r="C34" s="54">
        <v>0.101017924446162</v>
      </c>
      <c r="D34" s="55">
        <v>118795.46</v>
      </c>
      <c r="E34" s="55">
        <v>19397.88</v>
      </c>
      <c r="F34" s="55">
        <v>99397.58</v>
      </c>
      <c r="G34" s="55">
        <v>2563.49</v>
      </c>
      <c r="H34" s="55">
        <v>512.7</v>
      </c>
      <c r="I34" s="55">
        <v>20.51</v>
      </c>
      <c r="J34" s="55">
        <v>2030.28</v>
      </c>
      <c r="K34" s="55">
        <v>311345.56</v>
      </c>
      <c r="L34" s="55">
        <v>62674.14</v>
      </c>
      <c r="M34" s="56">
        <v>248671.42</v>
      </c>
      <c r="N34" s="34">
        <f t="shared" si="0"/>
        <v>350099.28</v>
      </c>
    </row>
    <row r="35" spans="1:14" ht="12.75">
      <c r="A35" s="62">
        <v>24</v>
      </c>
      <c r="B35" s="53" t="s">
        <v>56</v>
      </c>
      <c r="C35" s="54">
        <v>0.088717735957119</v>
      </c>
      <c r="D35" s="55">
        <v>18289.55</v>
      </c>
      <c r="E35" s="55">
        <v>2971.76</v>
      </c>
      <c r="F35" s="55">
        <v>15317.79</v>
      </c>
      <c r="G35" s="55">
        <v>2251.34</v>
      </c>
      <c r="H35" s="55">
        <v>450.27</v>
      </c>
      <c r="I35" s="55">
        <v>18.01</v>
      </c>
      <c r="J35" s="55">
        <v>1783.06</v>
      </c>
      <c r="K35" s="55">
        <v>273381.24</v>
      </c>
      <c r="L35" s="55">
        <v>54988.69</v>
      </c>
      <c r="M35" s="56">
        <v>218392.55</v>
      </c>
      <c r="N35" s="34">
        <f t="shared" si="0"/>
        <v>235493.4</v>
      </c>
    </row>
    <row r="36" spans="1:14" ht="12.75">
      <c r="A36" s="62">
        <v>25</v>
      </c>
      <c r="B36" s="53" t="s">
        <v>57</v>
      </c>
      <c r="C36" s="54">
        <v>0.107545501397141</v>
      </c>
      <c r="D36" s="55">
        <v>18002.75</v>
      </c>
      <c r="E36" s="55">
        <v>3066.32</v>
      </c>
      <c r="F36" s="55">
        <v>14936.43</v>
      </c>
      <c r="G36" s="55">
        <v>2729.13</v>
      </c>
      <c r="H36" s="55">
        <v>545.83</v>
      </c>
      <c r="I36" s="55">
        <v>21.83</v>
      </c>
      <c r="J36" s="55">
        <v>2161.47</v>
      </c>
      <c r="K36" s="55">
        <v>331542.96</v>
      </c>
      <c r="L36" s="55">
        <v>66802.83</v>
      </c>
      <c r="M36" s="56">
        <v>264740.13</v>
      </c>
      <c r="N36" s="34">
        <f t="shared" si="0"/>
        <v>281838.03</v>
      </c>
    </row>
    <row r="37" spans="1:14" ht="12.75">
      <c r="A37" s="62">
        <v>26</v>
      </c>
      <c r="B37" s="53" t="s">
        <v>58</v>
      </c>
      <c r="C37" s="54">
        <v>0.115022296072366</v>
      </c>
      <c r="D37" s="55">
        <v>6838.97</v>
      </c>
      <c r="E37" s="55">
        <v>968.01</v>
      </c>
      <c r="F37" s="55">
        <v>5870.96</v>
      </c>
      <c r="G37" s="55">
        <v>2918.86</v>
      </c>
      <c r="H37" s="55">
        <v>583.77</v>
      </c>
      <c r="I37" s="55">
        <v>23.35</v>
      </c>
      <c r="J37" s="55">
        <v>2311.74</v>
      </c>
      <c r="K37" s="55">
        <v>354497.3</v>
      </c>
      <c r="L37" s="55">
        <v>71351.79</v>
      </c>
      <c r="M37" s="56">
        <v>283145.51</v>
      </c>
      <c r="N37" s="34">
        <f t="shared" si="0"/>
        <v>291328.21</v>
      </c>
    </row>
    <row r="38" spans="1:14" ht="12.75">
      <c r="A38" s="62">
        <v>27</v>
      </c>
      <c r="B38" s="53" t="s">
        <v>59</v>
      </c>
      <c r="C38" s="54">
        <v>0.147956986633667</v>
      </c>
      <c r="D38" s="55">
        <v>10703.57</v>
      </c>
      <c r="E38" s="55">
        <v>2247.6</v>
      </c>
      <c r="F38" s="55">
        <v>8455.97</v>
      </c>
      <c r="G38" s="55">
        <v>3754.64</v>
      </c>
      <c r="H38" s="55">
        <v>750.93</v>
      </c>
      <c r="I38" s="55">
        <v>30.04</v>
      </c>
      <c r="J38" s="55">
        <v>2973.67</v>
      </c>
      <c r="K38" s="55">
        <v>456094.69</v>
      </c>
      <c r="L38" s="55">
        <v>91875.32</v>
      </c>
      <c r="M38" s="56">
        <v>364219.37</v>
      </c>
      <c r="N38" s="34">
        <f t="shared" si="0"/>
        <v>375649.01</v>
      </c>
    </row>
    <row r="39" spans="1:14" ht="12.75">
      <c r="A39" s="62">
        <v>28</v>
      </c>
      <c r="B39" s="53" t="s">
        <v>60</v>
      </c>
      <c r="C39" s="54">
        <v>0.072271258964123</v>
      </c>
      <c r="D39" s="55">
        <v>10731.62</v>
      </c>
      <c r="E39" s="55">
        <v>1430.7</v>
      </c>
      <c r="F39" s="55">
        <v>9300.92</v>
      </c>
      <c r="G39" s="55">
        <v>1833.99</v>
      </c>
      <c r="H39" s="55">
        <v>366.8</v>
      </c>
      <c r="I39" s="55">
        <v>14.67</v>
      </c>
      <c r="J39" s="55">
        <v>1452.52</v>
      </c>
      <c r="K39" s="55">
        <v>222723.28</v>
      </c>
      <c r="L39" s="55">
        <v>44816.29</v>
      </c>
      <c r="M39" s="56">
        <v>177906.99</v>
      </c>
      <c r="N39" s="34">
        <f t="shared" si="0"/>
        <v>188660.43</v>
      </c>
    </row>
    <row r="40" spans="1:14" ht="12.75">
      <c r="A40" s="62">
        <v>29</v>
      </c>
      <c r="B40" s="53" t="s">
        <v>61</v>
      </c>
      <c r="C40" s="54">
        <v>0.057196864918173</v>
      </c>
      <c r="D40" s="55">
        <v>8289.31</v>
      </c>
      <c r="E40" s="55">
        <v>1356.74</v>
      </c>
      <c r="F40" s="55">
        <v>6932.57</v>
      </c>
      <c r="G40" s="55">
        <v>1451.44</v>
      </c>
      <c r="H40" s="55">
        <v>290.29</v>
      </c>
      <c r="I40" s="55">
        <v>11.61</v>
      </c>
      <c r="J40" s="55">
        <v>1149.54</v>
      </c>
      <c r="K40" s="55">
        <v>176272.14</v>
      </c>
      <c r="L40" s="55">
        <v>35473.09</v>
      </c>
      <c r="M40" s="56">
        <v>140799.05</v>
      </c>
      <c r="N40" s="34">
        <f t="shared" si="0"/>
        <v>148881.15999999997</v>
      </c>
    </row>
    <row r="41" spans="1:14" ht="12.75">
      <c r="A41" s="62">
        <v>30</v>
      </c>
      <c r="B41" s="53" t="s">
        <v>62</v>
      </c>
      <c r="C41" s="54">
        <v>0.07393710476342</v>
      </c>
      <c r="D41" s="55">
        <v>2486.18</v>
      </c>
      <c r="E41" s="55">
        <v>417.87</v>
      </c>
      <c r="F41" s="55">
        <v>2068.31</v>
      </c>
      <c r="G41" s="55">
        <v>1876.26</v>
      </c>
      <c r="H41" s="55">
        <v>375.25</v>
      </c>
      <c r="I41" s="55">
        <v>15.01</v>
      </c>
      <c r="J41" s="55">
        <v>1486</v>
      </c>
      <c r="K41" s="55">
        <v>227907.18</v>
      </c>
      <c r="L41" s="55">
        <v>45899.43</v>
      </c>
      <c r="M41" s="56">
        <v>182007.75</v>
      </c>
      <c r="N41" s="34">
        <f t="shared" si="0"/>
        <v>185562.06</v>
      </c>
    </row>
    <row r="42" spans="1:14" ht="12.75">
      <c r="A42" s="62">
        <v>31</v>
      </c>
      <c r="B42" s="53" t="s">
        <v>63</v>
      </c>
      <c r="C42" s="54">
        <v>0.786796476393035</v>
      </c>
      <c r="D42" s="55">
        <v>42318.58</v>
      </c>
      <c r="E42" s="55">
        <v>7209.82</v>
      </c>
      <c r="F42" s="55">
        <v>35108.76</v>
      </c>
      <c r="G42" s="55">
        <v>19966.1</v>
      </c>
      <c r="H42" s="55">
        <v>3993.22</v>
      </c>
      <c r="I42" s="55">
        <v>159.73</v>
      </c>
      <c r="J42" s="55">
        <v>15813.15</v>
      </c>
      <c r="K42" s="55">
        <v>2423923.41</v>
      </c>
      <c r="L42" s="55">
        <v>487100.53</v>
      </c>
      <c r="M42" s="56">
        <v>1936822.88</v>
      </c>
      <c r="N42" s="34">
        <f t="shared" si="0"/>
        <v>1987744.7899999998</v>
      </c>
    </row>
    <row r="43" spans="1:14" ht="12.75">
      <c r="A43" s="62">
        <v>32</v>
      </c>
      <c r="B43" s="53" t="s">
        <v>64</v>
      </c>
      <c r="C43" s="54">
        <v>0.725317807623141</v>
      </c>
      <c r="D43" s="55">
        <v>118609.76</v>
      </c>
      <c r="E43" s="55">
        <v>17958.63</v>
      </c>
      <c r="F43" s="55">
        <v>100651.13</v>
      </c>
      <c r="G43" s="55">
        <v>18406</v>
      </c>
      <c r="H43" s="55">
        <v>3681.2</v>
      </c>
      <c r="I43" s="55">
        <v>147.25</v>
      </c>
      <c r="J43" s="55">
        <v>14577.55</v>
      </c>
      <c r="K43" s="55">
        <v>2235952.65</v>
      </c>
      <c r="L43" s="55">
        <v>450469.09</v>
      </c>
      <c r="M43" s="56">
        <v>1785483.56</v>
      </c>
      <c r="N43" s="34">
        <f t="shared" si="0"/>
        <v>1900712.24</v>
      </c>
    </row>
    <row r="44" spans="1:14" ht="12.75">
      <c r="A44" s="62">
        <v>33</v>
      </c>
      <c r="B44" s="53" t="s">
        <v>65</v>
      </c>
      <c r="C44" s="54">
        <v>0.112696134550504</v>
      </c>
      <c r="D44" s="55">
        <v>25173.85</v>
      </c>
      <c r="E44" s="55">
        <v>4204.24</v>
      </c>
      <c r="F44" s="55">
        <v>20969.61</v>
      </c>
      <c r="G44" s="55">
        <v>2859.83</v>
      </c>
      <c r="H44" s="55">
        <v>571.97</v>
      </c>
      <c r="I44" s="55">
        <v>22.88</v>
      </c>
      <c r="J44" s="55">
        <v>2264.98</v>
      </c>
      <c r="K44" s="55">
        <v>347321.74</v>
      </c>
      <c r="L44" s="55">
        <v>69902.51</v>
      </c>
      <c r="M44" s="56">
        <v>277419.23</v>
      </c>
      <c r="N44" s="34">
        <f t="shared" si="0"/>
        <v>300653.82</v>
      </c>
    </row>
    <row r="45" spans="1:14" ht="12.75">
      <c r="A45" s="62">
        <v>34</v>
      </c>
      <c r="B45" s="53" t="s">
        <v>278</v>
      </c>
      <c r="C45" s="54">
        <v>0.395614405556256</v>
      </c>
      <c r="D45" s="55">
        <v>126325.34</v>
      </c>
      <c r="E45" s="55">
        <v>20940.54</v>
      </c>
      <c r="F45" s="55">
        <v>105384.8</v>
      </c>
      <c r="G45" s="55">
        <v>10039.28</v>
      </c>
      <c r="H45" s="55">
        <v>2007.86</v>
      </c>
      <c r="I45" s="55">
        <v>80.31</v>
      </c>
      <c r="J45" s="55">
        <v>7951.11</v>
      </c>
      <c r="K45" s="55">
        <v>1219123.11</v>
      </c>
      <c r="L45" s="55">
        <v>245256.33</v>
      </c>
      <c r="M45" s="56">
        <v>973866.78</v>
      </c>
      <c r="N45" s="34">
        <f t="shared" si="0"/>
        <v>1087202.69</v>
      </c>
    </row>
    <row r="46" spans="1:14" ht="12.75">
      <c r="A46" s="62">
        <v>35</v>
      </c>
      <c r="B46" s="53" t="s">
        <v>66</v>
      </c>
      <c r="C46" s="54">
        <v>0.07875866927589</v>
      </c>
      <c r="D46" s="55">
        <v>16632.74</v>
      </c>
      <c r="E46" s="55">
        <v>2633.3</v>
      </c>
      <c r="F46" s="55">
        <v>13999.44</v>
      </c>
      <c r="G46" s="55">
        <v>1998.61</v>
      </c>
      <c r="H46" s="55">
        <v>399.72</v>
      </c>
      <c r="I46" s="55">
        <v>15.99</v>
      </c>
      <c r="J46" s="55">
        <v>1582.9</v>
      </c>
      <c r="K46" s="55">
        <v>242727.6</v>
      </c>
      <c r="L46" s="55">
        <v>48850.83</v>
      </c>
      <c r="M46" s="56">
        <v>193876.77</v>
      </c>
      <c r="N46" s="34">
        <f t="shared" si="0"/>
        <v>209459.11</v>
      </c>
    </row>
    <row r="47" spans="1:14" ht="12.75">
      <c r="A47" s="62">
        <v>36</v>
      </c>
      <c r="B47" s="53" t="s">
        <v>67</v>
      </c>
      <c r="C47" s="54">
        <v>0.104567717571882</v>
      </c>
      <c r="D47" s="55">
        <v>3734.41</v>
      </c>
      <c r="E47" s="55">
        <v>634.85</v>
      </c>
      <c r="F47" s="55">
        <v>3099.56</v>
      </c>
      <c r="G47" s="55">
        <v>2653.55</v>
      </c>
      <c r="H47" s="55">
        <v>530.71</v>
      </c>
      <c r="I47" s="55">
        <v>21.23</v>
      </c>
      <c r="J47" s="55">
        <v>2101.61</v>
      </c>
      <c r="K47" s="55">
        <v>322170.46</v>
      </c>
      <c r="L47" s="55">
        <v>64760.63</v>
      </c>
      <c r="M47" s="56">
        <v>257409.83</v>
      </c>
      <c r="N47" s="34">
        <f t="shared" si="0"/>
        <v>262611</v>
      </c>
    </row>
    <row r="48" spans="1:14" ht="12.75">
      <c r="A48" s="62">
        <v>37</v>
      </c>
      <c r="B48" s="53" t="s">
        <v>68</v>
      </c>
      <c r="C48" s="54">
        <v>0.064766711473965</v>
      </c>
      <c r="D48" s="55">
        <v>9300.42</v>
      </c>
      <c r="E48" s="55">
        <v>1546.32</v>
      </c>
      <c r="F48" s="55">
        <v>7754.1</v>
      </c>
      <c r="G48" s="55">
        <v>1643.55</v>
      </c>
      <c r="H48" s="55">
        <v>328.71</v>
      </c>
      <c r="I48" s="55">
        <v>13.15</v>
      </c>
      <c r="J48" s="55">
        <v>1301.69</v>
      </c>
      <c r="K48" s="55">
        <v>199631.21</v>
      </c>
      <c r="L48" s="55">
        <v>40197.77</v>
      </c>
      <c r="M48" s="56">
        <v>159433.44</v>
      </c>
      <c r="N48" s="34">
        <f t="shared" si="0"/>
        <v>168489.23</v>
      </c>
    </row>
    <row r="49" spans="1:14" ht="12.75">
      <c r="A49" s="62">
        <v>38</v>
      </c>
      <c r="B49" s="53" t="s">
        <v>69</v>
      </c>
      <c r="C49" s="54">
        <v>0.145317479917277</v>
      </c>
      <c r="D49" s="55">
        <v>11843.79</v>
      </c>
      <c r="E49" s="55">
        <v>2133.67</v>
      </c>
      <c r="F49" s="55">
        <v>9710.12</v>
      </c>
      <c r="G49" s="55">
        <v>3687.65</v>
      </c>
      <c r="H49" s="55">
        <v>737.53</v>
      </c>
      <c r="I49" s="55">
        <v>29.5</v>
      </c>
      <c r="J49" s="55">
        <v>2920.62</v>
      </c>
      <c r="K49" s="55">
        <v>447835.62</v>
      </c>
      <c r="L49" s="55">
        <v>90113.95</v>
      </c>
      <c r="M49" s="56">
        <v>357721.67</v>
      </c>
      <c r="N49" s="34">
        <f t="shared" si="0"/>
        <v>370352.41</v>
      </c>
    </row>
    <row r="50" spans="1:14" ht="12.75">
      <c r="A50" s="62">
        <v>39</v>
      </c>
      <c r="B50" s="53" t="s">
        <v>70</v>
      </c>
      <c r="C50" s="54">
        <v>0.253479093875018</v>
      </c>
      <c r="D50" s="55">
        <v>35772.26</v>
      </c>
      <c r="E50" s="55">
        <v>5765.06</v>
      </c>
      <c r="F50" s="55">
        <v>30007.2</v>
      </c>
      <c r="G50" s="55">
        <v>6432.4</v>
      </c>
      <c r="H50" s="55">
        <v>1286.48</v>
      </c>
      <c r="I50" s="55">
        <v>51.46</v>
      </c>
      <c r="J50" s="55">
        <v>5094.46</v>
      </c>
      <c r="K50" s="55">
        <v>781030.64</v>
      </c>
      <c r="L50" s="55">
        <v>157052.09</v>
      </c>
      <c r="M50" s="56">
        <v>623978.55</v>
      </c>
      <c r="N50" s="34">
        <f t="shared" si="0"/>
        <v>659080.2100000001</v>
      </c>
    </row>
    <row r="51" spans="1:14" ht="12.75">
      <c r="A51" s="62">
        <v>40</v>
      </c>
      <c r="B51" s="53" t="s">
        <v>71</v>
      </c>
      <c r="C51" s="54">
        <v>0.070247116856943</v>
      </c>
      <c r="D51" s="55">
        <v>10809.32</v>
      </c>
      <c r="E51" s="55">
        <v>1528.17</v>
      </c>
      <c r="F51" s="55">
        <v>9281.15</v>
      </c>
      <c r="G51" s="55">
        <v>1782.63</v>
      </c>
      <c r="H51" s="55">
        <v>356.53</v>
      </c>
      <c r="I51" s="55">
        <v>14.26</v>
      </c>
      <c r="J51" s="55">
        <v>1411.84</v>
      </c>
      <c r="K51" s="55">
        <v>216512.82</v>
      </c>
      <c r="L51" s="55">
        <v>43588.46</v>
      </c>
      <c r="M51" s="56">
        <v>172924.36</v>
      </c>
      <c r="N51" s="34">
        <f t="shared" si="0"/>
        <v>183617.34999999998</v>
      </c>
    </row>
    <row r="52" spans="1:14" ht="12.75">
      <c r="A52" s="62">
        <v>41</v>
      </c>
      <c r="B52" s="53" t="s">
        <v>72</v>
      </c>
      <c r="C52" s="54">
        <v>0.122487575295778</v>
      </c>
      <c r="D52" s="55">
        <v>7417.1</v>
      </c>
      <c r="E52" s="55">
        <v>1005.05</v>
      </c>
      <c r="F52" s="55">
        <v>6412.05</v>
      </c>
      <c r="G52" s="55">
        <v>3108.3</v>
      </c>
      <c r="H52" s="55">
        <v>621.66</v>
      </c>
      <c r="I52" s="55">
        <v>24.87</v>
      </c>
      <c r="J52" s="55">
        <v>2461.77</v>
      </c>
      <c r="K52" s="55">
        <v>377347.38</v>
      </c>
      <c r="L52" s="55">
        <v>75825.04</v>
      </c>
      <c r="M52" s="56">
        <v>301522.34</v>
      </c>
      <c r="N52" s="34">
        <f t="shared" si="0"/>
        <v>310396.16000000003</v>
      </c>
    </row>
    <row r="53" spans="1:14" ht="12.75">
      <c r="A53" s="62">
        <v>42</v>
      </c>
      <c r="B53" s="53" t="s">
        <v>73</v>
      </c>
      <c r="C53" s="54">
        <v>0.160951188047667</v>
      </c>
      <c r="D53" s="55">
        <v>16794.87</v>
      </c>
      <c r="E53" s="55">
        <v>2867.36</v>
      </c>
      <c r="F53" s="55">
        <v>13927.51</v>
      </c>
      <c r="G53" s="55">
        <v>4084.36</v>
      </c>
      <c r="H53" s="55">
        <v>816.87</v>
      </c>
      <c r="I53" s="55">
        <v>32.67</v>
      </c>
      <c r="J53" s="55">
        <v>3234.82</v>
      </c>
      <c r="K53" s="55">
        <v>495987.38</v>
      </c>
      <c r="L53" s="55">
        <v>99780.78</v>
      </c>
      <c r="M53" s="56">
        <v>396206.6</v>
      </c>
      <c r="N53" s="34">
        <f t="shared" si="0"/>
        <v>413368.93</v>
      </c>
    </row>
    <row r="54" spans="1:14" ht="12.75">
      <c r="A54" s="62">
        <v>43</v>
      </c>
      <c r="B54" s="53" t="s">
        <v>74</v>
      </c>
      <c r="C54" s="54">
        <v>0.314445566691084</v>
      </c>
      <c r="D54" s="55">
        <v>51067.38</v>
      </c>
      <c r="E54" s="55">
        <v>8472.69</v>
      </c>
      <c r="F54" s="55">
        <v>42594.69</v>
      </c>
      <c r="G54" s="55">
        <v>7979.51</v>
      </c>
      <c r="H54" s="55">
        <v>1595.9</v>
      </c>
      <c r="I54" s="55">
        <v>63.84</v>
      </c>
      <c r="J54" s="55">
        <v>6319.77</v>
      </c>
      <c r="K54" s="55">
        <v>969348.95</v>
      </c>
      <c r="L54" s="55">
        <v>195292.03</v>
      </c>
      <c r="M54" s="56">
        <v>774056.92</v>
      </c>
      <c r="N54" s="34">
        <f t="shared" si="0"/>
        <v>822971.38</v>
      </c>
    </row>
    <row r="55" spans="1:14" ht="12.75">
      <c r="A55" s="62">
        <v>44</v>
      </c>
      <c r="B55" s="53" t="s">
        <v>75</v>
      </c>
      <c r="C55" s="54">
        <v>0.052331924973469</v>
      </c>
      <c r="D55" s="55">
        <v>1953.51</v>
      </c>
      <c r="E55" s="55">
        <v>324.06</v>
      </c>
      <c r="F55" s="55">
        <v>1629.45</v>
      </c>
      <c r="G55" s="55">
        <v>1328</v>
      </c>
      <c r="H55" s="55">
        <v>265.6</v>
      </c>
      <c r="I55" s="55">
        <v>10.62</v>
      </c>
      <c r="J55" s="55">
        <v>1051.78</v>
      </c>
      <c r="K55" s="55">
        <v>161367.75</v>
      </c>
      <c r="L55" s="55">
        <v>32544.57</v>
      </c>
      <c r="M55" s="56">
        <v>128823.18</v>
      </c>
      <c r="N55" s="34">
        <f t="shared" si="0"/>
        <v>131504.41</v>
      </c>
    </row>
    <row r="56" spans="1:14" ht="12.75">
      <c r="A56" s="62">
        <v>45</v>
      </c>
      <c r="B56" s="53" t="s">
        <v>76</v>
      </c>
      <c r="C56" s="54">
        <v>0.498229984477767</v>
      </c>
      <c r="D56" s="55">
        <v>98177.82</v>
      </c>
      <c r="E56" s="55">
        <v>17188.65</v>
      </c>
      <c r="F56" s="55">
        <v>80989.17</v>
      </c>
      <c r="G56" s="55">
        <v>12643.33</v>
      </c>
      <c r="H56" s="55">
        <v>2528.67</v>
      </c>
      <c r="I56" s="55">
        <v>101.15</v>
      </c>
      <c r="J56" s="55">
        <v>10013.51</v>
      </c>
      <c r="K56" s="55">
        <v>1535762.5</v>
      </c>
      <c r="L56" s="55">
        <v>309291.4</v>
      </c>
      <c r="M56" s="56">
        <v>1226471.1</v>
      </c>
      <c r="N56" s="34">
        <f t="shared" si="0"/>
        <v>1317473.78</v>
      </c>
    </row>
    <row r="57" spans="1:14" ht="12.75">
      <c r="A57" s="62">
        <v>46</v>
      </c>
      <c r="B57" s="53" t="s">
        <v>77</v>
      </c>
      <c r="C57" s="54">
        <v>0.545017426642027</v>
      </c>
      <c r="D57" s="55">
        <v>55286.2</v>
      </c>
      <c r="E57" s="55">
        <v>7927.87</v>
      </c>
      <c r="F57" s="55">
        <v>47358.33</v>
      </c>
      <c r="G57" s="55">
        <v>13830.6</v>
      </c>
      <c r="H57" s="55">
        <v>2766.12</v>
      </c>
      <c r="I57" s="55">
        <v>110.64</v>
      </c>
      <c r="J57" s="55">
        <v>10953.84</v>
      </c>
      <c r="K57" s="55">
        <v>1679974.08</v>
      </c>
      <c r="L57" s="55">
        <v>338328.35</v>
      </c>
      <c r="M57" s="56">
        <v>1341645.73</v>
      </c>
      <c r="N57" s="34">
        <f t="shared" si="0"/>
        <v>1399957.9</v>
      </c>
    </row>
    <row r="58" spans="1:14" ht="12.75">
      <c r="A58" s="62">
        <v>47</v>
      </c>
      <c r="B58" s="53" t="s">
        <v>78</v>
      </c>
      <c r="C58" s="54">
        <v>0.400376651707251</v>
      </c>
      <c r="D58" s="55">
        <v>39935.67</v>
      </c>
      <c r="E58" s="55">
        <v>6293.06</v>
      </c>
      <c r="F58" s="55">
        <v>33642.61</v>
      </c>
      <c r="G58" s="55">
        <v>10160.14</v>
      </c>
      <c r="H58" s="55">
        <v>2032.03</v>
      </c>
      <c r="I58" s="55">
        <v>81.28</v>
      </c>
      <c r="J58" s="55">
        <v>8046.83</v>
      </c>
      <c r="K58" s="55">
        <v>1233938.33</v>
      </c>
      <c r="L58" s="55">
        <v>248348.38</v>
      </c>
      <c r="M58" s="56">
        <v>985589.95</v>
      </c>
      <c r="N58" s="34">
        <f t="shared" si="0"/>
        <v>1027279.3899999999</v>
      </c>
    </row>
    <row r="59" spans="1:14" ht="12.75">
      <c r="A59" s="62">
        <v>48</v>
      </c>
      <c r="B59" s="53" t="s">
        <v>79</v>
      </c>
      <c r="C59" s="54">
        <v>0.684563507400772</v>
      </c>
      <c r="D59" s="55">
        <v>635687.53</v>
      </c>
      <c r="E59" s="55">
        <v>100388.84</v>
      </c>
      <c r="F59" s="55">
        <v>535298.69</v>
      </c>
      <c r="G59" s="55">
        <v>17371.79</v>
      </c>
      <c r="H59" s="55">
        <v>3474.36</v>
      </c>
      <c r="I59" s="55">
        <v>138.97</v>
      </c>
      <c r="J59" s="55">
        <v>13758.46</v>
      </c>
      <c r="K59" s="55">
        <v>2109638.51</v>
      </c>
      <c r="L59" s="55">
        <v>424478.13</v>
      </c>
      <c r="M59" s="56">
        <v>1685160.38</v>
      </c>
      <c r="N59" s="34">
        <f t="shared" si="0"/>
        <v>2234217.53</v>
      </c>
    </row>
    <row r="60" spans="1:14" ht="12.75">
      <c r="A60" s="62">
        <v>49</v>
      </c>
      <c r="B60" s="53" t="s">
        <v>80</v>
      </c>
      <c r="C60" s="54">
        <v>0.113000782942016</v>
      </c>
      <c r="D60" s="55">
        <v>10850.85</v>
      </c>
      <c r="E60" s="55">
        <v>1641.41</v>
      </c>
      <c r="F60" s="55">
        <v>9209.44</v>
      </c>
      <c r="G60" s="55">
        <v>2867.56</v>
      </c>
      <c r="H60" s="55">
        <v>573.51</v>
      </c>
      <c r="I60" s="55">
        <v>22.94</v>
      </c>
      <c r="J60" s="55">
        <v>2271.11</v>
      </c>
      <c r="K60" s="55">
        <v>347975.06</v>
      </c>
      <c r="L60" s="55">
        <v>69805.85</v>
      </c>
      <c r="M60" s="56">
        <v>278169.21</v>
      </c>
      <c r="N60" s="34">
        <f t="shared" si="0"/>
        <v>289649.76</v>
      </c>
    </row>
    <row r="61" spans="1:14" ht="12.75">
      <c r="A61" s="62">
        <v>50</v>
      </c>
      <c r="B61" s="53" t="s">
        <v>81</v>
      </c>
      <c r="C61" s="54">
        <v>0.114318262851843</v>
      </c>
      <c r="D61" s="55">
        <v>11133.19</v>
      </c>
      <c r="E61" s="55">
        <v>1716.95</v>
      </c>
      <c r="F61" s="55">
        <v>9416.24</v>
      </c>
      <c r="G61" s="55">
        <v>2901</v>
      </c>
      <c r="H61" s="55">
        <v>580.2</v>
      </c>
      <c r="I61" s="55">
        <v>23.21</v>
      </c>
      <c r="J61" s="55">
        <v>2297.59</v>
      </c>
      <c r="K61" s="55">
        <v>352088.63</v>
      </c>
      <c r="L61" s="55">
        <v>70676.33</v>
      </c>
      <c r="M61" s="56">
        <v>281412.3</v>
      </c>
      <c r="N61" s="34">
        <f t="shared" si="0"/>
        <v>293126.13</v>
      </c>
    </row>
    <row r="62" spans="1:14" ht="12.75">
      <c r="A62" s="62">
        <v>51</v>
      </c>
      <c r="B62" s="53" t="s">
        <v>82</v>
      </c>
      <c r="C62" s="54">
        <v>0.08710330524252</v>
      </c>
      <c r="D62" s="55">
        <v>4893.3</v>
      </c>
      <c r="E62" s="55">
        <v>669.11</v>
      </c>
      <c r="F62" s="55">
        <v>4224.19</v>
      </c>
      <c r="G62" s="55">
        <v>2210.38</v>
      </c>
      <c r="H62" s="55">
        <v>442.08</v>
      </c>
      <c r="I62" s="55">
        <v>17.68</v>
      </c>
      <c r="J62" s="55">
        <v>1750.62</v>
      </c>
      <c r="K62" s="55">
        <v>268353.91</v>
      </c>
      <c r="L62" s="55">
        <v>53935.47</v>
      </c>
      <c r="M62" s="56">
        <v>214418.44</v>
      </c>
      <c r="N62" s="34">
        <f t="shared" si="0"/>
        <v>220393.25</v>
      </c>
    </row>
    <row r="63" spans="1:14" ht="12.75">
      <c r="A63" s="62">
        <v>52</v>
      </c>
      <c r="B63" s="53" t="s">
        <v>83</v>
      </c>
      <c r="C63" s="54">
        <v>0.100828044194242</v>
      </c>
      <c r="D63" s="55">
        <v>49067.36</v>
      </c>
      <c r="E63" s="55">
        <v>8361.2</v>
      </c>
      <c r="F63" s="55">
        <v>40706.16</v>
      </c>
      <c r="G63" s="55">
        <v>2558.66</v>
      </c>
      <c r="H63" s="55">
        <v>511.73</v>
      </c>
      <c r="I63" s="55">
        <v>20.47</v>
      </c>
      <c r="J63" s="55">
        <v>2026.46</v>
      </c>
      <c r="K63" s="55">
        <v>310714.95</v>
      </c>
      <c r="L63" s="55">
        <v>62510.85</v>
      </c>
      <c r="M63" s="56">
        <v>248204.1</v>
      </c>
      <c r="N63" s="34">
        <f t="shared" si="0"/>
        <v>290936.72000000003</v>
      </c>
    </row>
    <row r="64" spans="1:14" ht="12.75">
      <c r="A64" s="62">
        <v>53</v>
      </c>
      <c r="B64" s="53" t="s">
        <v>84</v>
      </c>
      <c r="C64" s="54">
        <v>0.336524992011557</v>
      </c>
      <c r="D64" s="55">
        <v>19178.62</v>
      </c>
      <c r="E64" s="55">
        <v>2889.05</v>
      </c>
      <c r="F64" s="55">
        <v>16289.57</v>
      </c>
      <c r="G64" s="55">
        <v>8539.81</v>
      </c>
      <c r="H64" s="55">
        <v>1707.96</v>
      </c>
      <c r="I64" s="55">
        <v>68.32</v>
      </c>
      <c r="J64" s="55">
        <v>6763.53</v>
      </c>
      <c r="K64" s="55">
        <v>1037381.54</v>
      </c>
      <c r="L64" s="55">
        <v>208972.45</v>
      </c>
      <c r="M64" s="56">
        <v>828409.09</v>
      </c>
      <c r="N64" s="34">
        <f t="shared" si="0"/>
        <v>851462.19</v>
      </c>
    </row>
    <row r="65" spans="1:14" ht="12.75">
      <c r="A65" s="62">
        <v>54</v>
      </c>
      <c r="B65" s="53" t="s">
        <v>85</v>
      </c>
      <c r="C65" s="54">
        <v>0.095231804694083</v>
      </c>
      <c r="D65" s="55">
        <v>19429.75</v>
      </c>
      <c r="E65" s="55">
        <v>3123.6</v>
      </c>
      <c r="F65" s="55">
        <v>16306.15</v>
      </c>
      <c r="G65" s="55">
        <v>2416.64</v>
      </c>
      <c r="H65" s="55">
        <v>483.33</v>
      </c>
      <c r="I65" s="55">
        <v>19.33</v>
      </c>
      <c r="J65" s="55">
        <v>1913.98</v>
      </c>
      <c r="K65" s="55">
        <v>293526.31</v>
      </c>
      <c r="L65" s="55">
        <v>59098.36</v>
      </c>
      <c r="M65" s="56">
        <v>234427.95</v>
      </c>
      <c r="N65" s="34">
        <f t="shared" si="0"/>
        <v>252648.08000000002</v>
      </c>
    </row>
    <row r="66" spans="1:14" ht="12.75">
      <c r="A66" s="62">
        <v>55</v>
      </c>
      <c r="B66" s="53" t="s">
        <v>86</v>
      </c>
      <c r="C66" s="54">
        <v>0.100276361030052</v>
      </c>
      <c r="D66" s="55">
        <v>74665.11</v>
      </c>
      <c r="E66" s="55">
        <v>12206.96</v>
      </c>
      <c r="F66" s="55">
        <v>62458.15</v>
      </c>
      <c r="G66" s="55">
        <v>2544.65</v>
      </c>
      <c r="H66" s="55">
        <v>508.93</v>
      </c>
      <c r="I66" s="55">
        <v>20.36</v>
      </c>
      <c r="J66" s="55">
        <v>2015.36</v>
      </c>
      <c r="K66" s="55">
        <v>309035.66</v>
      </c>
      <c r="L66" s="55">
        <v>62189.67</v>
      </c>
      <c r="M66" s="56">
        <v>246845.99</v>
      </c>
      <c r="N66" s="34">
        <f t="shared" si="0"/>
        <v>311319.5</v>
      </c>
    </row>
    <row r="67" spans="1:14" ht="12.75">
      <c r="A67" s="62">
        <v>56</v>
      </c>
      <c r="B67" s="53" t="s">
        <v>87</v>
      </c>
      <c r="C67" s="54">
        <v>0.112210878146456</v>
      </c>
      <c r="D67" s="55">
        <v>4298.33</v>
      </c>
      <c r="E67" s="55">
        <v>673.42</v>
      </c>
      <c r="F67" s="55">
        <v>3624.91</v>
      </c>
      <c r="G67" s="55">
        <v>2847.51</v>
      </c>
      <c r="H67" s="55">
        <v>569.5</v>
      </c>
      <c r="I67" s="55">
        <v>22.78</v>
      </c>
      <c r="J67" s="55">
        <v>2255.23</v>
      </c>
      <c r="K67" s="55">
        <v>345640.38</v>
      </c>
      <c r="L67" s="55">
        <v>69415.72</v>
      </c>
      <c r="M67" s="56">
        <v>276224.66</v>
      </c>
      <c r="N67" s="34">
        <f t="shared" si="0"/>
        <v>282104.8</v>
      </c>
    </row>
    <row r="68" spans="1:14" ht="12.75">
      <c r="A68" s="62">
        <v>57</v>
      </c>
      <c r="B68" s="53" t="s">
        <v>88</v>
      </c>
      <c r="C68" s="54">
        <v>0.164272171629674</v>
      </c>
      <c r="D68" s="55">
        <v>25726.4</v>
      </c>
      <c r="E68" s="55">
        <v>4108.23</v>
      </c>
      <c r="F68" s="55">
        <v>21618.17</v>
      </c>
      <c r="G68" s="55">
        <v>4168.65</v>
      </c>
      <c r="H68" s="55">
        <v>833.73</v>
      </c>
      <c r="I68" s="55">
        <v>33.35</v>
      </c>
      <c r="J68" s="55">
        <v>3301.57</v>
      </c>
      <c r="K68" s="55">
        <v>506326.24</v>
      </c>
      <c r="L68" s="55">
        <v>101944.47</v>
      </c>
      <c r="M68" s="56">
        <v>404381.77</v>
      </c>
      <c r="N68" s="34">
        <f t="shared" si="0"/>
        <v>429301.51</v>
      </c>
    </row>
    <row r="69" spans="1:14" ht="12.75">
      <c r="A69" s="62">
        <v>58</v>
      </c>
      <c r="B69" s="53" t="s">
        <v>89</v>
      </c>
      <c r="C69" s="54">
        <v>0.095400696778178</v>
      </c>
      <c r="D69" s="55">
        <v>12910.2</v>
      </c>
      <c r="E69" s="55">
        <v>2453.98</v>
      </c>
      <c r="F69" s="55">
        <v>10456.22</v>
      </c>
      <c r="G69" s="55">
        <v>2420.94</v>
      </c>
      <c r="H69" s="55">
        <v>484.19</v>
      </c>
      <c r="I69" s="55">
        <v>19.37</v>
      </c>
      <c r="J69" s="55">
        <v>1917.38</v>
      </c>
      <c r="K69" s="55">
        <v>293969.45</v>
      </c>
      <c r="L69" s="55">
        <v>59125.59</v>
      </c>
      <c r="M69" s="56">
        <v>234843.86</v>
      </c>
      <c r="N69" s="34">
        <f t="shared" si="0"/>
        <v>247217.46</v>
      </c>
    </row>
    <row r="70" spans="1:14" ht="12.75">
      <c r="A70" s="62">
        <v>59</v>
      </c>
      <c r="B70" s="53" t="s">
        <v>90</v>
      </c>
      <c r="C70" s="54">
        <v>2.99622704657598</v>
      </c>
      <c r="D70" s="55">
        <v>1104792.89</v>
      </c>
      <c r="E70" s="55">
        <v>188257.38</v>
      </c>
      <c r="F70" s="55">
        <v>916535.51</v>
      </c>
      <c r="G70" s="55">
        <v>76033.59</v>
      </c>
      <c r="H70" s="55">
        <v>15206.72</v>
      </c>
      <c r="I70" s="55">
        <v>608.27</v>
      </c>
      <c r="J70" s="55">
        <v>60218.6</v>
      </c>
      <c r="K70" s="55">
        <v>9234681.15</v>
      </c>
      <c r="L70" s="55">
        <v>1858998.52</v>
      </c>
      <c r="M70" s="56">
        <v>7375682.63</v>
      </c>
      <c r="N70" s="34">
        <f t="shared" si="0"/>
        <v>8352436.74</v>
      </c>
    </row>
    <row r="71" spans="1:14" ht="12.75">
      <c r="A71" s="62">
        <v>60</v>
      </c>
      <c r="B71" s="53" t="s">
        <v>91</v>
      </c>
      <c r="C71" s="54">
        <v>0.063211389373925</v>
      </c>
      <c r="D71" s="55">
        <v>24491.13</v>
      </c>
      <c r="E71" s="55">
        <v>4700.8</v>
      </c>
      <c r="F71" s="55">
        <v>19790.33</v>
      </c>
      <c r="G71" s="55">
        <v>1604.08</v>
      </c>
      <c r="H71" s="55">
        <v>320.82</v>
      </c>
      <c r="I71" s="55">
        <v>12.83</v>
      </c>
      <c r="J71" s="55">
        <v>1270.43</v>
      </c>
      <c r="K71" s="55">
        <v>194838.37</v>
      </c>
      <c r="L71" s="55">
        <v>39233.61</v>
      </c>
      <c r="M71" s="56">
        <v>155604.76</v>
      </c>
      <c r="N71" s="34">
        <f t="shared" si="0"/>
        <v>176665.52000000002</v>
      </c>
    </row>
    <row r="72" spans="1:14" ht="12.75">
      <c r="A72" s="62">
        <v>61</v>
      </c>
      <c r="B72" s="53" t="s">
        <v>92</v>
      </c>
      <c r="C72" s="54">
        <v>0.341284781701852</v>
      </c>
      <c r="D72" s="55">
        <v>11220.25</v>
      </c>
      <c r="E72" s="55">
        <v>1959.6</v>
      </c>
      <c r="F72" s="55">
        <v>9260.65</v>
      </c>
      <c r="G72" s="55">
        <v>8660.59</v>
      </c>
      <c r="H72" s="55">
        <v>1732.12</v>
      </c>
      <c r="I72" s="55">
        <v>69.28</v>
      </c>
      <c r="J72" s="55">
        <v>6859.19</v>
      </c>
      <c r="K72" s="55">
        <v>1051864.86</v>
      </c>
      <c r="L72" s="55">
        <v>211738.88</v>
      </c>
      <c r="M72" s="56">
        <v>840125.98</v>
      </c>
      <c r="N72" s="34">
        <f t="shared" si="0"/>
        <v>856245.82</v>
      </c>
    </row>
    <row r="73" spans="1:14" ht="12.75">
      <c r="A73" s="62">
        <v>62</v>
      </c>
      <c r="B73" s="53" t="s">
        <v>93</v>
      </c>
      <c r="C73" s="54">
        <v>0.213299551959493</v>
      </c>
      <c r="D73" s="55">
        <v>151801.21</v>
      </c>
      <c r="E73" s="55">
        <v>24787.43</v>
      </c>
      <c r="F73" s="55">
        <v>127013.78</v>
      </c>
      <c r="G73" s="55">
        <v>5412.79</v>
      </c>
      <c r="H73" s="55">
        <v>1082.56</v>
      </c>
      <c r="I73" s="55">
        <v>43.3</v>
      </c>
      <c r="J73" s="55">
        <v>4286.93</v>
      </c>
      <c r="K73" s="55">
        <v>657867.76</v>
      </c>
      <c r="L73" s="55">
        <v>132797.58</v>
      </c>
      <c r="M73" s="56">
        <v>525070.18</v>
      </c>
      <c r="N73" s="34">
        <f t="shared" si="0"/>
        <v>656370.89</v>
      </c>
    </row>
    <row r="74" spans="1:14" ht="12.75">
      <c r="A74" s="62">
        <v>63</v>
      </c>
      <c r="B74" s="53" t="s">
        <v>94</v>
      </c>
      <c r="C74" s="54">
        <v>0.203300770981441</v>
      </c>
      <c r="D74" s="55">
        <v>22746.7</v>
      </c>
      <c r="E74" s="55">
        <v>3695.45</v>
      </c>
      <c r="F74" s="55">
        <v>19051.25</v>
      </c>
      <c r="G74" s="55">
        <v>5159.05</v>
      </c>
      <c r="H74" s="55">
        <v>1031.81</v>
      </c>
      <c r="I74" s="55">
        <v>41.27</v>
      </c>
      <c r="J74" s="55">
        <v>4085.97</v>
      </c>
      <c r="K74" s="55">
        <v>626590.29</v>
      </c>
      <c r="L74" s="55">
        <v>126133.53</v>
      </c>
      <c r="M74" s="56">
        <v>500456.76</v>
      </c>
      <c r="N74" s="34">
        <f t="shared" si="0"/>
        <v>523593.98</v>
      </c>
    </row>
    <row r="75" spans="1:14" ht="12.75">
      <c r="A75" s="62">
        <v>64</v>
      </c>
      <c r="B75" s="53" t="s">
        <v>95</v>
      </c>
      <c r="C75" s="54">
        <v>0.930463868421671</v>
      </c>
      <c r="D75" s="55">
        <v>125862.45</v>
      </c>
      <c r="E75" s="55">
        <v>20478.06</v>
      </c>
      <c r="F75" s="55">
        <v>105384.39</v>
      </c>
      <c r="G75" s="55">
        <v>23611.86</v>
      </c>
      <c r="H75" s="55">
        <v>4722.37</v>
      </c>
      <c r="I75" s="55">
        <v>188.89</v>
      </c>
      <c r="J75" s="55">
        <v>18700.6</v>
      </c>
      <c r="K75" s="55">
        <v>2867322.84</v>
      </c>
      <c r="L75" s="55">
        <v>576840.16</v>
      </c>
      <c r="M75" s="56">
        <v>2290482.68</v>
      </c>
      <c r="N75" s="34">
        <f t="shared" si="0"/>
        <v>2414567.67</v>
      </c>
    </row>
    <row r="76" spans="1:14" ht="12.75">
      <c r="A76" s="62">
        <v>65</v>
      </c>
      <c r="B76" s="53" t="s">
        <v>96</v>
      </c>
      <c r="C76" s="54">
        <v>0.224508667536144</v>
      </c>
      <c r="D76" s="55">
        <v>104993.38</v>
      </c>
      <c r="E76" s="55">
        <v>17997.16</v>
      </c>
      <c r="F76" s="55">
        <v>86996.22</v>
      </c>
      <c r="G76" s="55">
        <v>5697.23</v>
      </c>
      <c r="H76" s="55">
        <v>1139.45</v>
      </c>
      <c r="I76" s="55">
        <v>45.58</v>
      </c>
      <c r="J76" s="55">
        <v>4512.2</v>
      </c>
      <c r="K76" s="55">
        <v>691960.85</v>
      </c>
      <c r="L76" s="55">
        <v>139297.59</v>
      </c>
      <c r="M76" s="56">
        <v>552663.26</v>
      </c>
      <c r="N76" s="34">
        <f t="shared" si="0"/>
        <v>644171.68</v>
      </c>
    </row>
    <row r="77" spans="1:14" ht="12.75">
      <c r="A77" s="62">
        <v>66</v>
      </c>
      <c r="B77" s="53" t="s">
        <v>97</v>
      </c>
      <c r="C77" s="54">
        <v>0.201133384309661</v>
      </c>
      <c r="D77" s="55">
        <v>34749.04</v>
      </c>
      <c r="E77" s="55">
        <v>6560.18</v>
      </c>
      <c r="F77" s="55">
        <v>28188.86</v>
      </c>
      <c r="G77" s="55">
        <v>5104.05</v>
      </c>
      <c r="H77" s="55">
        <v>1020.81</v>
      </c>
      <c r="I77" s="55">
        <v>40.83</v>
      </c>
      <c r="J77" s="55">
        <v>4042.41</v>
      </c>
      <c r="K77" s="55">
        <v>620324.02</v>
      </c>
      <c r="L77" s="55">
        <v>125202.6</v>
      </c>
      <c r="M77" s="56">
        <v>495121.42</v>
      </c>
      <c r="N77" s="34">
        <f aca="true" t="shared" si="1" ref="N77:N140">+F77+J77+M77</f>
        <v>527352.69</v>
      </c>
    </row>
    <row r="78" spans="1:14" ht="12.75">
      <c r="A78" s="62">
        <v>67</v>
      </c>
      <c r="B78" s="53" t="s">
        <v>98</v>
      </c>
      <c r="C78" s="54">
        <v>0.109274046368457</v>
      </c>
      <c r="D78" s="55">
        <v>6059.46</v>
      </c>
      <c r="E78" s="55">
        <v>1489.22</v>
      </c>
      <c r="F78" s="55">
        <v>4570.24</v>
      </c>
      <c r="G78" s="55">
        <v>2772.99</v>
      </c>
      <c r="H78" s="55">
        <v>554.6</v>
      </c>
      <c r="I78" s="55">
        <v>22.18</v>
      </c>
      <c r="J78" s="55">
        <v>2196.21</v>
      </c>
      <c r="K78" s="55">
        <v>336577.69</v>
      </c>
      <c r="L78" s="55">
        <v>67582.53</v>
      </c>
      <c r="M78" s="56">
        <v>268995.16</v>
      </c>
      <c r="N78" s="34">
        <f t="shared" si="1"/>
        <v>275761.61</v>
      </c>
    </row>
    <row r="79" spans="1:14" ht="12.75">
      <c r="A79" s="62">
        <v>68</v>
      </c>
      <c r="B79" s="53" t="s">
        <v>99</v>
      </c>
      <c r="C79" s="54">
        <v>0.118680210518416</v>
      </c>
      <c r="D79" s="55">
        <v>4448.64</v>
      </c>
      <c r="E79" s="55">
        <v>683.95</v>
      </c>
      <c r="F79" s="55">
        <v>3764.69</v>
      </c>
      <c r="G79" s="55">
        <v>3011.68</v>
      </c>
      <c r="H79" s="55">
        <v>602.34</v>
      </c>
      <c r="I79" s="55">
        <v>24.09</v>
      </c>
      <c r="J79" s="55">
        <v>2385.25</v>
      </c>
      <c r="K79" s="55">
        <v>366239.49</v>
      </c>
      <c r="L79" s="55">
        <v>74089.57</v>
      </c>
      <c r="M79" s="56">
        <v>292149.92</v>
      </c>
      <c r="N79" s="34">
        <f t="shared" si="1"/>
        <v>298299.86</v>
      </c>
    </row>
    <row r="80" spans="1:14" ht="12.75">
      <c r="A80" s="62">
        <v>69</v>
      </c>
      <c r="B80" s="53" t="s">
        <v>100</v>
      </c>
      <c r="C80" s="54">
        <v>0.108648618562371</v>
      </c>
      <c r="D80" s="55">
        <v>25457.09</v>
      </c>
      <c r="E80" s="55">
        <v>3513.62</v>
      </c>
      <c r="F80" s="55">
        <v>21943.47</v>
      </c>
      <c r="G80" s="55">
        <v>2757.13</v>
      </c>
      <c r="H80" s="55">
        <v>551.43</v>
      </c>
      <c r="I80" s="55">
        <v>22.06</v>
      </c>
      <c r="J80" s="55">
        <v>2183.64</v>
      </c>
      <c r="K80" s="55">
        <v>334879.96</v>
      </c>
      <c r="L80" s="55">
        <v>67424.36</v>
      </c>
      <c r="M80" s="56">
        <v>267455.6</v>
      </c>
      <c r="N80" s="34">
        <f t="shared" si="1"/>
        <v>291582.70999999996</v>
      </c>
    </row>
    <row r="81" spans="1:14" ht="12.75">
      <c r="A81" s="62">
        <v>70</v>
      </c>
      <c r="B81" s="53" t="s">
        <v>101</v>
      </c>
      <c r="C81" s="54">
        <v>0.534868930792866</v>
      </c>
      <c r="D81" s="55">
        <v>27776.96</v>
      </c>
      <c r="E81" s="55">
        <v>3949.32</v>
      </c>
      <c r="F81" s="55">
        <v>23827.64</v>
      </c>
      <c r="G81" s="55">
        <v>13573.06</v>
      </c>
      <c r="H81" s="55">
        <v>2714.61</v>
      </c>
      <c r="I81" s="55">
        <v>108.58</v>
      </c>
      <c r="J81" s="55">
        <v>10749.87</v>
      </c>
      <c r="K81" s="55">
        <v>1648106.41</v>
      </c>
      <c r="L81" s="55">
        <v>331442.7</v>
      </c>
      <c r="M81" s="56">
        <v>1316663.71</v>
      </c>
      <c r="N81" s="34">
        <f t="shared" si="1"/>
        <v>1351241.22</v>
      </c>
    </row>
    <row r="82" spans="1:14" ht="12.75">
      <c r="A82" s="62">
        <v>71</v>
      </c>
      <c r="B82" s="53" t="s">
        <v>102</v>
      </c>
      <c r="C82" s="54">
        <v>1.26322986883038</v>
      </c>
      <c r="D82" s="55">
        <v>238373.71</v>
      </c>
      <c r="E82" s="55">
        <v>34093.38</v>
      </c>
      <c r="F82" s="55">
        <v>204280.33</v>
      </c>
      <c r="G82" s="55">
        <v>32056.28</v>
      </c>
      <c r="H82" s="55">
        <v>6411.26</v>
      </c>
      <c r="I82" s="55">
        <v>256.45</v>
      </c>
      <c r="J82" s="55">
        <v>25388.57</v>
      </c>
      <c r="K82" s="55">
        <v>3893272.01</v>
      </c>
      <c r="L82" s="55">
        <v>783633.67</v>
      </c>
      <c r="M82" s="56">
        <v>3109638.34</v>
      </c>
      <c r="N82" s="34">
        <f t="shared" si="1"/>
        <v>3339307.2399999998</v>
      </c>
    </row>
    <row r="83" spans="1:14" ht="12.75">
      <c r="A83" s="62">
        <v>72</v>
      </c>
      <c r="B83" s="53" t="s">
        <v>103</v>
      </c>
      <c r="C83" s="54">
        <v>0.073861831841006</v>
      </c>
      <c r="D83" s="55">
        <v>8311.94</v>
      </c>
      <c r="E83" s="55">
        <v>1470.34</v>
      </c>
      <c r="F83" s="55">
        <v>6841.6</v>
      </c>
      <c r="G83" s="55">
        <v>1874.35</v>
      </c>
      <c r="H83" s="55">
        <v>374.87</v>
      </c>
      <c r="I83" s="55">
        <v>14.99</v>
      </c>
      <c r="J83" s="55">
        <v>1484.49</v>
      </c>
      <c r="K83" s="55">
        <v>227653.05</v>
      </c>
      <c r="L83" s="55">
        <v>45830.58</v>
      </c>
      <c r="M83" s="56">
        <v>181822.47</v>
      </c>
      <c r="N83" s="34">
        <f t="shared" si="1"/>
        <v>190148.56</v>
      </c>
    </row>
    <row r="84" spans="1:14" ht="12.75">
      <c r="A84" s="62">
        <v>73</v>
      </c>
      <c r="B84" s="53" t="s">
        <v>104</v>
      </c>
      <c r="C84" s="54">
        <v>0.435844222466945</v>
      </c>
      <c r="D84" s="55">
        <v>54073.46</v>
      </c>
      <c r="E84" s="55">
        <v>8397</v>
      </c>
      <c r="F84" s="55">
        <v>45676.46</v>
      </c>
      <c r="G84" s="55">
        <v>11060.16</v>
      </c>
      <c r="H84" s="55">
        <v>2212.03</v>
      </c>
      <c r="I84" s="55">
        <v>88.48</v>
      </c>
      <c r="J84" s="55">
        <v>8759.65</v>
      </c>
      <c r="K84" s="55">
        <v>1343189.55</v>
      </c>
      <c r="L84" s="55">
        <v>270290.7</v>
      </c>
      <c r="M84" s="56">
        <v>1072898.85</v>
      </c>
      <c r="N84" s="34">
        <f t="shared" si="1"/>
        <v>1127334.9600000002</v>
      </c>
    </row>
    <row r="85" spans="1:14" ht="12.75">
      <c r="A85" s="62">
        <v>74</v>
      </c>
      <c r="B85" s="53" t="s">
        <v>105</v>
      </c>
      <c r="C85" s="54">
        <v>0.078310497547471</v>
      </c>
      <c r="D85" s="55">
        <v>13358.18</v>
      </c>
      <c r="E85" s="55">
        <v>1948.7</v>
      </c>
      <c r="F85" s="55">
        <v>11409.48</v>
      </c>
      <c r="G85" s="55">
        <v>1987.25</v>
      </c>
      <c r="H85" s="55">
        <v>397.45</v>
      </c>
      <c r="I85" s="55">
        <v>15.9</v>
      </c>
      <c r="J85" s="55">
        <v>1573.9</v>
      </c>
      <c r="K85" s="55">
        <v>241319.71</v>
      </c>
      <c r="L85" s="55">
        <v>48546.09</v>
      </c>
      <c r="M85" s="56">
        <v>192773.62</v>
      </c>
      <c r="N85" s="34">
        <f t="shared" si="1"/>
        <v>205757</v>
      </c>
    </row>
    <row r="86" spans="1:14" ht="12.75">
      <c r="A86" s="62">
        <v>75</v>
      </c>
      <c r="B86" s="53" t="s">
        <v>106</v>
      </c>
      <c r="C86" s="54">
        <v>0.120370317864493</v>
      </c>
      <c r="D86" s="55">
        <v>12080.22</v>
      </c>
      <c r="E86" s="55">
        <v>1919.83</v>
      </c>
      <c r="F86" s="55">
        <v>10160.39</v>
      </c>
      <c r="G86" s="55">
        <v>3054.58</v>
      </c>
      <c r="H86" s="55">
        <v>610.92</v>
      </c>
      <c r="I86" s="55">
        <v>24.44</v>
      </c>
      <c r="J86" s="55">
        <v>2419.22</v>
      </c>
      <c r="K86" s="55">
        <v>371447.2</v>
      </c>
      <c r="L86" s="55">
        <v>75136.85</v>
      </c>
      <c r="M86" s="56">
        <v>296310.35</v>
      </c>
      <c r="N86" s="34">
        <f t="shared" si="1"/>
        <v>308889.95999999996</v>
      </c>
    </row>
    <row r="87" spans="1:14" ht="12.75">
      <c r="A87" s="62">
        <v>76</v>
      </c>
      <c r="B87" s="53" t="s">
        <v>107</v>
      </c>
      <c r="C87" s="54">
        <v>0.106421177626033</v>
      </c>
      <c r="D87" s="55">
        <v>3601.51</v>
      </c>
      <c r="E87" s="55">
        <v>437.99</v>
      </c>
      <c r="F87" s="55">
        <v>3163.52</v>
      </c>
      <c r="G87" s="55">
        <v>2700.59</v>
      </c>
      <c r="H87" s="55">
        <v>540.12</v>
      </c>
      <c r="I87" s="55">
        <v>21.6</v>
      </c>
      <c r="J87" s="55">
        <v>2138.87</v>
      </c>
      <c r="K87" s="55">
        <v>327830.82</v>
      </c>
      <c r="L87" s="55">
        <v>65858.44</v>
      </c>
      <c r="M87" s="56">
        <v>261972.38</v>
      </c>
      <c r="N87" s="34">
        <f t="shared" si="1"/>
        <v>267274.77</v>
      </c>
    </row>
    <row r="88" spans="1:14" ht="12.75">
      <c r="A88" s="62">
        <v>77</v>
      </c>
      <c r="B88" s="53" t="s">
        <v>108</v>
      </c>
      <c r="C88" s="54">
        <v>0.055141221961767</v>
      </c>
      <c r="D88" s="55">
        <v>4813.17</v>
      </c>
      <c r="E88" s="55">
        <v>643.61</v>
      </c>
      <c r="F88" s="55">
        <v>4169.56</v>
      </c>
      <c r="G88" s="55">
        <v>1399.28</v>
      </c>
      <c r="H88" s="55">
        <v>279.86</v>
      </c>
      <c r="I88" s="55">
        <v>11.19</v>
      </c>
      <c r="J88" s="55">
        <v>1108.23</v>
      </c>
      <c r="K88" s="55">
        <v>169937.63</v>
      </c>
      <c r="L88" s="55">
        <v>34198.93</v>
      </c>
      <c r="M88" s="56">
        <v>135738.7</v>
      </c>
      <c r="N88" s="34">
        <f t="shared" si="1"/>
        <v>141016.49000000002</v>
      </c>
    </row>
    <row r="89" spans="1:14" ht="12.75">
      <c r="A89" s="62">
        <v>78</v>
      </c>
      <c r="B89" s="53" t="s">
        <v>109</v>
      </c>
      <c r="C89" s="54">
        <v>0.258775002086398</v>
      </c>
      <c r="D89" s="55">
        <v>4660.1</v>
      </c>
      <c r="E89" s="55">
        <v>494.06</v>
      </c>
      <c r="F89" s="55">
        <v>4166.04</v>
      </c>
      <c r="G89" s="55">
        <v>6566.79</v>
      </c>
      <c r="H89" s="55">
        <v>1313.36</v>
      </c>
      <c r="I89" s="55">
        <v>52.53</v>
      </c>
      <c r="J89" s="55">
        <v>5200.9</v>
      </c>
      <c r="K89" s="55">
        <v>797580.2</v>
      </c>
      <c r="L89" s="55">
        <v>160564.9</v>
      </c>
      <c r="M89" s="56">
        <v>637015.3</v>
      </c>
      <c r="N89" s="34">
        <f t="shared" si="1"/>
        <v>646382.24</v>
      </c>
    </row>
    <row r="90" spans="1:14" ht="12.75">
      <c r="A90" s="62">
        <v>79</v>
      </c>
      <c r="B90" s="53" t="s">
        <v>110</v>
      </c>
      <c r="C90" s="54">
        <v>0.0685110738369</v>
      </c>
      <c r="D90" s="55">
        <v>3590.46</v>
      </c>
      <c r="E90" s="55">
        <v>598.75</v>
      </c>
      <c r="F90" s="55">
        <v>2991.71</v>
      </c>
      <c r="G90" s="55">
        <v>1738.58</v>
      </c>
      <c r="H90" s="55">
        <v>347.72</v>
      </c>
      <c r="I90" s="55">
        <v>13.91</v>
      </c>
      <c r="J90" s="55">
        <v>1376.95</v>
      </c>
      <c r="K90" s="55">
        <v>211177.18</v>
      </c>
      <c r="L90" s="55">
        <v>42526.46</v>
      </c>
      <c r="M90" s="56">
        <v>168650.72</v>
      </c>
      <c r="N90" s="34">
        <f t="shared" si="1"/>
        <v>173019.38</v>
      </c>
    </row>
    <row r="91" spans="1:14" ht="12.75">
      <c r="A91" s="62">
        <v>80</v>
      </c>
      <c r="B91" s="53" t="s">
        <v>111</v>
      </c>
      <c r="C91" s="54">
        <v>0.075819923693685</v>
      </c>
      <c r="D91" s="55">
        <v>6781.01</v>
      </c>
      <c r="E91" s="55">
        <v>862.32</v>
      </c>
      <c r="F91" s="55">
        <v>5918.69</v>
      </c>
      <c r="G91" s="55">
        <v>1924.04</v>
      </c>
      <c r="H91" s="55">
        <v>384.81</v>
      </c>
      <c r="I91" s="55">
        <v>15.39</v>
      </c>
      <c r="J91" s="55">
        <v>1523.84</v>
      </c>
      <c r="K91" s="55">
        <v>233601.76</v>
      </c>
      <c r="L91" s="55">
        <v>46959.12</v>
      </c>
      <c r="M91" s="56">
        <v>186642.64</v>
      </c>
      <c r="N91" s="34">
        <f t="shared" si="1"/>
        <v>194085.17</v>
      </c>
    </row>
    <row r="92" spans="1:14" ht="12.75">
      <c r="A92" s="62">
        <v>81</v>
      </c>
      <c r="B92" s="53" t="s">
        <v>112</v>
      </c>
      <c r="C92" s="54">
        <v>0.163106698590376</v>
      </c>
      <c r="D92" s="55">
        <v>28223.14</v>
      </c>
      <c r="E92" s="55">
        <v>4779.56</v>
      </c>
      <c r="F92" s="55">
        <v>23443.58</v>
      </c>
      <c r="G92" s="55">
        <v>4139.08</v>
      </c>
      <c r="H92" s="55">
        <v>827.82</v>
      </c>
      <c r="I92" s="55">
        <v>33.11</v>
      </c>
      <c r="J92" s="55">
        <v>3278.15</v>
      </c>
      <c r="K92" s="55">
        <v>502699.12</v>
      </c>
      <c r="L92" s="55">
        <v>101186.46</v>
      </c>
      <c r="M92" s="56">
        <v>401512.66</v>
      </c>
      <c r="N92" s="34">
        <f t="shared" si="1"/>
        <v>428234.38999999996</v>
      </c>
    </row>
    <row r="93" spans="1:14" ht="12.75">
      <c r="A93" s="62">
        <v>82</v>
      </c>
      <c r="B93" s="53" t="s">
        <v>113</v>
      </c>
      <c r="C93" s="54">
        <v>0.18284406115369</v>
      </c>
      <c r="D93" s="55">
        <v>11755.96</v>
      </c>
      <c r="E93" s="55">
        <v>1822.52</v>
      </c>
      <c r="F93" s="55">
        <v>9933.44</v>
      </c>
      <c r="G93" s="55">
        <v>4639.94</v>
      </c>
      <c r="H93" s="55">
        <v>927.99</v>
      </c>
      <c r="I93" s="55">
        <v>37.12</v>
      </c>
      <c r="J93" s="55">
        <v>3674.83</v>
      </c>
      <c r="K93" s="55">
        <v>563551.16</v>
      </c>
      <c r="L93" s="55">
        <v>113451.91</v>
      </c>
      <c r="M93" s="56">
        <v>450099.25</v>
      </c>
      <c r="N93" s="34">
        <f t="shared" si="1"/>
        <v>463707.52</v>
      </c>
    </row>
    <row r="94" spans="1:14" ht="12.75">
      <c r="A94" s="62">
        <v>83</v>
      </c>
      <c r="B94" s="53" t="s">
        <v>114</v>
      </c>
      <c r="C94" s="54">
        <v>0.521141812601895</v>
      </c>
      <c r="D94" s="55">
        <v>58349.93</v>
      </c>
      <c r="E94" s="55">
        <v>10072.23</v>
      </c>
      <c r="F94" s="55">
        <v>48277.7</v>
      </c>
      <c r="G94" s="55">
        <v>13224.73</v>
      </c>
      <c r="H94" s="55">
        <v>2644.95</v>
      </c>
      <c r="I94" s="55">
        <v>105.8</v>
      </c>
      <c r="J94" s="55">
        <v>10473.98</v>
      </c>
      <c r="K94" s="55">
        <v>1606052.75</v>
      </c>
      <c r="L94" s="55">
        <v>323180.45</v>
      </c>
      <c r="M94" s="56">
        <v>1282872.3</v>
      </c>
      <c r="N94" s="34">
        <f t="shared" si="1"/>
        <v>1341623.98</v>
      </c>
    </row>
    <row r="95" spans="1:14" ht="12.75">
      <c r="A95" s="62">
        <v>84</v>
      </c>
      <c r="B95" s="53" t="s">
        <v>115</v>
      </c>
      <c r="C95" s="54">
        <v>0.059324580440415</v>
      </c>
      <c r="D95" s="55">
        <v>8384.94</v>
      </c>
      <c r="E95" s="55">
        <v>1343.6</v>
      </c>
      <c r="F95" s="55">
        <v>7041.34</v>
      </c>
      <c r="G95" s="55">
        <v>1505.45</v>
      </c>
      <c r="H95" s="55">
        <v>301.09</v>
      </c>
      <c r="I95" s="55">
        <v>12.04</v>
      </c>
      <c r="J95" s="55">
        <v>1192.32</v>
      </c>
      <c r="K95" s="55">
        <v>182810.76</v>
      </c>
      <c r="L95" s="55">
        <v>36774.02</v>
      </c>
      <c r="M95" s="56">
        <v>146036.74</v>
      </c>
      <c r="N95" s="34">
        <f t="shared" si="1"/>
        <v>154270.4</v>
      </c>
    </row>
    <row r="96" spans="1:14" ht="12.75">
      <c r="A96" s="62">
        <v>85</v>
      </c>
      <c r="B96" s="53" t="s">
        <v>116</v>
      </c>
      <c r="C96" s="54">
        <v>0.10143317840923</v>
      </c>
      <c r="D96" s="55">
        <v>15908.09</v>
      </c>
      <c r="E96" s="55">
        <v>2453.21</v>
      </c>
      <c r="F96" s="55">
        <v>13454.88</v>
      </c>
      <c r="G96" s="55">
        <v>2574.01</v>
      </c>
      <c r="H96" s="55">
        <v>514.8</v>
      </c>
      <c r="I96" s="55">
        <v>20.59</v>
      </c>
      <c r="J96" s="55">
        <v>2038.62</v>
      </c>
      <c r="K96" s="55">
        <v>312679.97</v>
      </c>
      <c r="L96" s="55">
        <v>62986.32</v>
      </c>
      <c r="M96" s="56">
        <v>249693.65</v>
      </c>
      <c r="N96" s="34">
        <f t="shared" si="1"/>
        <v>265187.15</v>
      </c>
    </row>
    <row r="97" spans="1:14" ht="12.75">
      <c r="A97" s="62">
        <v>86</v>
      </c>
      <c r="B97" s="53" t="s">
        <v>117</v>
      </c>
      <c r="C97" s="54">
        <v>0.105808435325936</v>
      </c>
      <c r="D97" s="55">
        <v>20231.1</v>
      </c>
      <c r="E97" s="55">
        <v>3079.94</v>
      </c>
      <c r="F97" s="55">
        <v>17151.16</v>
      </c>
      <c r="G97" s="55">
        <v>2685.04</v>
      </c>
      <c r="H97" s="55">
        <v>537.01</v>
      </c>
      <c r="I97" s="55">
        <v>21.48</v>
      </c>
      <c r="J97" s="55">
        <v>2126.55</v>
      </c>
      <c r="K97" s="55">
        <v>326054.27</v>
      </c>
      <c r="L97" s="55">
        <v>65590.21</v>
      </c>
      <c r="M97" s="56">
        <v>260464.06</v>
      </c>
      <c r="N97" s="34">
        <f t="shared" si="1"/>
        <v>279741.77</v>
      </c>
    </row>
    <row r="98" spans="1:14" ht="12.75">
      <c r="A98" s="62">
        <v>87</v>
      </c>
      <c r="B98" s="53" t="s">
        <v>118</v>
      </c>
      <c r="C98" s="54">
        <v>0.148820359371286</v>
      </c>
      <c r="D98" s="55">
        <v>29687.8</v>
      </c>
      <c r="E98" s="55">
        <v>3989.89</v>
      </c>
      <c r="F98" s="55">
        <v>25697.91</v>
      </c>
      <c r="G98" s="55">
        <v>3776.53</v>
      </c>
      <c r="H98" s="55">
        <v>755.31</v>
      </c>
      <c r="I98" s="55">
        <v>30.21</v>
      </c>
      <c r="J98" s="55">
        <v>2991.01</v>
      </c>
      <c r="K98" s="55">
        <v>458460.53</v>
      </c>
      <c r="L98" s="55">
        <v>92115.8</v>
      </c>
      <c r="M98" s="56">
        <v>366344.73</v>
      </c>
      <c r="N98" s="34">
        <f t="shared" si="1"/>
        <v>395033.64999999997</v>
      </c>
    </row>
    <row r="99" spans="1:14" ht="12.75">
      <c r="A99" s="62">
        <v>88</v>
      </c>
      <c r="B99" s="53" t="s">
        <v>119</v>
      </c>
      <c r="C99" s="54">
        <v>0.095710252535205</v>
      </c>
      <c r="D99" s="55">
        <v>9390.54</v>
      </c>
      <c r="E99" s="55">
        <v>1428.78</v>
      </c>
      <c r="F99" s="55">
        <v>7961.76</v>
      </c>
      <c r="G99" s="55">
        <v>2428.79</v>
      </c>
      <c r="H99" s="55">
        <v>485.76</v>
      </c>
      <c r="I99" s="55">
        <v>19.43</v>
      </c>
      <c r="J99" s="55">
        <v>1923.6</v>
      </c>
      <c r="K99" s="55">
        <v>294961.85</v>
      </c>
      <c r="L99" s="55">
        <v>59356.17</v>
      </c>
      <c r="M99" s="56">
        <v>235605.68</v>
      </c>
      <c r="N99" s="34">
        <f t="shared" si="1"/>
        <v>245491.03999999998</v>
      </c>
    </row>
    <row r="100" spans="1:14" ht="12.75">
      <c r="A100" s="62">
        <v>89</v>
      </c>
      <c r="B100" s="53" t="s">
        <v>120</v>
      </c>
      <c r="C100" s="54">
        <v>0.95196808539155</v>
      </c>
      <c r="D100" s="55">
        <v>527585.97</v>
      </c>
      <c r="E100" s="55">
        <v>85018.34</v>
      </c>
      <c r="F100" s="55">
        <v>442567.63</v>
      </c>
      <c r="G100" s="55">
        <v>24157.58</v>
      </c>
      <c r="H100" s="55">
        <v>4831.52</v>
      </c>
      <c r="I100" s="55">
        <v>193.26</v>
      </c>
      <c r="J100" s="55">
        <v>19132.8</v>
      </c>
      <c r="K100" s="55">
        <v>2934149.2</v>
      </c>
      <c r="L100" s="55">
        <v>590730.54</v>
      </c>
      <c r="M100" s="56">
        <v>2343418.66</v>
      </c>
      <c r="N100" s="34">
        <f t="shared" si="1"/>
        <v>2805119.0900000003</v>
      </c>
    </row>
    <row r="101" spans="1:14" ht="12.75">
      <c r="A101" s="62">
        <v>90</v>
      </c>
      <c r="B101" s="53" t="s">
        <v>121</v>
      </c>
      <c r="C101" s="54">
        <v>0.124816861431521</v>
      </c>
      <c r="D101" s="55">
        <v>18790.56</v>
      </c>
      <c r="E101" s="55">
        <v>2578.89</v>
      </c>
      <c r="F101" s="55">
        <v>16211.67</v>
      </c>
      <c r="G101" s="55">
        <v>3167.4</v>
      </c>
      <c r="H101" s="55">
        <v>633.48</v>
      </c>
      <c r="I101" s="55">
        <v>25.34</v>
      </c>
      <c r="J101" s="55">
        <v>2508.58</v>
      </c>
      <c r="K101" s="55">
        <v>384436.11</v>
      </c>
      <c r="L101" s="55">
        <v>77179.86</v>
      </c>
      <c r="M101" s="56">
        <v>307256.25</v>
      </c>
      <c r="N101" s="34">
        <f t="shared" si="1"/>
        <v>325976.5</v>
      </c>
    </row>
    <row r="102" spans="1:14" ht="12.75">
      <c r="A102" s="62">
        <v>91</v>
      </c>
      <c r="B102" s="53" t="s">
        <v>122</v>
      </c>
      <c r="C102" s="54">
        <v>0.115439185572915</v>
      </c>
      <c r="D102" s="55">
        <v>3256.82</v>
      </c>
      <c r="E102" s="55">
        <v>488.15</v>
      </c>
      <c r="F102" s="55">
        <v>2768.67</v>
      </c>
      <c r="G102" s="55">
        <v>2929.44</v>
      </c>
      <c r="H102" s="55">
        <v>585.89</v>
      </c>
      <c r="I102" s="55">
        <v>23.44</v>
      </c>
      <c r="J102" s="55">
        <v>2320.11</v>
      </c>
      <c r="K102" s="55">
        <v>355662.88</v>
      </c>
      <c r="L102" s="55">
        <v>71491.3</v>
      </c>
      <c r="M102" s="56">
        <v>284171.58</v>
      </c>
      <c r="N102" s="34">
        <f t="shared" si="1"/>
        <v>289260.36000000004</v>
      </c>
    </row>
    <row r="103" spans="1:14" ht="12.75">
      <c r="A103" s="62">
        <v>92</v>
      </c>
      <c r="B103" s="53" t="s">
        <v>123</v>
      </c>
      <c r="C103" s="54">
        <v>0.166264255217323</v>
      </c>
      <c r="D103" s="55">
        <v>43183.74</v>
      </c>
      <c r="E103" s="55">
        <v>6089.11</v>
      </c>
      <c r="F103" s="55">
        <v>37094.63</v>
      </c>
      <c r="G103" s="55">
        <v>4219.19</v>
      </c>
      <c r="H103" s="55">
        <v>843.84</v>
      </c>
      <c r="I103" s="55">
        <v>33.75</v>
      </c>
      <c r="J103" s="55">
        <v>3341.6</v>
      </c>
      <c r="K103" s="55">
        <v>512385.75</v>
      </c>
      <c r="L103" s="55">
        <v>103100.24</v>
      </c>
      <c r="M103" s="56">
        <v>409285.51</v>
      </c>
      <c r="N103" s="34">
        <f t="shared" si="1"/>
        <v>449721.74</v>
      </c>
    </row>
    <row r="104" spans="1:14" ht="12.75">
      <c r="A104" s="62">
        <v>93</v>
      </c>
      <c r="B104" s="53" t="s">
        <v>124</v>
      </c>
      <c r="C104" s="54">
        <v>0.139919214051872</v>
      </c>
      <c r="D104" s="55">
        <v>20028.43</v>
      </c>
      <c r="E104" s="55">
        <v>3149.86</v>
      </c>
      <c r="F104" s="55">
        <v>16878.57</v>
      </c>
      <c r="G104" s="55">
        <v>3550.66</v>
      </c>
      <c r="H104" s="55">
        <v>710.13</v>
      </c>
      <c r="I104" s="55">
        <v>28.41</v>
      </c>
      <c r="J104" s="55">
        <v>2812.12</v>
      </c>
      <c r="K104" s="55">
        <v>431016.69</v>
      </c>
      <c r="L104" s="55">
        <v>86583.56</v>
      </c>
      <c r="M104" s="56">
        <v>344433.13</v>
      </c>
      <c r="N104" s="34">
        <f t="shared" si="1"/>
        <v>364123.82</v>
      </c>
    </row>
    <row r="105" spans="1:14" ht="12.75">
      <c r="A105" s="62">
        <v>94</v>
      </c>
      <c r="B105" s="53" t="s">
        <v>125</v>
      </c>
      <c r="C105" s="54">
        <v>0.689501543993678</v>
      </c>
      <c r="D105" s="55">
        <v>298460.65</v>
      </c>
      <c r="E105" s="55">
        <v>51749.93</v>
      </c>
      <c r="F105" s="55">
        <v>246710.72</v>
      </c>
      <c r="G105" s="55">
        <v>17497.1</v>
      </c>
      <c r="H105" s="55">
        <v>3499.42</v>
      </c>
      <c r="I105" s="55">
        <v>139.98</v>
      </c>
      <c r="J105" s="55">
        <v>13857.7</v>
      </c>
      <c r="K105" s="55">
        <v>2125527.9</v>
      </c>
      <c r="L105" s="55">
        <v>428211.71</v>
      </c>
      <c r="M105" s="56">
        <v>1697316.19</v>
      </c>
      <c r="N105" s="34">
        <f t="shared" si="1"/>
        <v>1957884.6099999999</v>
      </c>
    </row>
    <row r="106" spans="1:14" ht="12.75">
      <c r="A106" s="62">
        <v>95</v>
      </c>
      <c r="B106" s="53" t="s">
        <v>126</v>
      </c>
      <c r="C106" s="54">
        <v>15.6850247706768</v>
      </c>
      <c r="D106" s="55">
        <v>12636351.6</v>
      </c>
      <c r="E106" s="55">
        <v>2034283.3</v>
      </c>
      <c r="F106" s="55">
        <v>10602068.3</v>
      </c>
      <c r="G106" s="55">
        <v>398030.21</v>
      </c>
      <c r="H106" s="55">
        <v>79606.04</v>
      </c>
      <c r="I106" s="55">
        <v>3184.24</v>
      </c>
      <c r="J106" s="55">
        <v>315239.93</v>
      </c>
      <c r="K106" s="55">
        <v>48338131.1</v>
      </c>
      <c r="L106" s="55">
        <v>9726981.81</v>
      </c>
      <c r="M106" s="56">
        <v>38611149.29</v>
      </c>
      <c r="N106" s="34">
        <f t="shared" si="1"/>
        <v>49528457.519999996</v>
      </c>
    </row>
    <row r="107" spans="1:14" ht="12.75">
      <c r="A107" s="62">
        <v>96</v>
      </c>
      <c r="B107" s="53" t="s">
        <v>127</v>
      </c>
      <c r="C107" s="54">
        <v>0.350075642416272</v>
      </c>
      <c r="D107" s="55">
        <v>141042.55</v>
      </c>
      <c r="E107" s="55">
        <v>22698.11</v>
      </c>
      <c r="F107" s="55">
        <v>118344.44</v>
      </c>
      <c r="G107" s="55">
        <v>8883.68</v>
      </c>
      <c r="H107" s="55">
        <v>1776.74</v>
      </c>
      <c r="I107" s="55">
        <v>71.07</v>
      </c>
      <c r="J107" s="55">
        <v>7035.87</v>
      </c>
      <c r="K107" s="55">
        <v>1078949.31</v>
      </c>
      <c r="L107" s="55">
        <v>217183.26</v>
      </c>
      <c r="M107" s="56">
        <v>861766.05</v>
      </c>
      <c r="N107" s="34">
        <f t="shared" si="1"/>
        <v>987146.3600000001</v>
      </c>
    </row>
    <row r="108" spans="1:14" ht="12.75">
      <c r="A108" s="62">
        <v>97</v>
      </c>
      <c r="B108" s="53" t="s">
        <v>128</v>
      </c>
      <c r="C108" s="54">
        <v>0.229336627560971</v>
      </c>
      <c r="D108" s="55">
        <v>66993.59</v>
      </c>
      <c r="E108" s="55">
        <v>10440.33</v>
      </c>
      <c r="F108" s="55">
        <v>56553.26</v>
      </c>
      <c r="G108" s="55">
        <v>5819.75</v>
      </c>
      <c r="H108" s="55">
        <v>1163.95</v>
      </c>
      <c r="I108" s="55">
        <v>46.56</v>
      </c>
      <c r="J108" s="55">
        <v>4609.24</v>
      </c>
      <c r="K108" s="55">
        <v>706804.42</v>
      </c>
      <c r="L108" s="55">
        <v>142256.39</v>
      </c>
      <c r="M108" s="56">
        <v>564548.03</v>
      </c>
      <c r="N108" s="34">
        <f t="shared" si="1"/>
        <v>625710.53</v>
      </c>
    </row>
    <row r="109" spans="1:14" ht="12.75">
      <c r="A109" s="62">
        <v>98</v>
      </c>
      <c r="B109" s="53" t="s">
        <v>129</v>
      </c>
      <c r="C109" s="54">
        <v>1.06479039312161</v>
      </c>
      <c r="D109" s="55">
        <v>196732.44</v>
      </c>
      <c r="E109" s="55">
        <v>33468.01</v>
      </c>
      <c r="F109" s="55">
        <v>163264.43</v>
      </c>
      <c r="G109" s="55">
        <v>27020.59</v>
      </c>
      <c r="H109" s="55">
        <v>5404.12</v>
      </c>
      <c r="I109" s="55">
        <v>216.16</v>
      </c>
      <c r="J109" s="55">
        <v>21400.31</v>
      </c>
      <c r="K109" s="55">
        <v>3282131.21</v>
      </c>
      <c r="L109" s="55">
        <v>660982.75</v>
      </c>
      <c r="M109" s="56">
        <v>2621148.46</v>
      </c>
      <c r="N109" s="34">
        <f t="shared" si="1"/>
        <v>2805813.2</v>
      </c>
    </row>
    <row r="110" spans="1:14" ht="12.75">
      <c r="A110" s="62">
        <v>99</v>
      </c>
      <c r="B110" s="53" t="s">
        <v>130</v>
      </c>
      <c r="C110" s="54">
        <v>0.162916830630804</v>
      </c>
      <c r="D110" s="55">
        <v>11468.19</v>
      </c>
      <c r="E110" s="55">
        <v>1912.9</v>
      </c>
      <c r="F110" s="55">
        <v>9555.29</v>
      </c>
      <c r="G110" s="55">
        <v>4134.24</v>
      </c>
      <c r="H110" s="55">
        <v>826.85</v>
      </c>
      <c r="I110" s="55">
        <v>33.07</v>
      </c>
      <c r="J110" s="55">
        <v>3274.32</v>
      </c>
      <c r="K110" s="55">
        <v>502246.32</v>
      </c>
      <c r="L110" s="55">
        <v>101201.05</v>
      </c>
      <c r="M110" s="56">
        <v>401045.27</v>
      </c>
      <c r="N110" s="34">
        <f t="shared" si="1"/>
        <v>413874.88</v>
      </c>
    </row>
    <row r="111" spans="1:14" ht="12.75">
      <c r="A111" s="62">
        <v>100</v>
      </c>
      <c r="B111" s="53" t="s">
        <v>131</v>
      </c>
      <c r="C111" s="54">
        <v>0.12022358650764</v>
      </c>
      <c r="D111" s="55">
        <v>51629.27</v>
      </c>
      <c r="E111" s="55">
        <v>8332.14</v>
      </c>
      <c r="F111" s="55">
        <v>43297.13</v>
      </c>
      <c r="G111" s="55">
        <v>3050.85</v>
      </c>
      <c r="H111" s="55">
        <v>610.17</v>
      </c>
      <c r="I111" s="55">
        <v>24.41</v>
      </c>
      <c r="J111" s="55">
        <v>2416.27</v>
      </c>
      <c r="K111" s="55">
        <v>370474.81</v>
      </c>
      <c r="L111" s="55">
        <v>74525.65</v>
      </c>
      <c r="M111" s="56">
        <v>295949.16</v>
      </c>
      <c r="N111" s="34">
        <f t="shared" si="1"/>
        <v>341662.55999999994</v>
      </c>
    </row>
    <row r="112" spans="1:14" ht="12.75">
      <c r="A112" s="62">
        <v>101</v>
      </c>
      <c r="B112" s="53" t="s">
        <v>132</v>
      </c>
      <c r="C112" s="54">
        <v>0.048582736912576</v>
      </c>
      <c r="D112" s="55">
        <v>6221.99</v>
      </c>
      <c r="E112" s="55">
        <v>1185.32</v>
      </c>
      <c r="F112" s="55">
        <v>5036.67</v>
      </c>
      <c r="G112" s="55">
        <v>1232.85</v>
      </c>
      <c r="H112" s="55">
        <v>246.57</v>
      </c>
      <c r="I112" s="55">
        <v>9.86</v>
      </c>
      <c r="J112" s="55">
        <v>976.42</v>
      </c>
      <c r="K112" s="55">
        <v>149771.49</v>
      </c>
      <c r="L112" s="55">
        <v>30177.54</v>
      </c>
      <c r="M112" s="56">
        <v>119593.95</v>
      </c>
      <c r="N112" s="34">
        <f t="shared" si="1"/>
        <v>125607.04</v>
      </c>
    </row>
    <row r="113" spans="1:14" ht="12.75">
      <c r="A113" s="62">
        <v>102</v>
      </c>
      <c r="B113" s="53" t="s">
        <v>133</v>
      </c>
      <c r="C113" s="54">
        <v>0.12197427945688</v>
      </c>
      <c r="D113" s="55">
        <v>6028.81</v>
      </c>
      <c r="E113" s="55">
        <v>912.3</v>
      </c>
      <c r="F113" s="55">
        <v>5116.51</v>
      </c>
      <c r="G113" s="55">
        <v>3095.26</v>
      </c>
      <c r="H113" s="55">
        <v>619.05</v>
      </c>
      <c r="I113" s="55">
        <v>24.76</v>
      </c>
      <c r="J113" s="55">
        <v>2451.45</v>
      </c>
      <c r="K113" s="55">
        <v>376375.46</v>
      </c>
      <c r="L113" s="55">
        <v>76116.52</v>
      </c>
      <c r="M113" s="56">
        <v>300258.94</v>
      </c>
      <c r="N113" s="34">
        <f t="shared" si="1"/>
        <v>307826.9</v>
      </c>
    </row>
    <row r="114" spans="1:14" ht="12.75">
      <c r="A114" s="62">
        <v>103</v>
      </c>
      <c r="B114" s="53" t="s">
        <v>134</v>
      </c>
      <c r="C114" s="54">
        <v>0.076613403556524</v>
      </c>
      <c r="D114" s="55">
        <v>3662.27</v>
      </c>
      <c r="E114" s="55">
        <v>705.28</v>
      </c>
      <c r="F114" s="55">
        <v>2956.99</v>
      </c>
      <c r="G114" s="55">
        <v>1944.16</v>
      </c>
      <c r="H114" s="55">
        <v>388.83</v>
      </c>
      <c r="I114" s="55">
        <v>15.55</v>
      </c>
      <c r="J114" s="55">
        <v>1539.78</v>
      </c>
      <c r="K114" s="55">
        <v>236178.41</v>
      </c>
      <c r="L114" s="55">
        <v>47582.47</v>
      </c>
      <c r="M114" s="56">
        <v>188595.94</v>
      </c>
      <c r="N114" s="34">
        <f t="shared" si="1"/>
        <v>193092.71</v>
      </c>
    </row>
    <row r="115" spans="1:14" ht="12.75">
      <c r="A115" s="62">
        <v>104</v>
      </c>
      <c r="B115" s="53" t="s">
        <v>135</v>
      </c>
      <c r="C115" s="54">
        <v>0.059689362723868</v>
      </c>
      <c r="D115" s="55">
        <v>9022.18</v>
      </c>
      <c r="E115" s="55">
        <v>1375.95</v>
      </c>
      <c r="F115" s="55">
        <v>7646.23</v>
      </c>
      <c r="G115" s="55">
        <v>1514.7</v>
      </c>
      <c r="H115" s="55">
        <v>302.94</v>
      </c>
      <c r="I115" s="55">
        <v>12.12</v>
      </c>
      <c r="J115" s="55">
        <v>1199.64</v>
      </c>
      <c r="K115" s="55">
        <v>183980.85</v>
      </c>
      <c r="L115" s="55">
        <v>37046.11</v>
      </c>
      <c r="M115" s="56">
        <v>146934.74</v>
      </c>
      <c r="N115" s="34">
        <f t="shared" si="1"/>
        <v>155780.61</v>
      </c>
    </row>
    <row r="116" spans="1:14" ht="12.75">
      <c r="A116" s="62">
        <v>105</v>
      </c>
      <c r="B116" s="53" t="s">
        <v>136</v>
      </c>
      <c r="C116" s="54">
        <v>0.467321307735565</v>
      </c>
      <c r="D116" s="55">
        <v>88319.89</v>
      </c>
      <c r="E116" s="55">
        <v>13355.57</v>
      </c>
      <c r="F116" s="55">
        <v>74964.32</v>
      </c>
      <c r="G116" s="55">
        <v>11858.95</v>
      </c>
      <c r="H116" s="55">
        <v>2371.79</v>
      </c>
      <c r="I116" s="55">
        <v>94.87</v>
      </c>
      <c r="J116" s="55">
        <v>9392.29</v>
      </c>
      <c r="K116" s="55">
        <v>1440316.27</v>
      </c>
      <c r="L116" s="55">
        <v>289931.58</v>
      </c>
      <c r="M116" s="56">
        <v>1150384.69</v>
      </c>
      <c r="N116" s="34">
        <f t="shared" si="1"/>
        <v>1234741.3</v>
      </c>
    </row>
    <row r="117" spans="1:14" ht="12.75">
      <c r="A117" s="62">
        <v>106</v>
      </c>
      <c r="B117" s="53" t="s">
        <v>137</v>
      </c>
      <c r="C117" s="54">
        <v>0.061402869926972</v>
      </c>
      <c r="D117" s="55">
        <v>9411.99</v>
      </c>
      <c r="E117" s="55">
        <v>1408.5</v>
      </c>
      <c r="F117" s="55">
        <v>8003.49</v>
      </c>
      <c r="G117" s="55">
        <v>1558.19</v>
      </c>
      <c r="H117" s="55">
        <v>311.64</v>
      </c>
      <c r="I117" s="55">
        <v>12.47</v>
      </c>
      <c r="J117" s="55">
        <v>1234.08</v>
      </c>
      <c r="K117" s="55">
        <v>189236.64</v>
      </c>
      <c r="L117" s="55">
        <v>38083.88</v>
      </c>
      <c r="M117" s="56">
        <v>151152.76</v>
      </c>
      <c r="N117" s="34">
        <f t="shared" si="1"/>
        <v>160390.33000000002</v>
      </c>
    </row>
    <row r="118" spans="1:14" ht="12.75">
      <c r="A118" s="62">
        <v>107</v>
      </c>
      <c r="B118" s="53" t="s">
        <v>138</v>
      </c>
      <c r="C118" s="54">
        <v>0.118433043763015</v>
      </c>
      <c r="D118" s="55">
        <v>22846.5</v>
      </c>
      <c r="E118" s="55">
        <v>3255.81</v>
      </c>
      <c r="F118" s="55">
        <v>19590.69</v>
      </c>
      <c r="G118" s="55">
        <v>3005.4</v>
      </c>
      <c r="H118" s="55">
        <v>601.08</v>
      </c>
      <c r="I118" s="55">
        <v>24.04</v>
      </c>
      <c r="J118" s="55">
        <v>2380.28</v>
      </c>
      <c r="K118" s="55">
        <v>364957.71</v>
      </c>
      <c r="L118" s="55">
        <v>73416.2</v>
      </c>
      <c r="M118" s="56">
        <v>291541.51</v>
      </c>
      <c r="N118" s="34">
        <f t="shared" si="1"/>
        <v>313512.48</v>
      </c>
    </row>
    <row r="119" spans="1:14" ht="12.75">
      <c r="A119" s="62">
        <v>108</v>
      </c>
      <c r="B119" s="53" t="s">
        <v>139</v>
      </c>
      <c r="C119" s="54">
        <v>0.143261976876701</v>
      </c>
      <c r="D119" s="55">
        <v>21420.1</v>
      </c>
      <c r="E119" s="55">
        <v>3082.91</v>
      </c>
      <c r="F119" s="55">
        <v>18337.19</v>
      </c>
      <c r="G119" s="55">
        <v>3635.48</v>
      </c>
      <c r="H119" s="55">
        <v>727.1</v>
      </c>
      <c r="I119" s="55">
        <v>29.08</v>
      </c>
      <c r="J119" s="55">
        <v>2879.3</v>
      </c>
      <c r="K119" s="55">
        <v>441525.18</v>
      </c>
      <c r="L119" s="55">
        <v>88863.34</v>
      </c>
      <c r="M119" s="56">
        <v>352661.84</v>
      </c>
      <c r="N119" s="34">
        <f t="shared" si="1"/>
        <v>373878.33</v>
      </c>
    </row>
    <row r="120" spans="1:14" ht="12.75">
      <c r="A120" s="62">
        <v>109</v>
      </c>
      <c r="B120" s="53" t="s">
        <v>140</v>
      </c>
      <c r="C120" s="54">
        <v>0.281816214205537</v>
      </c>
      <c r="D120" s="55">
        <v>65315.56</v>
      </c>
      <c r="E120" s="55">
        <v>10548.89</v>
      </c>
      <c r="F120" s="55">
        <v>54766.67</v>
      </c>
      <c r="G120" s="55">
        <v>7151.49</v>
      </c>
      <c r="H120" s="55">
        <v>1430.3</v>
      </c>
      <c r="I120" s="55">
        <v>57.21</v>
      </c>
      <c r="J120" s="55">
        <v>5663.98</v>
      </c>
      <c r="K120" s="55">
        <v>868337</v>
      </c>
      <c r="L120" s="55">
        <v>174602.24</v>
      </c>
      <c r="M120" s="56">
        <v>693734.76</v>
      </c>
      <c r="N120" s="34">
        <f t="shared" si="1"/>
        <v>754165.41</v>
      </c>
    </row>
    <row r="121" spans="1:14" ht="12.75">
      <c r="A121" s="62">
        <v>110</v>
      </c>
      <c r="B121" s="53" t="s">
        <v>141</v>
      </c>
      <c r="C121" s="54">
        <v>0.468442098835826</v>
      </c>
      <c r="D121" s="55">
        <v>295976.82</v>
      </c>
      <c r="E121" s="55">
        <v>47454.87</v>
      </c>
      <c r="F121" s="55">
        <v>248521.95</v>
      </c>
      <c r="G121" s="55">
        <v>11887.4</v>
      </c>
      <c r="H121" s="55">
        <v>2377.48</v>
      </c>
      <c r="I121" s="55">
        <v>95.1</v>
      </c>
      <c r="J121" s="55">
        <v>9414.82</v>
      </c>
      <c r="K121" s="55">
        <v>1443757.82</v>
      </c>
      <c r="L121" s="55">
        <v>290614.2</v>
      </c>
      <c r="M121" s="56">
        <v>1153143.62</v>
      </c>
      <c r="N121" s="34">
        <f t="shared" si="1"/>
        <v>1411080.3900000001</v>
      </c>
    </row>
    <row r="122" spans="1:14" ht="12.75">
      <c r="A122" s="62">
        <v>111</v>
      </c>
      <c r="B122" s="53" t="s">
        <v>142</v>
      </c>
      <c r="C122" s="54">
        <v>0.75392470405189</v>
      </c>
      <c r="D122" s="55">
        <v>99899.34</v>
      </c>
      <c r="E122" s="55">
        <v>14651.28</v>
      </c>
      <c r="F122" s="55">
        <v>85248.06</v>
      </c>
      <c r="G122" s="55">
        <v>19131.94</v>
      </c>
      <c r="H122" s="55">
        <v>3826.39</v>
      </c>
      <c r="I122" s="55">
        <v>153.06</v>
      </c>
      <c r="J122" s="55">
        <v>15152.49</v>
      </c>
      <c r="K122" s="55">
        <v>2322940.89</v>
      </c>
      <c r="L122" s="55">
        <v>467037</v>
      </c>
      <c r="M122" s="56">
        <v>1855903.89</v>
      </c>
      <c r="N122" s="34">
        <f t="shared" si="1"/>
        <v>1956304.44</v>
      </c>
    </row>
    <row r="123" spans="1:14" ht="12.75">
      <c r="A123" s="62">
        <v>112</v>
      </c>
      <c r="B123" s="53" t="s">
        <v>143</v>
      </c>
      <c r="C123" s="54">
        <v>0.109883159989922</v>
      </c>
      <c r="D123" s="55">
        <v>3959.44</v>
      </c>
      <c r="E123" s="55">
        <v>532.29</v>
      </c>
      <c r="F123" s="55">
        <v>3427.15</v>
      </c>
      <c r="G123" s="55">
        <v>2788.44</v>
      </c>
      <c r="H123" s="55">
        <v>557.69</v>
      </c>
      <c r="I123" s="55">
        <v>22.31</v>
      </c>
      <c r="J123" s="55">
        <v>2208.44</v>
      </c>
      <c r="K123" s="55">
        <v>338423.43</v>
      </c>
      <c r="L123" s="55">
        <v>67928.8</v>
      </c>
      <c r="M123" s="56">
        <v>270494.63</v>
      </c>
      <c r="N123" s="34">
        <f t="shared" si="1"/>
        <v>276130.22000000003</v>
      </c>
    </row>
    <row r="124" spans="1:14" ht="12.75">
      <c r="A124" s="62">
        <v>113</v>
      </c>
      <c r="B124" s="53" t="s">
        <v>144</v>
      </c>
      <c r="C124" s="54">
        <v>0.220060129232706</v>
      </c>
      <c r="D124" s="55">
        <v>187937.15</v>
      </c>
      <c r="E124" s="55">
        <v>30862.71</v>
      </c>
      <c r="F124" s="55">
        <v>157074.44</v>
      </c>
      <c r="G124" s="55">
        <v>5584.35</v>
      </c>
      <c r="H124" s="55">
        <v>1116.87</v>
      </c>
      <c r="I124" s="55">
        <v>44.67</v>
      </c>
      <c r="J124" s="55">
        <v>4422.81</v>
      </c>
      <c r="K124" s="55">
        <v>678212.06</v>
      </c>
      <c r="L124" s="55">
        <v>136499.6</v>
      </c>
      <c r="M124" s="56">
        <v>541712.46</v>
      </c>
      <c r="N124" s="34">
        <f t="shared" si="1"/>
        <v>703209.71</v>
      </c>
    </row>
    <row r="125" spans="1:14" ht="12.75">
      <c r="A125" s="62">
        <v>114</v>
      </c>
      <c r="B125" s="53" t="s">
        <v>145</v>
      </c>
      <c r="C125" s="54">
        <v>0.058404065876386</v>
      </c>
      <c r="D125" s="55">
        <v>6671.1</v>
      </c>
      <c r="E125" s="55">
        <v>930.05</v>
      </c>
      <c r="F125" s="55">
        <v>5741.05</v>
      </c>
      <c r="G125" s="55">
        <v>1482.09</v>
      </c>
      <c r="H125" s="55">
        <v>296.42</v>
      </c>
      <c r="I125" s="55">
        <v>11.86</v>
      </c>
      <c r="J125" s="55">
        <v>1173.81</v>
      </c>
      <c r="K125" s="55">
        <v>179997.02</v>
      </c>
      <c r="L125" s="55">
        <v>36226.35</v>
      </c>
      <c r="M125" s="56">
        <v>143770.67</v>
      </c>
      <c r="N125" s="34">
        <f t="shared" si="1"/>
        <v>150685.53000000003</v>
      </c>
    </row>
    <row r="126" spans="1:14" ht="12.75">
      <c r="A126" s="62">
        <v>115</v>
      </c>
      <c r="B126" s="53" t="s">
        <v>146</v>
      </c>
      <c r="C126" s="54">
        <v>0.65137704696921</v>
      </c>
      <c r="D126" s="55">
        <v>198294.07</v>
      </c>
      <c r="E126" s="55">
        <v>33194.99</v>
      </c>
      <c r="F126" s="55">
        <v>165099.08</v>
      </c>
      <c r="G126" s="55">
        <v>16529.64</v>
      </c>
      <c r="H126" s="55">
        <v>3305.93</v>
      </c>
      <c r="I126" s="55">
        <v>132.24</v>
      </c>
      <c r="J126" s="55">
        <v>13091.47</v>
      </c>
      <c r="K126" s="55">
        <v>2007142.24</v>
      </c>
      <c r="L126" s="55">
        <v>403675.51</v>
      </c>
      <c r="M126" s="56">
        <v>1603466.73</v>
      </c>
      <c r="N126" s="34">
        <f t="shared" si="1"/>
        <v>1781657.28</v>
      </c>
    </row>
    <row r="127" spans="1:14" ht="12.75">
      <c r="A127" s="62">
        <v>116</v>
      </c>
      <c r="B127" s="53" t="s">
        <v>147</v>
      </c>
      <c r="C127" s="54">
        <v>0.068769417875919</v>
      </c>
      <c r="D127" s="55">
        <v>14492.17</v>
      </c>
      <c r="E127" s="55">
        <v>2263.09</v>
      </c>
      <c r="F127" s="55">
        <v>12229.08</v>
      </c>
      <c r="G127" s="55">
        <v>1745.13</v>
      </c>
      <c r="H127" s="55">
        <v>349.03</v>
      </c>
      <c r="I127" s="55">
        <v>13.96</v>
      </c>
      <c r="J127" s="55">
        <v>1382.14</v>
      </c>
      <c r="K127" s="55">
        <v>212019.51</v>
      </c>
      <c r="L127" s="55">
        <v>42732.81</v>
      </c>
      <c r="M127" s="56">
        <v>169286.7</v>
      </c>
      <c r="N127" s="34">
        <f t="shared" si="1"/>
        <v>182897.92</v>
      </c>
    </row>
    <row r="128" spans="1:14" ht="12.75">
      <c r="A128" s="62">
        <v>117</v>
      </c>
      <c r="B128" s="53" t="s">
        <v>148</v>
      </c>
      <c r="C128" s="54">
        <v>0.073579351054757</v>
      </c>
      <c r="D128" s="55">
        <v>16880.89</v>
      </c>
      <c r="E128" s="55">
        <v>2567.59</v>
      </c>
      <c r="F128" s="55">
        <v>14313.3</v>
      </c>
      <c r="G128" s="55">
        <v>1867.19</v>
      </c>
      <c r="H128" s="55">
        <v>373.44</v>
      </c>
      <c r="I128" s="55">
        <v>14.94</v>
      </c>
      <c r="J128" s="55">
        <v>1478.81</v>
      </c>
      <c r="K128" s="55">
        <v>226783.23</v>
      </c>
      <c r="L128" s="55">
        <v>45656.2</v>
      </c>
      <c r="M128" s="56">
        <v>181127.03</v>
      </c>
      <c r="N128" s="34">
        <f t="shared" si="1"/>
        <v>196919.13999999998</v>
      </c>
    </row>
    <row r="129" spans="1:14" ht="12.75">
      <c r="A129" s="62">
        <v>118</v>
      </c>
      <c r="B129" s="53" t="s">
        <v>149</v>
      </c>
      <c r="C129" s="54">
        <v>0.140934522986318</v>
      </c>
      <c r="D129" s="55">
        <v>19953.88</v>
      </c>
      <c r="E129" s="55">
        <v>3625.45</v>
      </c>
      <c r="F129" s="55">
        <v>16328.43</v>
      </c>
      <c r="G129" s="55">
        <v>3576.43</v>
      </c>
      <c r="H129" s="55">
        <v>715.29</v>
      </c>
      <c r="I129" s="55">
        <v>28.61</v>
      </c>
      <c r="J129" s="55">
        <v>2832.53</v>
      </c>
      <c r="K129" s="55">
        <v>434359.88</v>
      </c>
      <c r="L129" s="55">
        <v>87427.47</v>
      </c>
      <c r="M129" s="56">
        <v>346932.41</v>
      </c>
      <c r="N129" s="34">
        <f t="shared" si="1"/>
        <v>366093.37</v>
      </c>
    </row>
    <row r="130" spans="1:14" ht="12.75">
      <c r="A130" s="62">
        <v>119</v>
      </c>
      <c r="B130" s="53" t="s">
        <v>150</v>
      </c>
      <c r="C130" s="54">
        <v>0.176162429282728</v>
      </c>
      <c r="D130" s="55">
        <v>69274.94</v>
      </c>
      <c r="E130" s="55">
        <v>9587.45</v>
      </c>
      <c r="F130" s="55">
        <v>59687.49</v>
      </c>
      <c r="G130" s="55">
        <v>4470.38</v>
      </c>
      <c r="H130" s="55">
        <v>894.08</v>
      </c>
      <c r="I130" s="55">
        <v>35.76</v>
      </c>
      <c r="J130" s="55">
        <v>3540.54</v>
      </c>
      <c r="K130" s="55">
        <v>542969.15</v>
      </c>
      <c r="L130" s="55">
        <v>109317.69</v>
      </c>
      <c r="M130" s="56">
        <v>433651.46</v>
      </c>
      <c r="N130" s="34">
        <f t="shared" si="1"/>
        <v>496879.49</v>
      </c>
    </row>
    <row r="131" spans="1:14" ht="12.75">
      <c r="A131" s="62">
        <v>120</v>
      </c>
      <c r="B131" s="53" t="s">
        <v>151</v>
      </c>
      <c r="C131" s="54">
        <v>0.192393403110264</v>
      </c>
      <c r="D131" s="55">
        <v>20080.67</v>
      </c>
      <c r="E131" s="55">
        <v>3410.24</v>
      </c>
      <c r="F131" s="55">
        <v>16670.43</v>
      </c>
      <c r="G131" s="55">
        <v>4882.25</v>
      </c>
      <c r="H131" s="55">
        <v>976.45</v>
      </c>
      <c r="I131" s="55">
        <v>39.06</v>
      </c>
      <c r="J131" s="55">
        <v>3866.74</v>
      </c>
      <c r="K131" s="55">
        <v>592760.32</v>
      </c>
      <c r="L131" s="55">
        <v>119153.79</v>
      </c>
      <c r="M131" s="56">
        <v>473606.53</v>
      </c>
      <c r="N131" s="34">
        <f t="shared" si="1"/>
        <v>494143.7</v>
      </c>
    </row>
    <row r="132" spans="1:14" ht="12.75">
      <c r="A132" s="62">
        <v>121</v>
      </c>
      <c r="B132" s="53" t="s">
        <v>152</v>
      </c>
      <c r="C132" s="54">
        <v>0.184323036110584</v>
      </c>
      <c r="D132" s="55">
        <v>123134.72</v>
      </c>
      <c r="E132" s="55">
        <v>20396.05</v>
      </c>
      <c r="F132" s="55">
        <v>102738.67</v>
      </c>
      <c r="G132" s="55">
        <v>4677.46</v>
      </c>
      <c r="H132" s="55">
        <v>935.49</v>
      </c>
      <c r="I132" s="55">
        <v>37.42</v>
      </c>
      <c r="J132" s="55">
        <v>3704.55</v>
      </c>
      <c r="K132" s="55">
        <v>568042.11</v>
      </c>
      <c r="L132" s="55">
        <v>114302.09</v>
      </c>
      <c r="M132" s="56">
        <v>453740.02</v>
      </c>
      <c r="N132" s="34">
        <f t="shared" si="1"/>
        <v>560183.24</v>
      </c>
    </row>
    <row r="133" spans="1:14" ht="12.75">
      <c r="A133" s="62">
        <v>122</v>
      </c>
      <c r="B133" s="53" t="s">
        <v>153</v>
      </c>
      <c r="C133" s="54">
        <v>0.263549225970058</v>
      </c>
      <c r="D133" s="55">
        <v>33457.37</v>
      </c>
      <c r="E133" s="55">
        <v>6108.61</v>
      </c>
      <c r="F133" s="55">
        <v>27348.76</v>
      </c>
      <c r="G133" s="55">
        <v>6687.94</v>
      </c>
      <c r="H133" s="55">
        <v>1337.59</v>
      </c>
      <c r="I133" s="55">
        <v>53.5</v>
      </c>
      <c r="J133" s="55">
        <v>5296.85</v>
      </c>
      <c r="K133" s="55">
        <v>811933.94</v>
      </c>
      <c r="L133" s="55">
        <v>163166.27</v>
      </c>
      <c r="M133" s="56">
        <v>648767.67</v>
      </c>
      <c r="N133" s="34">
        <f t="shared" si="1"/>
        <v>681413.28</v>
      </c>
    </row>
    <row r="134" spans="1:14" ht="12.75">
      <c r="A134" s="62">
        <v>123</v>
      </c>
      <c r="B134" s="53" t="s">
        <v>154</v>
      </c>
      <c r="C134" s="54">
        <v>0.082545932405863</v>
      </c>
      <c r="D134" s="55">
        <v>21911.38</v>
      </c>
      <c r="E134" s="55">
        <v>3165.59</v>
      </c>
      <c r="F134" s="55">
        <v>18745.79</v>
      </c>
      <c r="G134" s="55">
        <v>2094.74</v>
      </c>
      <c r="H134" s="55">
        <v>418.95</v>
      </c>
      <c r="I134" s="55">
        <v>16.76</v>
      </c>
      <c r="J134" s="55">
        <v>1659.03</v>
      </c>
      <c r="K134" s="55">
        <v>254489.78</v>
      </c>
      <c r="L134" s="55">
        <v>51290.01</v>
      </c>
      <c r="M134" s="56">
        <v>203199.77</v>
      </c>
      <c r="N134" s="34">
        <f t="shared" si="1"/>
        <v>223604.59</v>
      </c>
    </row>
    <row r="135" spans="1:14" ht="12.75">
      <c r="A135" s="62">
        <v>124</v>
      </c>
      <c r="B135" s="53" t="s">
        <v>155</v>
      </c>
      <c r="C135" s="54">
        <v>1.81104745114203</v>
      </c>
      <c r="D135" s="55">
        <v>861905.86</v>
      </c>
      <c r="E135" s="55">
        <v>134917.64</v>
      </c>
      <c r="F135" s="55">
        <v>726988.22</v>
      </c>
      <c r="G135" s="55">
        <v>45957.95</v>
      </c>
      <c r="H135" s="55">
        <v>9191.59</v>
      </c>
      <c r="I135" s="55">
        <v>367.66</v>
      </c>
      <c r="J135" s="55">
        <v>36398.7</v>
      </c>
      <c r="K135" s="55">
        <v>5582237.66</v>
      </c>
      <c r="L135" s="55">
        <v>1124060.42</v>
      </c>
      <c r="M135" s="56">
        <v>4458177.24</v>
      </c>
      <c r="N135" s="34">
        <f t="shared" si="1"/>
        <v>5221564.16</v>
      </c>
    </row>
    <row r="136" spans="1:14" ht="12.75">
      <c r="A136" s="62">
        <v>125</v>
      </c>
      <c r="B136" s="53" t="s">
        <v>156</v>
      </c>
      <c r="C136" s="54">
        <v>0.106309223044952</v>
      </c>
      <c r="D136" s="55">
        <v>2569.83</v>
      </c>
      <c r="E136" s="55">
        <v>339.89</v>
      </c>
      <c r="F136" s="55">
        <v>2229.94</v>
      </c>
      <c r="G136" s="55">
        <v>2697.74</v>
      </c>
      <c r="H136" s="55">
        <v>539.55</v>
      </c>
      <c r="I136" s="55">
        <v>21.58</v>
      </c>
      <c r="J136" s="55">
        <v>2136.61</v>
      </c>
      <c r="K136" s="55">
        <v>327686.78</v>
      </c>
      <c r="L136" s="55">
        <v>65989.9</v>
      </c>
      <c r="M136" s="56">
        <v>261696.88</v>
      </c>
      <c r="N136" s="34">
        <f t="shared" si="1"/>
        <v>266063.43</v>
      </c>
    </row>
    <row r="137" spans="1:14" ht="12.75">
      <c r="A137" s="62">
        <v>126</v>
      </c>
      <c r="B137" s="53" t="s">
        <v>157</v>
      </c>
      <c r="C137" s="54">
        <v>0.23183583921601</v>
      </c>
      <c r="D137" s="55">
        <v>16741.68</v>
      </c>
      <c r="E137" s="55">
        <v>2458.57</v>
      </c>
      <c r="F137" s="55">
        <v>14283.11</v>
      </c>
      <c r="G137" s="55">
        <v>5883.18</v>
      </c>
      <c r="H137" s="55">
        <v>1176.64</v>
      </c>
      <c r="I137" s="55">
        <v>47.07</v>
      </c>
      <c r="J137" s="55">
        <v>4659.47</v>
      </c>
      <c r="K137" s="55">
        <v>714324.61</v>
      </c>
      <c r="L137" s="55">
        <v>143624.34</v>
      </c>
      <c r="M137" s="56">
        <v>570700.27</v>
      </c>
      <c r="N137" s="34">
        <f t="shared" si="1"/>
        <v>589642.85</v>
      </c>
    </row>
    <row r="138" spans="1:14" ht="12.75">
      <c r="A138" s="62">
        <v>127</v>
      </c>
      <c r="B138" s="53" t="s">
        <v>158</v>
      </c>
      <c r="C138" s="54">
        <v>0.298555308006091</v>
      </c>
      <c r="D138" s="55">
        <v>157303.41</v>
      </c>
      <c r="E138" s="55">
        <v>24576.69</v>
      </c>
      <c r="F138" s="55">
        <v>132726.72</v>
      </c>
      <c r="G138" s="55">
        <v>7576.28</v>
      </c>
      <c r="H138" s="55">
        <v>1515.26</v>
      </c>
      <c r="I138" s="55">
        <v>60.61</v>
      </c>
      <c r="J138" s="55">
        <v>6000.41</v>
      </c>
      <c r="K138" s="55">
        <v>920130.45</v>
      </c>
      <c r="L138" s="55">
        <v>185189.72</v>
      </c>
      <c r="M138" s="56">
        <v>734940.73</v>
      </c>
      <c r="N138" s="34">
        <f t="shared" si="1"/>
        <v>873667.86</v>
      </c>
    </row>
    <row r="139" spans="1:14" ht="12.75">
      <c r="A139" s="62">
        <v>128</v>
      </c>
      <c r="B139" s="53" t="s">
        <v>159</v>
      </c>
      <c r="C139" s="54">
        <v>2.45121717245514</v>
      </c>
      <c r="D139" s="55">
        <v>799018.3</v>
      </c>
      <c r="E139" s="55">
        <v>123742.15</v>
      </c>
      <c r="F139" s="55">
        <v>675276.15</v>
      </c>
      <c r="G139" s="55">
        <v>62203.19</v>
      </c>
      <c r="H139" s="55">
        <v>12440.64</v>
      </c>
      <c r="I139" s="55">
        <v>497.63</v>
      </c>
      <c r="J139" s="55">
        <v>49264.92</v>
      </c>
      <c r="K139" s="55">
        <v>7554019.64</v>
      </c>
      <c r="L139" s="55">
        <v>1519964.23</v>
      </c>
      <c r="M139" s="56">
        <v>6034055.41</v>
      </c>
      <c r="N139" s="34">
        <f t="shared" si="1"/>
        <v>6758596.48</v>
      </c>
    </row>
    <row r="140" spans="1:14" ht="12.75">
      <c r="A140" s="62">
        <v>129</v>
      </c>
      <c r="B140" s="53" t="s">
        <v>160</v>
      </c>
      <c r="C140" s="54">
        <v>0.063784118119025</v>
      </c>
      <c r="D140" s="55">
        <v>4374.47</v>
      </c>
      <c r="E140" s="55">
        <v>760.9</v>
      </c>
      <c r="F140" s="55">
        <v>3613.57</v>
      </c>
      <c r="G140" s="55">
        <v>1618.61</v>
      </c>
      <c r="H140" s="55">
        <v>323.72</v>
      </c>
      <c r="I140" s="55">
        <v>12.95</v>
      </c>
      <c r="J140" s="55">
        <v>1281.94</v>
      </c>
      <c r="K140" s="55">
        <v>196545.94</v>
      </c>
      <c r="L140" s="55">
        <v>39531.3</v>
      </c>
      <c r="M140" s="56">
        <v>157014.64</v>
      </c>
      <c r="N140" s="34">
        <f t="shared" si="1"/>
        <v>161910.15000000002</v>
      </c>
    </row>
    <row r="141" spans="1:14" ht="12.75">
      <c r="A141" s="62">
        <v>130</v>
      </c>
      <c r="B141" s="53" t="s">
        <v>161</v>
      </c>
      <c r="C141" s="54">
        <v>0.103747546014559</v>
      </c>
      <c r="D141" s="55">
        <v>2730.1</v>
      </c>
      <c r="E141" s="55">
        <v>280.97</v>
      </c>
      <c r="F141" s="55">
        <v>2449.13</v>
      </c>
      <c r="G141" s="55">
        <v>2632.75</v>
      </c>
      <c r="H141" s="55">
        <v>526.55</v>
      </c>
      <c r="I141" s="55">
        <v>21.06</v>
      </c>
      <c r="J141" s="55">
        <v>2085.14</v>
      </c>
      <c r="K141" s="55">
        <v>319482.08</v>
      </c>
      <c r="L141" s="55">
        <v>64091.26</v>
      </c>
      <c r="M141" s="56">
        <v>255390.82</v>
      </c>
      <c r="N141" s="34">
        <f aca="true" t="shared" si="2" ref="N141:N204">+F141+J141+M141</f>
        <v>259925.09</v>
      </c>
    </row>
    <row r="142" spans="1:14" ht="12.75">
      <c r="A142" s="62">
        <v>131</v>
      </c>
      <c r="B142" s="53" t="s">
        <v>162</v>
      </c>
      <c r="C142" s="54">
        <v>0.153369194949992</v>
      </c>
      <c r="D142" s="55">
        <v>29964.62</v>
      </c>
      <c r="E142" s="55">
        <v>4578.43</v>
      </c>
      <c r="F142" s="55">
        <v>25386.19</v>
      </c>
      <c r="G142" s="55">
        <v>3891.98</v>
      </c>
      <c r="H142" s="55">
        <v>778.4</v>
      </c>
      <c r="I142" s="55">
        <v>31.14</v>
      </c>
      <c r="J142" s="55">
        <v>3082.44</v>
      </c>
      <c r="K142" s="55">
        <v>472617.31</v>
      </c>
      <c r="L142" s="55">
        <v>95075.05</v>
      </c>
      <c r="M142" s="56">
        <v>377542.26</v>
      </c>
      <c r="N142" s="34">
        <f t="shared" si="2"/>
        <v>406010.89</v>
      </c>
    </row>
    <row r="143" spans="1:14" ht="12.75">
      <c r="A143" s="62">
        <v>132</v>
      </c>
      <c r="B143" s="53" t="s">
        <v>163</v>
      </c>
      <c r="C143" s="54">
        <v>0.25573384482469</v>
      </c>
      <c r="D143" s="55">
        <v>112802.71</v>
      </c>
      <c r="E143" s="55">
        <v>18444.21</v>
      </c>
      <c r="F143" s="55">
        <v>94358.5</v>
      </c>
      <c r="G143" s="55">
        <v>6489.61</v>
      </c>
      <c r="H143" s="55">
        <v>1297.92</v>
      </c>
      <c r="I143" s="55">
        <v>51.92</v>
      </c>
      <c r="J143" s="55">
        <v>5139.77</v>
      </c>
      <c r="K143" s="55">
        <v>788563.68</v>
      </c>
      <c r="L143" s="55">
        <v>159034.71</v>
      </c>
      <c r="M143" s="56">
        <v>629528.97</v>
      </c>
      <c r="N143" s="34">
        <f t="shared" si="2"/>
        <v>729027.24</v>
      </c>
    </row>
    <row r="144" spans="1:14" ht="12.75">
      <c r="A144" s="62">
        <v>133</v>
      </c>
      <c r="B144" s="53" t="s">
        <v>164</v>
      </c>
      <c r="C144" s="54">
        <v>0.120721392587457</v>
      </c>
      <c r="D144" s="55">
        <v>3522.26</v>
      </c>
      <c r="E144" s="55">
        <v>696.22</v>
      </c>
      <c r="F144" s="55">
        <v>2826.04</v>
      </c>
      <c r="G144" s="55">
        <v>3063.49</v>
      </c>
      <c r="H144" s="55">
        <v>612.7</v>
      </c>
      <c r="I144" s="55">
        <v>24.51</v>
      </c>
      <c r="J144" s="55">
        <v>2426.28</v>
      </c>
      <c r="K144" s="55">
        <v>371873.8</v>
      </c>
      <c r="L144" s="55">
        <v>74699.18</v>
      </c>
      <c r="M144" s="56">
        <v>297174.62</v>
      </c>
      <c r="N144" s="34">
        <f t="shared" si="2"/>
        <v>302426.94</v>
      </c>
    </row>
    <row r="145" spans="1:14" ht="12.75">
      <c r="A145" s="62">
        <v>134</v>
      </c>
      <c r="B145" s="53" t="s">
        <v>165</v>
      </c>
      <c r="C145" s="54">
        <v>0.179778963115175</v>
      </c>
      <c r="D145" s="55">
        <v>29863.7</v>
      </c>
      <c r="E145" s="55">
        <v>5454.24</v>
      </c>
      <c r="F145" s="55">
        <v>24409.46</v>
      </c>
      <c r="G145" s="55">
        <v>4562.15</v>
      </c>
      <c r="H145" s="55">
        <v>912.43</v>
      </c>
      <c r="I145" s="55">
        <v>36.5</v>
      </c>
      <c r="J145" s="55">
        <v>3613.22</v>
      </c>
      <c r="K145" s="55">
        <v>554005.71</v>
      </c>
      <c r="L145" s="55">
        <v>111451.62</v>
      </c>
      <c r="M145" s="56">
        <v>442554.09</v>
      </c>
      <c r="N145" s="34">
        <f t="shared" si="2"/>
        <v>470576.77</v>
      </c>
    </row>
    <row r="146" spans="1:14" ht="12.75">
      <c r="A146" s="62">
        <v>135</v>
      </c>
      <c r="B146" s="53" t="s">
        <v>166</v>
      </c>
      <c r="C146" s="54">
        <v>1.40694894940202</v>
      </c>
      <c r="D146" s="55">
        <v>491274.15</v>
      </c>
      <c r="E146" s="55">
        <v>75633.39</v>
      </c>
      <c r="F146" s="55">
        <v>415640.76</v>
      </c>
      <c r="G146" s="55">
        <v>35703.38</v>
      </c>
      <c r="H146" s="55">
        <v>7140.68</v>
      </c>
      <c r="I146" s="55">
        <v>285.63</v>
      </c>
      <c r="J146" s="55">
        <v>28277.07</v>
      </c>
      <c r="K146" s="55">
        <v>4335789.2</v>
      </c>
      <c r="L146" s="55">
        <v>872363.87</v>
      </c>
      <c r="M146" s="56">
        <v>3463425.33</v>
      </c>
      <c r="N146" s="34">
        <f t="shared" si="2"/>
        <v>3907343.16</v>
      </c>
    </row>
    <row r="147" spans="1:14" ht="12.75">
      <c r="A147" s="62">
        <v>136</v>
      </c>
      <c r="B147" s="53" t="s">
        <v>167</v>
      </c>
      <c r="C147" s="54">
        <v>0.078903066162181</v>
      </c>
      <c r="D147" s="55">
        <v>5761.87</v>
      </c>
      <c r="E147" s="55">
        <v>753.61</v>
      </c>
      <c r="F147" s="55">
        <v>5008.26</v>
      </c>
      <c r="G147" s="55">
        <v>2002.28</v>
      </c>
      <c r="H147" s="55">
        <v>400.46</v>
      </c>
      <c r="I147" s="55">
        <v>16.02</v>
      </c>
      <c r="J147" s="55">
        <v>1585.8</v>
      </c>
      <c r="K147" s="55">
        <v>243139.15</v>
      </c>
      <c r="L147" s="55">
        <v>48906.83</v>
      </c>
      <c r="M147" s="56">
        <v>194232.32</v>
      </c>
      <c r="N147" s="34">
        <f t="shared" si="2"/>
        <v>200826.38</v>
      </c>
    </row>
    <row r="148" spans="1:14" ht="12.75">
      <c r="A148" s="62">
        <v>137</v>
      </c>
      <c r="B148" s="53" t="s">
        <v>168</v>
      </c>
      <c r="C148" s="54">
        <v>0.118850003668857</v>
      </c>
      <c r="D148" s="55">
        <v>16856.29</v>
      </c>
      <c r="E148" s="55">
        <v>2905.9</v>
      </c>
      <c r="F148" s="55">
        <v>13950.39</v>
      </c>
      <c r="G148" s="55">
        <v>3016</v>
      </c>
      <c r="H148" s="55">
        <v>603.2</v>
      </c>
      <c r="I148" s="55">
        <v>24.13</v>
      </c>
      <c r="J148" s="55">
        <v>2388.67</v>
      </c>
      <c r="K148" s="55">
        <v>366071.39</v>
      </c>
      <c r="L148" s="55">
        <v>73503.49</v>
      </c>
      <c r="M148" s="56">
        <v>292567.9</v>
      </c>
      <c r="N148" s="34">
        <f t="shared" si="2"/>
        <v>308906.96</v>
      </c>
    </row>
    <row r="149" spans="1:14" ht="12.75">
      <c r="A149" s="62">
        <v>138</v>
      </c>
      <c r="B149" s="53" t="s">
        <v>169</v>
      </c>
      <c r="C149" s="54">
        <v>0.14394393070628</v>
      </c>
      <c r="D149" s="55">
        <v>34548.62</v>
      </c>
      <c r="E149" s="55">
        <v>5818.11</v>
      </c>
      <c r="F149" s="55">
        <v>28730.51</v>
      </c>
      <c r="G149" s="55">
        <v>3652.79</v>
      </c>
      <c r="H149" s="55">
        <v>730.56</v>
      </c>
      <c r="I149" s="55">
        <v>29.22</v>
      </c>
      <c r="J149" s="55">
        <v>2893.01</v>
      </c>
      <c r="K149" s="55">
        <v>443687.61</v>
      </c>
      <c r="L149" s="55">
        <v>89347.13</v>
      </c>
      <c r="M149" s="56">
        <v>354340.48</v>
      </c>
      <c r="N149" s="34">
        <f t="shared" si="2"/>
        <v>385964</v>
      </c>
    </row>
    <row r="150" spans="1:14" ht="12.75">
      <c r="A150" s="62">
        <v>139</v>
      </c>
      <c r="B150" s="53" t="s">
        <v>170</v>
      </c>
      <c r="C150" s="54">
        <v>0.058967780469196</v>
      </c>
      <c r="D150" s="55">
        <v>9980.66</v>
      </c>
      <c r="E150" s="55">
        <v>1184.99</v>
      </c>
      <c r="F150" s="55">
        <v>8795.67</v>
      </c>
      <c r="G150" s="55">
        <v>1496.39</v>
      </c>
      <c r="H150" s="55">
        <v>299.28</v>
      </c>
      <c r="I150" s="55">
        <v>11.97</v>
      </c>
      <c r="J150" s="55">
        <v>1185.14</v>
      </c>
      <c r="K150" s="55">
        <v>181735.48</v>
      </c>
      <c r="L150" s="55">
        <v>36577.13</v>
      </c>
      <c r="M150" s="56">
        <v>145158.35</v>
      </c>
      <c r="N150" s="34">
        <f t="shared" si="2"/>
        <v>155139.16</v>
      </c>
    </row>
    <row r="151" spans="1:14" ht="12.75">
      <c r="A151" s="62">
        <v>140</v>
      </c>
      <c r="B151" s="53" t="s">
        <v>171</v>
      </c>
      <c r="C151" s="54">
        <v>0.089669358740755</v>
      </c>
      <c r="D151" s="55">
        <v>11012.15</v>
      </c>
      <c r="E151" s="55">
        <v>1882.05</v>
      </c>
      <c r="F151" s="55">
        <v>9130.1</v>
      </c>
      <c r="G151" s="55">
        <v>2275.49</v>
      </c>
      <c r="H151" s="55">
        <v>455.1</v>
      </c>
      <c r="I151" s="55">
        <v>18.2</v>
      </c>
      <c r="J151" s="55">
        <v>1802.19</v>
      </c>
      <c r="K151" s="55">
        <v>276409.43</v>
      </c>
      <c r="L151" s="55">
        <v>55674.16</v>
      </c>
      <c r="M151" s="56">
        <v>220735.27</v>
      </c>
      <c r="N151" s="34">
        <f t="shared" si="2"/>
        <v>231667.56</v>
      </c>
    </row>
    <row r="152" spans="1:14" ht="12.75">
      <c r="A152" s="62">
        <v>141</v>
      </c>
      <c r="B152" s="53" t="s">
        <v>172</v>
      </c>
      <c r="C152" s="54">
        <v>0.141895033530626</v>
      </c>
      <c r="D152" s="55">
        <v>54461.39</v>
      </c>
      <c r="E152" s="55">
        <v>7103.89</v>
      </c>
      <c r="F152" s="55">
        <v>47357.5</v>
      </c>
      <c r="G152" s="55">
        <v>3600.8</v>
      </c>
      <c r="H152" s="55">
        <v>720.16</v>
      </c>
      <c r="I152" s="55">
        <v>28.81</v>
      </c>
      <c r="J152" s="55">
        <v>2851.83</v>
      </c>
      <c r="K152" s="55">
        <v>437357.45</v>
      </c>
      <c r="L152" s="55">
        <v>88060.62</v>
      </c>
      <c r="M152" s="56">
        <v>349296.83</v>
      </c>
      <c r="N152" s="34">
        <f t="shared" si="2"/>
        <v>399506.16000000003</v>
      </c>
    </row>
    <row r="153" spans="1:14" ht="12.75">
      <c r="A153" s="62">
        <v>142</v>
      </c>
      <c r="B153" s="53" t="s">
        <v>173</v>
      </c>
      <c r="C153" s="54">
        <v>0.077655424742643</v>
      </c>
      <c r="D153" s="55">
        <v>536.7</v>
      </c>
      <c r="E153" s="55">
        <v>6.37</v>
      </c>
      <c r="F153" s="55">
        <v>530.33</v>
      </c>
      <c r="G153" s="55">
        <v>1970.61</v>
      </c>
      <c r="H153" s="55">
        <v>394.12</v>
      </c>
      <c r="I153" s="55">
        <v>15.76</v>
      </c>
      <c r="J153" s="55">
        <v>1560.73</v>
      </c>
      <c r="K153" s="55">
        <v>239295.26</v>
      </c>
      <c r="L153" s="55">
        <v>48134.18</v>
      </c>
      <c r="M153" s="56">
        <v>191161.08</v>
      </c>
      <c r="N153" s="34">
        <f t="shared" si="2"/>
        <v>193252.13999999998</v>
      </c>
    </row>
    <row r="154" spans="1:14" ht="12.75">
      <c r="A154" s="62">
        <v>143</v>
      </c>
      <c r="B154" s="53" t="s">
        <v>174</v>
      </c>
      <c r="C154" s="54">
        <v>0.77101336470748</v>
      </c>
      <c r="D154" s="55">
        <v>124836.46</v>
      </c>
      <c r="E154" s="55">
        <v>19650.53</v>
      </c>
      <c r="F154" s="55">
        <v>105185.93</v>
      </c>
      <c r="G154" s="55">
        <v>19565.58</v>
      </c>
      <c r="H154" s="55">
        <v>3913.12</v>
      </c>
      <c r="I154" s="55">
        <v>156.52</v>
      </c>
      <c r="J154" s="55">
        <v>15495.94</v>
      </c>
      <c r="K154" s="55">
        <v>2377348.73</v>
      </c>
      <c r="L154" s="55">
        <v>479378.43</v>
      </c>
      <c r="M154" s="56">
        <v>1897970.3</v>
      </c>
      <c r="N154" s="34">
        <f t="shared" si="2"/>
        <v>2018652.17</v>
      </c>
    </row>
    <row r="155" spans="1:14" ht="12.75">
      <c r="A155" s="62">
        <v>144</v>
      </c>
      <c r="B155" s="53" t="s">
        <v>175</v>
      </c>
      <c r="C155" s="54">
        <v>1.30210391445818</v>
      </c>
      <c r="D155" s="55">
        <v>383651.71</v>
      </c>
      <c r="E155" s="55">
        <v>62098.02</v>
      </c>
      <c r="F155" s="55">
        <v>321553.69</v>
      </c>
      <c r="G155" s="55">
        <v>33042.78</v>
      </c>
      <c r="H155" s="55">
        <v>6608.56</v>
      </c>
      <c r="I155" s="55">
        <v>264.34</v>
      </c>
      <c r="J155" s="55">
        <v>26169.88</v>
      </c>
      <c r="K155" s="55">
        <v>4013520.91</v>
      </c>
      <c r="L155" s="55">
        <v>808187.94</v>
      </c>
      <c r="M155" s="56">
        <v>3205332.97</v>
      </c>
      <c r="N155" s="34">
        <f t="shared" si="2"/>
        <v>3553056.54</v>
      </c>
    </row>
    <row r="156" spans="1:14" ht="12.75">
      <c r="A156" s="62">
        <v>145</v>
      </c>
      <c r="B156" s="53" t="s">
        <v>176</v>
      </c>
      <c r="C156" s="54">
        <v>0.064758445011154</v>
      </c>
      <c r="D156" s="55">
        <v>2581.38</v>
      </c>
      <c r="E156" s="55">
        <v>570.04</v>
      </c>
      <c r="F156" s="55">
        <v>2011.34</v>
      </c>
      <c r="G156" s="55">
        <v>1643.35</v>
      </c>
      <c r="H156" s="55">
        <v>328.67</v>
      </c>
      <c r="I156" s="55">
        <v>13.15</v>
      </c>
      <c r="J156" s="55">
        <v>1301.53</v>
      </c>
      <c r="K156" s="55">
        <v>199563.55</v>
      </c>
      <c r="L156" s="55">
        <v>40150.49</v>
      </c>
      <c r="M156" s="56">
        <v>159413.06</v>
      </c>
      <c r="N156" s="34">
        <f t="shared" si="2"/>
        <v>162725.93</v>
      </c>
    </row>
    <row r="157" spans="1:14" ht="12.75">
      <c r="A157" s="62">
        <v>146</v>
      </c>
      <c r="B157" s="53" t="s">
        <v>177</v>
      </c>
      <c r="C157" s="54">
        <v>0.069308121432974</v>
      </c>
      <c r="D157" s="55">
        <v>6042.66</v>
      </c>
      <c r="E157" s="55">
        <v>867.74</v>
      </c>
      <c r="F157" s="55">
        <v>5174.92</v>
      </c>
      <c r="G157" s="55">
        <v>1758.8</v>
      </c>
      <c r="H157" s="55">
        <v>351.76</v>
      </c>
      <c r="I157" s="55">
        <v>14.07</v>
      </c>
      <c r="J157" s="55">
        <v>1392.97</v>
      </c>
      <c r="K157" s="55">
        <v>213616.22</v>
      </c>
      <c r="L157" s="55">
        <v>43003.35</v>
      </c>
      <c r="M157" s="56">
        <v>170612.87</v>
      </c>
      <c r="N157" s="34">
        <f t="shared" si="2"/>
        <v>177180.76</v>
      </c>
    </row>
    <row r="158" spans="1:14" ht="12.75">
      <c r="A158" s="62">
        <v>147</v>
      </c>
      <c r="B158" s="53" t="s">
        <v>178</v>
      </c>
      <c r="C158" s="54">
        <v>0.203004697451831</v>
      </c>
      <c r="D158" s="55">
        <v>20883.36</v>
      </c>
      <c r="E158" s="55">
        <v>3152.41</v>
      </c>
      <c r="F158" s="55">
        <v>17730.95</v>
      </c>
      <c r="G158" s="55">
        <v>5151.54</v>
      </c>
      <c r="H158" s="55">
        <v>1030.31</v>
      </c>
      <c r="I158" s="55">
        <v>41.21</v>
      </c>
      <c r="J158" s="55">
        <v>4080.02</v>
      </c>
      <c r="K158" s="55">
        <v>626351.06</v>
      </c>
      <c r="L158" s="55">
        <v>126623.25</v>
      </c>
      <c r="M158" s="56">
        <v>499727.81</v>
      </c>
      <c r="N158" s="34">
        <f t="shared" si="2"/>
        <v>521538.78</v>
      </c>
    </row>
    <row r="159" spans="1:14" ht="12.75">
      <c r="A159" s="62">
        <v>148</v>
      </c>
      <c r="B159" s="53" t="s">
        <v>179</v>
      </c>
      <c r="C159" s="54">
        <v>0.494830649856325</v>
      </c>
      <c r="D159" s="55">
        <v>49732.44</v>
      </c>
      <c r="E159" s="55">
        <v>8253.89</v>
      </c>
      <c r="F159" s="55">
        <v>41478.55</v>
      </c>
      <c r="G159" s="55">
        <v>12557.05</v>
      </c>
      <c r="H159" s="55">
        <v>2511.41</v>
      </c>
      <c r="I159" s="55">
        <v>100.46</v>
      </c>
      <c r="J159" s="55">
        <v>9945.18</v>
      </c>
      <c r="K159" s="55">
        <v>1524992.55</v>
      </c>
      <c r="L159" s="55">
        <v>306889.37</v>
      </c>
      <c r="M159" s="56">
        <v>1218103.18</v>
      </c>
      <c r="N159" s="34">
        <f t="shared" si="2"/>
        <v>1269526.91</v>
      </c>
    </row>
    <row r="160" spans="1:14" ht="12.75">
      <c r="A160" s="62">
        <v>149</v>
      </c>
      <c r="B160" s="53" t="s">
        <v>180</v>
      </c>
      <c r="C160" s="54">
        <v>0.088727438126357</v>
      </c>
      <c r="D160" s="55">
        <v>5605.4</v>
      </c>
      <c r="E160" s="55">
        <v>596.33</v>
      </c>
      <c r="F160" s="55">
        <v>5009.07</v>
      </c>
      <c r="G160" s="55">
        <v>2251.58</v>
      </c>
      <c r="H160" s="55">
        <v>450.32</v>
      </c>
      <c r="I160" s="55">
        <v>18.01</v>
      </c>
      <c r="J160" s="55">
        <v>1783.25</v>
      </c>
      <c r="K160" s="55">
        <v>273380.57</v>
      </c>
      <c r="L160" s="55">
        <v>54964.12</v>
      </c>
      <c r="M160" s="56">
        <v>218416.45</v>
      </c>
      <c r="N160" s="34">
        <f t="shared" si="2"/>
        <v>225208.77000000002</v>
      </c>
    </row>
    <row r="161" spans="1:14" ht="12.75">
      <c r="A161" s="62">
        <v>150</v>
      </c>
      <c r="B161" s="53" t="s">
        <v>181</v>
      </c>
      <c r="C161" s="54">
        <v>0.754951855218971</v>
      </c>
      <c r="D161" s="55">
        <v>208776.54</v>
      </c>
      <c r="E161" s="55">
        <v>33658.92</v>
      </c>
      <c r="F161" s="55">
        <v>175117.62</v>
      </c>
      <c r="G161" s="55">
        <v>19157.99</v>
      </c>
      <c r="H161" s="55">
        <v>3831.6</v>
      </c>
      <c r="I161" s="55">
        <v>153.26</v>
      </c>
      <c r="J161" s="55">
        <v>15173.13</v>
      </c>
      <c r="K161" s="55">
        <v>2327279.18</v>
      </c>
      <c r="L161" s="55">
        <v>468846.86</v>
      </c>
      <c r="M161" s="56">
        <v>1858432.32</v>
      </c>
      <c r="N161" s="34">
        <f t="shared" si="2"/>
        <v>2048723.07</v>
      </c>
    </row>
    <row r="162" spans="1:14" ht="12.75">
      <c r="A162" s="62">
        <v>151</v>
      </c>
      <c r="B162" s="53" t="s">
        <v>182</v>
      </c>
      <c r="C162" s="54">
        <v>0.110198046292546</v>
      </c>
      <c r="D162" s="55">
        <v>7839.23</v>
      </c>
      <c r="E162" s="55">
        <v>902.63</v>
      </c>
      <c r="F162" s="55">
        <v>6936.6</v>
      </c>
      <c r="G162" s="55">
        <v>2796.43</v>
      </c>
      <c r="H162" s="55">
        <v>559.29</v>
      </c>
      <c r="I162" s="55">
        <v>22.37</v>
      </c>
      <c r="J162" s="55">
        <v>2214.77</v>
      </c>
      <c r="K162" s="55">
        <v>339429.69</v>
      </c>
      <c r="L162" s="55">
        <v>68159.9</v>
      </c>
      <c r="M162" s="56">
        <v>271269.79</v>
      </c>
      <c r="N162" s="34">
        <f t="shared" si="2"/>
        <v>280421.16</v>
      </c>
    </row>
    <row r="163" spans="1:14" ht="12.75">
      <c r="A163" s="62">
        <v>152</v>
      </c>
      <c r="B163" s="53" t="s">
        <v>183</v>
      </c>
      <c r="C163" s="54">
        <v>0.098945270033546</v>
      </c>
      <c r="D163" s="55">
        <v>21225.27</v>
      </c>
      <c r="E163" s="55">
        <v>3564.46</v>
      </c>
      <c r="F163" s="55">
        <v>17660.81</v>
      </c>
      <c r="G163" s="55">
        <v>2510.89</v>
      </c>
      <c r="H163" s="55">
        <v>502.18</v>
      </c>
      <c r="I163" s="55">
        <v>20.09</v>
      </c>
      <c r="J163" s="55">
        <v>1988.62</v>
      </c>
      <c r="K163" s="55">
        <v>305645.16</v>
      </c>
      <c r="L163" s="55">
        <v>62075.76</v>
      </c>
      <c r="M163" s="56">
        <v>243569.4</v>
      </c>
      <c r="N163" s="34">
        <f t="shared" si="2"/>
        <v>263218.83</v>
      </c>
    </row>
    <row r="164" spans="1:14" ht="12.75">
      <c r="A164" s="62">
        <v>153</v>
      </c>
      <c r="B164" s="53" t="s">
        <v>184</v>
      </c>
      <c r="C164" s="54">
        <v>0.467716504997913</v>
      </c>
      <c r="D164" s="55">
        <v>52435.34</v>
      </c>
      <c r="E164" s="55">
        <v>9449.47</v>
      </c>
      <c r="F164" s="55">
        <v>42985.87</v>
      </c>
      <c r="G164" s="55">
        <v>11868.98</v>
      </c>
      <c r="H164" s="55">
        <v>2373.8</v>
      </c>
      <c r="I164" s="55">
        <v>94.95</v>
      </c>
      <c r="J164" s="55">
        <v>9400.23</v>
      </c>
      <c r="K164" s="55">
        <v>1440777.88</v>
      </c>
      <c r="L164" s="55">
        <v>289420.33</v>
      </c>
      <c r="M164" s="56">
        <v>1151357.55</v>
      </c>
      <c r="N164" s="34">
        <f t="shared" si="2"/>
        <v>1203743.6500000001</v>
      </c>
    </row>
    <row r="165" spans="1:14" ht="12.75">
      <c r="A165" s="62">
        <v>154</v>
      </c>
      <c r="B165" s="53" t="s">
        <v>185</v>
      </c>
      <c r="C165" s="54">
        <v>0.118359651693917</v>
      </c>
      <c r="D165" s="55">
        <v>17163.51</v>
      </c>
      <c r="E165" s="55">
        <v>2677.73</v>
      </c>
      <c r="F165" s="55">
        <v>14485.78</v>
      </c>
      <c r="G165" s="55">
        <v>3003.54</v>
      </c>
      <c r="H165" s="55">
        <v>600.71</v>
      </c>
      <c r="I165" s="55">
        <v>24.03</v>
      </c>
      <c r="J165" s="55">
        <v>2378.8</v>
      </c>
      <c r="K165" s="55">
        <v>364807.73</v>
      </c>
      <c r="L165" s="55">
        <v>73446.92</v>
      </c>
      <c r="M165" s="56">
        <v>291360.81</v>
      </c>
      <c r="N165" s="34">
        <f t="shared" si="2"/>
        <v>308225.39</v>
      </c>
    </row>
    <row r="166" spans="1:14" ht="12.75">
      <c r="A166" s="62">
        <v>155</v>
      </c>
      <c r="B166" s="53" t="s">
        <v>186</v>
      </c>
      <c r="C166" s="54">
        <v>0.070257371374214</v>
      </c>
      <c r="D166" s="55">
        <v>7332.7</v>
      </c>
      <c r="E166" s="55">
        <v>975.38</v>
      </c>
      <c r="F166" s="55">
        <v>6357.32</v>
      </c>
      <c r="G166" s="55">
        <v>1782.89</v>
      </c>
      <c r="H166" s="55">
        <v>356.58</v>
      </c>
      <c r="I166" s="55">
        <v>14.26</v>
      </c>
      <c r="J166" s="55">
        <v>1412.05</v>
      </c>
      <c r="K166" s="55">
        <v>216559.16</v>
      </c>
      <c r="L166" s="55">
        <v>43609.54</v>
      </c>
      <c r="M166" s="56">
        <v>172949.62</v>
      </c>
      <c r="N166" s="34">
        <f t="shared" si="2"/>
        <v>180718.99</v>
      </c>
    </row>
    <row r="167" spans="1:14" ht="12.75">
      <c r="A167" s="62">
        <v>156</v>
      </c>
      <c r="B167" s="53" t="s">
        <v>187</v>
      </c>
      <c r="C167" s="54">
        <v>0.175367379432172</v>
      </c>
      <c r="D167" s="55">
        <v>27781.17</v>
      </c>
      <c r="E167" s="55">
        <v>4595.98</v>
      </c>
      <c r="F167" s="55">
        <v>23185.19</v>
      </c>
      <c r="G167" s="55">
        <v>4450.21</v>
      </c>
      <c r="H167" s="55">
        <v>890.04</v>
      </c>
      <c r="I167" s="55">
        <v>35.6</v>
      </c>
      <c r="J167" s="55">
        <v>3524.57</v>
      </c>
      <c r="K167" s="55">
        <v>540448.49</v>
      </c>
      <c r="L167" s="55">
        <v>108754.19</v>
      </c>
      <c r="M167" s="56">
        <v>431694.3</v>
      </c>
      <c r="N167" s="34">
        <f t="shared" si="2"/>
        <v>458404.06</v>
      </c>
    </row>
    <row r="168" spans="1:14" ht="12.75">
      <c r="A168" s="62">
        <v>157</v>
      </c>
      <c r="B168" s="53" t="s">
        <v>188</v>
      </c>
      <c r="C168" s="54">
        <v>0.610198611282753</v>
      </c>
      <c r="D168" s="55">
        <v>110450.48</v>
      </c>
      <c r="E168" s="55">
        <v>18045.82</v>
      </c>
      <c r="F168" s="55">
        <v>92404.66</v>
      </c>
      <c r="G168" s="55">
        <v>15484.68</v>
      </c>
      <c r="H168" s="55">
        <v>3096.94</v>
      </c>
      <c r="I168" s="55">
        <v>123.88</v>
      </c>
      <c r="J168" s="55">
        <v>12263.86</v>
      </c>
      <c r="K168" s="55">
        <v>1880592.94</v>
      </c>
      <c r="L168" s="55">
        <v>378493.38</v>
      </c>
      <c r="M168" s="56">
        <v>1502099.56</v>
      </c>
      <c r="N168" s="34">
        <f t="shared" si="2"/>
        <v>1606768.08</v>
      </c>
    </row>
    <row r="169" spans="1:14" ht="12.75">
      <c r="A169" s="62">
        <v>158</v>
      </c>
      <c r="B169" s="53" t="s">
        <v>189</v>
      </c>
      <c r="C169" s="54">
        <v>0.461960111872618</v>
      </c>
      <c r="D169" s="55">
        <v>138536.45</v>
      </c>
      <c r="E169" s="55">
        <v>22839.9</v>
      </c>
      <c r="F169" s="55">
        <v>115696.55</v>
      </c>
      <c r="G169" s="55">
        <v>11722.91</v>
      </c>
      <c r="H169" s="55">
        <v>2344.58</v>
      </c>
      <c r="I169" s="55">
        <v>93.78</v>
      </c>
      <c r="J169" s="55">
        <v>9284.55</v>
      </c>
      <c r="K169" s="55">
        <v>1423668.91</v>
      </c>
      <c r="L169" s="55">
        <v>286481.57</v>
      </c>
      <c r="M169" s="56">
        <v>1137187.34</v>
      </c>
      <c r="N169" s="34">
        <f t="shared" si="2"/>
        <v>1262168.4400000002</v>
      </c>
    </row>
    <row r="170" spans="1:14" ht="12.75">
      <c r="A170" s="62">
        <v>159</v>
      </c>
      <c r="B170" s="53" t="s">
        <v>190</v>
      </c>
      <c r="C170" s="54">
        <v>0.108710321622424</v>
      </c>
      <c r="D170" s="55">
        <v>5065.12</v>
      </c>
      <c r="E170" s="55">
        <v>807.58</v>
      </c>
      <c r="F170" s="55">
        <v>4257.54</v>
      </c>
      <c r="G170" s="55">
        <v>2758.68</v>
      </c>
      <c r="H170" s="55">
        <v>551.74</v>
      </c>
      <c r="I170" s="55">
        <v>22.07</v>
      </c>
      <c r="J170" s="55">
        <v>2184.87</v>
      </c>
      <c r="K170" s="55">
        <v>334846.57</v>
      </c>
      <c r="L170" s="55">
        <v>67239</v>
      </c>
      <c r="M170" s="56">
        <v>267607.57</v>
      </c>
      <c r="N170" s="34">
        <f t="shared" si="2"/>
        <v>274049.98</v>
      </c>
    </row>
    <row r="171" spans="1:14" ht="12.75">
      <c r="A171" s="62">
        <v>160</v>
      </c>
      <c r="B171" s="53" t="s">
        <v>191</v>
      </c>
      <c r="C171" s="54">
        <v>0.130439387360339</v>
      </c>
      <c r="D171" s="55">
        <v>5304.74</v>
      </c>
      <c r="E171" s="55">
        <v>906.38</v>
      </c>
      <c r="F171" s="55">
        <v>4398.36</v>
      </c>
      <c r="G171" s="55">
        <v>3310.09</v>
      </c>
      <c r="H171" s="55">
        <v>662.02</v>
      </c>
      <c r="I171" s="55">
        <v>26.48</v>
      </c>
      <c r="J171" s="55">
        <v>2621.59</v>
      </c>
      <c r="K171" s="55">
        <v>401782.81</v>
      </c>
      <c r="L171" s="55">
        <v>80685.78</v>
      </c>
      <c r="M171" s="56">
        <v>321097.03</v>
      </c>
      <c r="N171" s="34">
        <f t="shared" si="2"/>
        <v>328116.98000000004</v>
      </c>
    </row>
    <row r="172" spans="1:14" ht="12.75">
      <c r="A172" s="62">
        <v>161</v>
      </c>
      <c r="B172" s="53" t="s">
        <v>192</v>
      </c>
      <c r="C172" s="54">
        <v>0.346838803062137</v>
      </c>
      <c r="D172" s="55">
        <v>34946.56</v>
      </c>
      <c r="E172" s="55">
        <v>4941.21</v>
      </c>
      <c r="F172" s="55">
        <v>30005.35</v>
      </c>
      <c r="G172" s="55">
        <v>8801.53</v>
      </c>
      <c r="H172" s="55">
        <v>1760.31</v>
      </c>
      <c r="I172" s="55">
        <v>70.41</v>
      </c>
      <c r="J172" s="55">
        <v>6970.81</v>
      </c>
      <c r="K172" s="55">
        <v>1068942.4</v>
      </c>
      <c r="L172" s="55">
        <v>215144.23</v>
      </c>
      <c r="M172" s="56">
        <v>853798.17</v>
      </c>
      <c r="N172" s="34">
        <f t="shared" si="2"/>
        <v>890774.3300000001</v>
      </c>
    </row>
    <row r="173" spans="1:14" ht="12.75">
      <c r="A173" s="62">
        <v>162</v>
      </c>
      <c r="B173" s="53" t="s">
        <v>193</v>
      </c>
      <c r="C173" s="54">
        <v>0.067321680591411</v>
      </c>
      <c r="D173" s="55">
        <v>22165.19</v>
      </c>
      <c r="E173" s="55">
        <v>3413.38</v>
      </c>
      <c r="F173" s="55">
        <v>18751.81</v>
      </c>
      <c r="G173" s="55">
        <v>1708.39</v>
      </c>
      <c r="H173" s="55">
        <v>341.68</v>
      </c>
      <c r="I173" s="55">
        <v>13.67</v>
      </c>
      <c r="J173" s="55">
        <v>1353.04</v>
      </c>
      <c r="K173" s="55">
        <v>207489.37</v>
      </c>
      <c r="L173" s="55">
        <v>41766.56</v>
      </c>
      <c r="M173" s="56">
        <v>165722.81</v>
      </c>
      <c r="N173" s="34">
        <f t="shared" si="2"/>
        <v>185827.66</v>
      </c>
    </row>
    <row r="174" spans="1:14" ht="12.75">
      <c r="A174" s="62">
        <v>163</v>
      </c>
      <c r="B174" s="53" t="s">
        <v>194</v>
      </c>
      <c r="C174" s="54">
        <v>0.053155468972728</v>
      </c>
      <c r="D174" s="55">
        <v>9548.3</v>
      </c>
      <c r="E174" s="55">
        <v>1351.25</v>
      </c>
      <c r="F174" s="55">
        <v>8197.05</v>
      </c>
      <c r="G174" s="55">
        <v>1348.9</v>
      </c>
      <c r="H174" s="55">
        <v>269.78</v>
      </c>
      <c r="I174" s="55">
        <v>10.79</v>
      </c>
      <c r="J174" s="55">
        <v>1068.33</v>
      </c>
      <c r="K174" s="55">
        <v>163818.74</v>
      </c>
      <c r="L174" s="55">
        <v>32968.26</v>
      </c>
      <c r="M174" s="56">
        <v>130850.48</v>
      </c>
      <c r="N174" s="34">
        <f t="shared" si="2"/>
        <v>140115.86</v>
      </c>
    </row>
    <row r="175" spans="1:14" ht="12.75">
      <c r="A175" s="62">
        <v>164</v>
      </c>
      <c r="B175" s="53" t="s">
        <v>195</v>
      </c>
      <c r="C175" s="54">
        <v>0.12475335059616</v>
      </c>
      <c r="D175" s="55">
        <v>3270.17</v>
      </c>
      <c r="E175" s="55">
        <v>486.19</v>
      </c>
      <c r="F175" s="55">
        <v>2783.98</v>
      </c>
      <c r="G175" s="55">
        <v>3165.79</v>
      </c>
      <c r="H175" s="55">
        <v>633.16</v>
      </c>
      <c r="I175" s="55">
        <v>25.33</v>
      </c>
      <c r="J175" s="55">
        <v>2507.3</v>
      </c>
      <c r="K175" s="55">
        <v>384281.5</v>
      </c>
      <c r="L175" s="55">
        <v>77181.48</v>
      </c>
      <c r="M175" s="56">
        <v>307100.02</v>
      </c>
      <c r="N175" s="34">
        <f t="shared" si="2"/>
        <v>312391.30000000005</v>
      </c>
    </row>
    <row r="176" spans="1:14" ht="12.75">
      <c r="A176" s="62">
        <v>165</v>
      </c>
      <c r="B176" s="53" t="s">
        <v>196</v>
      </c>
      <c r="C176" s="54">
        <v>0.10783714530704</v>
      </c>
      <c r="D176" s="55">
        <v>28490.29</v>
      </c>
      <c r="E176" s="55">
        <v>3944.87</v>
      </c>
      <c r="F176" s="55">
        <v>24545.42</v>
      </c>
      <c r="G176" s="55">
        <v>2736.53</v>
      </c>
      <c r="H176" s="55">
        <v>547.31</v>
      </c>
      <c r="I176" s="55">
        <v>21.89</v>
      </c>
      <c r="J176" s="55">
        <v>2167.33</v>
      </c>
      <c r="K176" s="55">
        <v>332409.47</v>
      </c>
      <c r="L176" s="55">
        <v>66951.52</v>
      </c>
      <c r="M176" s="56">
        <v>265457.95</v>
      </c>
      <c r="N176" s="34">
        <f t="shared" si="2"/>
        <v>292170.7</v>
      </c>
    </row>
    <row r="177" spans="1:14" ht="12.75">
      <c r="A177" s="62">
        <v>166</v>
      </c>
      <c r="B177" s="53" t="s">
        <v>197</v>
      </c>
      <c r="C177" s="54">
        <v>0.077933598893028</v>
      </c>
      <c r="D177" s="55">
        <v>9322.53</v>
      </c>
      <c r="E177" s="55">
        <v>1339.74</v>
      </c>
      <c r="F177" s="55">
        <v>7982.79</v>
      </c>
      <c r="G177" s="55">
        <v>1977.68</v>
      </c>
      <c r="H177" s="55">
        <v>395.54</v>
      </c>
      <c r="I177" s="55">
        <v>15.82</v>
      </c>
      <c r="J177" s="55">
        <v>1566.32</v>
      </c>
      <c r="K177" s="55">
        <v>240183.24</v>
      </c>
      <c r="L177" s="55">
        <v>48337.47</v>
      </c>
      <c r="M177" s="56">
        <v>191845.77</v>
      </c>
      <c r="N177" s="34">
        <f t="shared" si="2"/>
        <v>201394.88</v>
      </c>
    </row>
    <row r="178" spans="1:14" ht="12.75">
      <c r="A178" s="62">
        <v>167</v>
      </c>
      <c r="B178" s="53" t="s">
        <v>198</v>
      </c>
      <c r="C178" s="54">
        <v>0.171401019758679</v>
      </c>
      <c r="D178" s="55">
        <v>107871.92</v>
      </c>
      <c r="E178" s="55">
        <v>19614.98</v>
      </c>
      <c r="F178" s="55">
        <v>88256.94</v>
      </c>
      <c r="G178" s="55">
        <v>4349.55</v>
      </c>
      <c r="H178" s="55">
        <v>869.91</v>
      </c>
      <c r="I178" s="55">
        <v>34.8</v>
      </c>
      <c r="J178" s="55">
        <v>3444.84</v>
      </c>
      <c r="K178" s="55">
        <v>528204.49</v>
      </c>
      <c r="L178" s="55">
        <v>106274.14</v>
      </c>
      <c r="M178" s="56">
        <v>421930.35</v>
      </c>
      <c r="N178" s="34">
        <f t="shared" si="2"/>
        <v>513632.13</v>
      </c>
    </row>
    <row r="179" spans="1:14" ht="12.75">
      <c r="A179" s="62">
        <v>168</v>
      </c>
      <c r="B179" s="53" t="s">
        <v>199</v>
      </c>
      <c r="C179" s="54">
        <v>0.089705225200872</v>
      </c>
      <c r="D179" s="55">
        <v>8396.35</v>
      </c>
      <c r="E179" s="55">
        <v>1128.05</v>
      </c>
      <c r="F179" s="55">
        <v>7268.3</v>
      </c>
      <c r="G179" s="55">
        <v>2276.4</v>
      </c>
      <c r="H179" s="55">
        <v>455.28</v>
      </c>
      <c r="I179" s="55">
        <v>18.21</v>
      </c>
      <c r="J179" s="55">
        <v>1802.91</v>
      </c>
      <c r="K179" s="55">
        <v>276416.91</v>
      </c>
      <c r="L179" s="55">
        <v>55593.43</v>
      </c>
      <c r="M179" s="56">
        <v>220823.48</v>
      </c>
      <c r="N179" s="34">
        <f t="shared" si="2"/>
        <v>229894.69</v>
      </c>
    </row>
    <row r="180" spans="1:14" ht="12.75">
      <c r="A180" s="62">
        <v>169</v>
      </c>
      <c r="B180" s="53" t="s">
        <v>200</v>
      </c>
      <c r="C180" s="54">
        <v>0.298434881607129</v>
      </c>
      <c r="D180" s="55">
        <v>64668.91</v>
      </c>
      <c r="E180" s="55">
        <v>10580.44</v>
      </c>
      <c r="F180" s="55">
        <v>54088.47</v>
      </c>
      <c r="G180" s="55">
        <v>7573.23</v>
      </c>
      <c r="H180" s="55">
        <v>1514.65</v>
      </c>
      <c r="I180" s="55">
        <v>60.59</v>
      </c>
      <c r="J180" s="55">
        <v>5997.99</v>
      </c>
      <c r="K180" s="55">
        <v>919690.82</v>
      </c>
      <c r="L180" s="55">
        <v>185046.61</v>
      </c>
      <c r="M180" s="56">
        <v>734644.21</v>
      </c>
      <c r="N180" s="34">
        <f t="shared" si="2"/>
        <v>794730.6699999999</v>
      </c>
    </row>
    <row r="181" spans="1:14" ht="12.75">
      <c r="A181" s="62">
        <v>170</v>
      </c>
      <c r="B181" s="53" t="s">
        <v>201</v>
      </c>
      <c r="C181" s="54">
        <v>0.13112328364723</v>
      </c>
      <c r="D181" s="55">
        <v>10247.71</v>
      </c>
      <c r="E181" s="55">
        <v>1947.32</v>
      </c>
      <c r="F181" s="55">
        <v>8300.39</v>
      </c>
      <c r="G181" s="55">
        <v>3327.44</v>
      </c>
      <c r="H181" s="55">
        <v>665.49</v>
      </c>
      <c r="I181" s="55">
        <v>26.62</v>
      </c>
      <c r="J181" s="55">
        <v>2635.33</v>
      </c>
      <c r="K181" s="55">
        <v>403911.37</v>
      </c>
      <c r="L181" s="55">
        <v>81130.83</v>
      </c>
      <c r="M181" s="56">
        <v>322780.54</v>
      </c>
      <c r="N181" s="34">
        <f t="shared" si="2"/>
        <v>333716.25999999995</v>
      </c>
    </row>
    <row r="182" spans="1:14" ht="12.75">
      <c r="A182" s="62">
        <v>171</v>
      </c>
      <c r="B182" s="53" t="s">
        <v>202</v>
      </c>
      <c r="C182" s="54">
        <v>0.58161138023453</v>
      </c>
      <c r="D182" s="55">
        <v>20224.96</v>
      </c>
      <c r="E182" s="55">
        <v>2777.36</v>
      </c>
      <c r="F182" s="55">
        <v>17447.6</v>
      </c>
      <c r="G182" s="55">
        <v>14759.23</v>
      </c>
      <c r="H182" s="55">
        <v>2951.85</v>
      </c>
      <c r="I182" s="55">
        <v>118.07</v>
      </c>
      <c r="J182" s="55">
        <v>11689.31</v>
      </c>
      <c r="K182" s="55">
        <v>1792650.85</v>
      </c>
      <c r="L182" s="55">
        <v>360923.24</v>
      </c>
      <c r="M182" s="56">
        <v>1431727.61</v>
      </c>
      <c r="N182" s="34">
        <f t="shared" si="2"/>
        <v>1460864.52</v>
      </c>
    </row>
    <row r="183" spans="1:14" ht="12.75">
      <c r="A183" s="62">
        <v>172</v>
      </c>
      <c r="B183" s="53" t="s">
        <v>203</v>
      </c>
      <c r="C183" s="54">
        <v>0.272031963852124</v>
      </c>
      <c r="D183" s="55">
        <v>39638.48</v>
      </c>
      <c r="E183" s="55">
        <v>6052.61</v>
      </c>
      <c r="F183" s="55">
        <v>33585.87</v>
      </c>
      <c r="G183" s="55">
        <v>6903.21</v>
      </c>
      <c r="H183" s="55">
        <v>1380.64</v>
      </c>
      <c r="I183" s="55">
        <v>55.23</v>
      </c>
      <c r="J183" s="55">
        <v>5467.34</v>
      </c>
      <c r="K183" s="55">
        <v>838112.29</v>
      </c>
      <c r="L183" s="55">
        <v>168462.99</v>
      </c>
      <c r="M183" s="56">
        <v>669649.3</v>
      </c>
      <c r="N183" s="34">
        <f t="shared" si="2"/>
        <v>708702.51</v>
      </c>
    </row>
    <row r="184" spans="1:14" ht="12.75">
      <c r="A184" s="62">
        <v>173</v>
      </c>
      <c r="B184" s="53" t="s">
        <v>204</v>
      </c>
      <c r="C184" s="54">
        <v>0.102793011930902</v>
      </c>
      <c r="D184" s="55">
        <v>4029.98</v>
      </c>
      <c r="E184" s="55">
        <v>623.17</v>
      </c>
      <c r="F184" s="55">
        <v>3406.81</v>
      </c>
      <c r="G184" s="55">
        <v>2608.53</v>
      </c>
      <c r="H184" s="55">
        <v>521.71</v>
      </c>
      <c r="I184" s="55">
        <v>20.87</v>
      </c>
      <c r="J184" s="55">
        <v>2065.95</v>
      </c>
      <c r="K184" s="55">
        <v>316784.85</v>
      </c>
      <c r="L184" s="55">
        <v>63743.71</v>
      </c>
      <c r="M184" s="56">
        <v>253041.14</v>
      </c>
      <c r="N184" s="34">
        <f t="shared" si="2"/>
        <v>258513.90000000002</v>
      </c>
    </row>
    <row r="185" spans="1:14" ht="12.75">
      <c r="A185" s="62">
        <v>174</v>
      </c>
      <c r="B185" s="53" t="s">
        <v>205</v>
      </c>
      <c r="C185" s="54">
        <v>0.629316778299968</v>
      </c>
      <c r="D185" s="55">
        <v>106531.35</v>
      </c>
      <c r="E185" s="55">
        <v>16562.34</v>
      </c>
      <c r="F185" s="55">
        <v>89969.01</v>
      </c>
      <c r="G185" s="55">
        <v>15969.83</v>
      </c>
      <c r="H185" s="55">
        <v>3193.97</v>
      </c>
      <c r="I185" s="55">
        <v>127.76</v>
      </c>
      <c r="J185" s="55">
        <v>12648.1</v>
      </c>
      <c r="K185" s="55">
        <v>1939617.87</v>
      </c>
      <c r="L185" s="55">
        <v>390455.86</v>
      </c>
      <c r="M185" s="56">
        <v>1549162.01</v>
      </c>
      <c r="N185" s="34">
        <f t="shared" si="2"/>
        <v>1651779.12</v>
      </c>
    </row>
    <row r="186" spans="1:14" ht="12.75">
      <c r="A186" s="62">
        <v>175</v>
      </c>
      <c r="B186" s="53" t="s">
        <v>206</v>
      </c>
      <c r="C186" s="54">
        <v>0.047529606494577</v>
      </c>
      <c r="D186" s="55">
        <v>3728.52</v>
      </c>
      <c r="E186" s="55">
        <v>459.2</v>
      </c>
      <c r="F186" s="55">
        <v>3269.32</v>
      </c>
      <c r="G186" s="55">
        <v>1206.14</v>
      </c>
      <c r="H186" s="55">
        <v>241.23</v>
      </c>
      <c r="I186" s="55">
        <v>9.65</v>
      </c>
      <c r="J186" s="55">
        <v>955.26</v>
      </c>
      <c r="K186" s="55">
        <v>146480.77</v>
      </c>
      <c r="L186" s="55">
        <v>29479.27</v>
      </c>
      <c r="M186" s="56">
        <v>117001.5</v>
      </c>
      <c r="N186" s="34">
        <f t="shared" si="2"/>
        <v>121226.08</v>
      </c>
    </row>
    <row r="187" spans="1:14" ht="12.75">
      <c r="A187" s="62">
        <v>176</v>
      </c>
      <c r="B187" s="53" t="s">
        <v>207</v>
      </c>
      <c r="C187" s="54">
        <v>0.205653139315957</v>
      </c>
      <c r="D187" s="55">
        <v>10726.8</v>
      </c>
      <c r="E187" s="55">
        <v>1712.47</v>
      </c>
      <c r="F187" s="55">
        <v>9014.33</v>
      </c>
      <c r="G187" s="55">
        <v>5218.75</v>
      </c>
      <c r="H187" s="55">
        <v>1043.75</v>
      </c>
      <c r="I187" s="55">
        <v>41.75</v>
      </c>
      <c r="J187" s="55">
        <v>4133.25</v>
      </c>
      <c r="K187" s="55">
        <v>633446.76</v>
      </c>
      <c r="L187" s="55">
        <v>127199.34</v>
      </c>
      <c r="M187" s="56">
        <v>506247.42</v>
      </c>
      <c r="N187" s="34">
        <f t="shared" si="2"/>
        <v>519395</v>
      </c>
    </row>
    <row r="188" spans="1:14" ht="12.75">
      <c r="A188" s="62">
        <v>177</v>
      </c>
      <c r="B188" s="53" t="s">
        <v>208</v>
      </c>
      <c r="C188" s="54">
        <v>0.088935337607936</v>
      </c>
      <c r="D188" s="55">
        <v>11131.55</v>
      </c>
      <c r="E188" s="55">
        <v>1951.92</v>
      </c>
      <c r="F188" s="55">
        <v>9179.63</v>
      </c>
      <c r="G188" s="55">
        <v>2256.86</v>
      </c>
      <c r="H188" s="55">
        <v>451.37</v>
      </c>
      <c r="I188" s="55">
        <v>18.05</v>
      </c>
      <c r="J188" s="55">
        <v>1787.44</v>
      </c>
      <c r="K188" s="55">
        <v>274087.94</v>
      </c>
      <c r="L188" s="55">
        <v>55159.64</v>
      </c>
      <c r="M188" s="56">
        <v>218928.3</v>
      </c>
      <c r="N188" s="34">
        <f t="shared" si="2"/>
        <v>229895.37</v>
      </c>
    </row>
    <row r="189" spans="1:14" ht="12.75">
      <c r="A189" s="62">
        <v>178</v>
      </c>
      <c r="B189" s="53" t="s">
        <v>209</v>
      </c>
      <c r="C189" s="54">
        <v>0.210410159087447</v>
      </c>
      <c r="D189" s="55">
        <v>33662.19</v>
      </c>
      <c r="E189" s="55">
        <v>4860.95</v>
      </c>
      <c r="F189" s="55">
        <v>28801.24</v>
      </c>
      <c r="G189" s="55">
        <v>5339.46</v>
      </c>
      <c r="H189" s="55">
        <v>1067.89</v>
      </c>
      <c r="I189" s="55">
        <v>42.72</v>
      </c>
      <c r="J189" s="55">
        <v>4228.85</v>
      </c>
      <c r="K189" s="55">
        <v>648572.19</v>
      </c>
      <c r="L189" s="55">
        <v>130614.6</v>
      </c>
      <c r="M189" s="56">
        <v>517957.59</v>
      </c>
      <c r="N189" s="34">
        <f t="shared" si="2"/>
        <v>550987.68</v>
      </c>
    </row>
    <row r="190" spans="1:14" ht="12.75">
      <c r="A190" s="62">
        <v>179</v>
      </c>
      <c r="B190" s="53" t="s">
        <v>210</v>
      </c>
      <c r="C190" s="54">
        <v>0.598768565707952</v>
      </c>
      <c r="D190" s="55">
        <v>50811.29</v>
      </c>
      <c r="E190" s="55">
        <v>8036.05</v>
      </c>
      <c r="F190" s="55">
        <v>42775.24</v>
      </c>
      <c r="G190" s="55">
        <v>15194.61</v>
      </c>
      <c r="H190" s="55">
        <v>3038.92</v>
      </c>
      <c r="I190" s="55">
        <v>121.56</v>
      </c>
      <c r="J190" s="55">
        <v>12034.13</v>
      </c>
      <c r="K190" s="55">
        <v>1845351.06</v>
      </c>
      <c r="L190" s="55">
        <v>371388.36</v>
      </c>
      <c r="M190" s="56">
        <v>1473962.7</v>
      </c>
      <c r="N190" s="34">
        <f t="shared" si="2"/>
        <v>1528772.0699999998</v>
      </c>
    </row>
    <row r="191" spans="1:14" ht="12.75">
      <c r="A191" s="62">
        <v>180</v>
      </c>
      <c r="B191" s="53" t="s">
        <v>211</v>
      </c>
      <c r="C191" s="54">
        <v>0.289752429652338</v>
      </c>
      <c r="D191" s="55">
        <v>6033.74</v>
      </c>
      <c r="E191" s="55">
        <v>737.13</v>
      </c>
      <c r="F191" s="55">
        <v>5296.61</v>
      </c>
      <c r="G191" s="55">
        <v>7352.89</v>
      </c>
      <c r="H191" s="55">
        <v>1470.58</v>
      </c>
      <c r="I191" s="55">
        <v>58.82</v>
      </c>
      <c r="J191" s="55">
        <v>5823.49</v>
      </c>
      <c r="K191" s="55">
        <v>893109.18</v>
      </c>
      <c r="L191" s="55">
        <v>179838.15</v>
      </c>
      <c r="M191" s="56">
        <v>713271.03</v>
      </c>
      <c r="N191" s="34">
        <f t="shared" si="2"/>
        <v>724391.13</v>
      </c>
    </row>
    <row r="192" spans="1:14" ht="12.75">
      <c r="A192" s="62">
        <v>181</v>
      </c>
      <c r="B192" s="53" t="s">
        <v>212</v>
      </c>
      <c r="C192" s="54">
        <v>0.106296018562244</v>
      </c>
      <c r="D192" s="55">
        <v>32119.29</v>
      </c>
      <c r="E192" s="55">
        <v>5030.67</v>
      </c>
      <c r="F192" s="55">
        <v>27088.62</v>
      </c>
      <c r="G192" s="55">
        <v>2697.41</v>
      </c>
      <c r="H192" s="55">
        <v>539.48</v>
      </c>
      <c r="I192" s="55">
        <v>21.58</v>
      </c>
      <c r="J192" s="55">
        <v>2136.35</v>
      </c>
      <c r="K192" s="55">
        <v>327608.62</v>
      </c>
      <c r="L192" s="55">
        <v>65944.27</v>
      </c>
      <c r="M192" s="56">
        <v>261664.35</v>
      </c>
      <c r="N192" s="34">
        <f t="shared" si="2"/>
        <v>290889.32</v>
      </c>
    </row>
    <row r="193" spans="1:14" ht="12.75">
      <c r="A193" s="62">
        <v>182</v>
      </c>
      <c r="B193" s="53" t="s">
        <v>213</v>
      </c>
      <c r="C193" s="54">
        <v>0.174009902773798</v>
      </c>
      <c r="D193" s="55">
        <v>4891.53</v>
      </c>
      <c r="E193" s="55">
        <v>673.34</v>
      </c>
      <c r="F193" s="55">
        <v>4218.19</v>
      </c>
      <c r="G193" s="55">
        <v>4415.75</v>
      </c>
      <c r="H193" s="55">
        <v>883.15</v>
      </c>
      <c r="I193" s="55">
        <v>35.33</v>
      </c>
      <c r="J193" s="55">
        <v>3497.27</v>
      </c>
      <c r="K193" s="55">
        <v>536475.1</v>
      </c>
      <c r="L193" s="55">
        <v>108122.42</v>
      </c>
      <c r="M193" s="56">
        <v>428352.68</v>
      </c>
      <c r="N193" s="34">
        <f t="shared" si="2"/>
        <v>436068.14</v>
      </c>
    </row>
    <row r="194" spans="1:14" ht="12.75">
      <c r="A194" s="62">
        <v>183</v>
      </c>
      <c r="B194" s="53" t="s">
        <v>214</v>
      </c>
      <c r="C194" s="54">
        <v>0.33191377695524</v>
      </c>
      <c r="D194" s="55">
        <v>114776.06</v>
      </c>
      <c r="E194" s="55">
        <v>17059.37</v>
      </c>
      <c r="F194" s="55">
        <v>97716.69</v>
      </c>
      <c r="G194" s="55">
        <v>8422.8</v>
      </c>
      <c r="H194" s="55">
        <v>1684.56</v>
      </c>
      <c r="I194" s="55">
        <v>67.38</v>
      </c>
      <c r="J194" s="55">
        <v>6670.86</v>
      </c>
      <c r="K194" s="55">
        <v>1022994.86</v>
      </c>
      <c r="L194" s="55">
        <v>205937.02</v>
      </c>
      <c r="M194" s="56">
        <v>817057.84</v>
      </c>
      <c r="N194" s="34">
        <f t="shared" si="2"/>
        <v>921445.39</v>
      </c>
    </row>
    <row r="195" spans="1:14" ht="12.75">
      <c r="A195" s="62">
        <v>184</v>
      </c>
      <c r="B195" s="53" t="s">
        <v>215</v>
      </c>
      <c r="C195" s="54">
        <v>0.195867840797263</v>
      </c>
      <c r="D195" s="55">
        <v>46160.32</v>
      </c>
      <c r="E195" s="55">
        <v>7329.22</v>
      </c>
      <c r="F195" s="55">
        <v>38831.1</v>
      </c>
      <c r="G195" s="55">
        <v>4970.43</v>
      </c>
      <c r="H195" s="55">
        <v>994.09</v>
      </c>
      <c r="I195" s="55">
        <v>39.76</v>
      </c>
      <c r="J195" s="55">
        <v>3936.58</v>
      </c>
      <c r="K195" s="55">
        <v>603673.01</v>
      </c>
      <c r="L195" s="55">
        <v>121513.64</v>
      </c>
      <c r="M195" s="56">
        <v>482159.37</v>
      </c>
      <c r="N195" s="34">
        <f t="shared" si="2"/>
        <v>524927.05</v>
      </c>
    </row>
    <row r="196" spans="1:14" ht="12.75">
      <c r="A196" s="62">
        <v>185</v>
      </c>
      <c r="B196" s="53" t="s">
        <v>216</v>
      </c>
      <c r="C196" s="54">
        <v>0.172974216721702</v>
      </c>
      <c r="D196" s="55">
        <v>84130.01</v>
      </c>
      <c r="E196" s="55">
        <v>13833.15</v>
      </c>
      <c r="F196" s="55">
        <v>70296.86</v>
      </c>
      <c r="G196" s="55">
        <v>4389.48</v>
      </c>
      <c r="H196" s="55">
        <v>877.9</v>
      </c>
      <c r="I196" s="55">
        <v>35.12</v>
      </c>
      <c r="J196" s="55">
        <v>3476.46</v>
      </c>
      <c r="K196" s="55">
        <v>533022.92</v>
      </c>
      <c r="L196" s="55">
        <v>107219.8</v>
      </c>
      <c r="M196" s="56">
        <v>425803.12</v>
      </c>
      <c r="N196" s="34">
        <f t="shared" si="2"/>
        <v>499576.44</v>
      </c>
    </row>
    <row r="197" spans="1:14" ht="12.75">
      <c r="A197" s="62">
        <v>186</v>
      </c>
      <c r="B197" s="53" t="s">
        <v>217</v>
      </c>
      <c r="C197" s="54">
        <v>0.453237928138101</v>
      </c>
      <c r="D197" s="55">
        <v>147479.74</v>
      </c>
      <c r="E197" s="55">
        <v>24523.3</v>
      </c>
      <c r="F197" s="55">
        <v>122956.44</v>
      </c>
      <c r="G197" s="55">
        <v>11501.56</v>
      </c>
      <c r="H197" s="55">
        <v>2300.31</v>
      </c>
      <c r="I197" s="55">
        <v>92.01</v>
      </c>
      <c r="J197" s="55">
        <v>9109.24</v>
      </c>
      <c r="K197" s="55">
        <v>1396866.13</v>
      </c>
      <c r="L197" s="55">
        <v>281149.88</v>
      </c>
      <c r="M197" s="56">
        <v>1115716.25</v>
      </c>
      <c r="N197" s="34">
        <f t="shared" si="2"/>
        <v>1247781.93</v>
      </c>
    </row>
    <row r="198" spans="1:14" ht="12.75">
      <c r="A198" s="62">
        <v>187</v>
      </c>
      <c r="B198" s="53" t="s">
        <v>218</v>
      </c>
      <c r="C198" s="54">
        <v>0.283128664277322</v>
      </c>
      <c r="D198" s="55">
        <v>71670.44</v>
      </c>
      <c r="E198" s="55">
        <v>13188.48</v>
      </c>
      <c r="F198" s="55">
        <v>58481.96</v>
      </c>
      <c r="G198" s="55">
        <v>7184.8</v>
      </c>
      <c r="H198" s="55">
        <v>1436.96</v>
      </c>
      <c r="I198" s="55">
        <v>57.48</v>
      </c>
      <c r="J198" s="55">
        <v>5690.36</v>
      </c>
      <c r="K198" s="55">
        <v>872481.11</v>
      </c>
      <c r="L198" s="55">
        <v>175515.54</v>
      </c>
      <c r="M198" s="56">
        <v>696965.57</v>
      </c>
      <c r="N198" s="34">
        <f t="shared" si="2"/>
        <v>761137.8899999999</v>
      </c>
    </row>
    <row r="199" spans="1:14" ht="12.75">
      <c r="A199" s="62">
        <v>188</v>
      </c>
      <c r="B199" s="53" t="s">
        <v>219</v>
      </c>
      <c r="C199" s="54">
        <v>0.228170520792954</v>
      </c>
      <c r="D199" s="55">
        <v>70080.93</v>
      </c>
      <c r="E199" s="55">
        <v>11368.59</v>
      </c>
      <c r="F199" s="55">
        <v>58712.34</v>
      </c>
      <c r="G199" s="55">
        <v>5790.16</v>
      </c>
      <c r="H199" s="55">
        <v>1158.03</v>
      </c>
      <c r="I199" s="55">
        <v>46.32</v>
      </c>
      <c r="J199" s="55">
        <v>4585.81</v>
      </c>
      <c r="K199" s="55">
        <v>703224.7</v>
      </c>
      <c r="L199" s="55">
        <v>141547.19</v>
      </c>
      <c r="M199" s="56">
        <v>561677.51</v>
      </c>
      <c r="N199" s="34">
        <f t="shared" si="2"/>
        <v>624975.66</v>
      </c>
    </row>
    <row r="200" spans="1:14" ht="12.75">
      <c r="A200" s="62">
        <v>189</v>
      </c>
      <c r="B200" s="53" t="s">
        <v>220</v>
      </c>
      <c r="C200" s="54">
        <v>0.33545997470889</v>
      </c>
      <c r="D200" s="55">
        <v>244684.92</v>
      </c>
      <c r="E200" s="55">
        <v>39626.43</v>
      </c>
      <c r="F200" s="55">
        <v>205058.49</v>
      </c>
      <c r="G200" s="55">
        <v>8512.78</v>
      </c>
      <c r="H200" s="55">
        <v>1702.56</v>
      </c>
      <c r="I200" s="55">
        <v>68.1</v>
      </c>
      <c r="J200" s="55">
        <v>6742.12</v>
      </c>
      <c r="K200" s="55">
        <v>1033814.19</v>
      </c>
      <c r="L200" s="55">
        <v>208026.79</v>
      </c>
      <c r="M200" s="56">
        <v>825787.4</v>
      </c>
      <c r="N200" s="34">
        <f t="shared" si="2"/>
        <v>1037588.01</v>
      </c>
    </row>
    <row r="201" spans="1:14" ht="12.75">
      <c r="A201" s="62">
        <v>190</v>
      </c>
      <c r="B201" s="53" t="s">
        <v>221</v>
      </c>
      <c r="C201" s="54">
        <v>0.142739004553492</v>
      </c>
      <c r="D201" s="55">
        <v>21943.41</v>
      </c>
      <c r="E201" s="55">
        <v>3782.37</v>
      </c>
      <c r="F201" s="55">
        <v>18161.04</v>
      </c>
      <c r="G201" s="55">
        <v>3622.21</v>
      </c>
      <c r="H201" s="55">
        <v>724.44</v>
      </c>
      <c r="I201" s="55">
        <v>28.98</v>
      </c>
      <c r="J201" s="55">
        <v>2868.79</v>
      </c>
      <c r="K201" s="55">
        <v>439949.3</v>
      </c>
      <c r="L201" s="55">
        <v>88574.87</v>
      </c>
      <c r="M201" s="56">
        <v>351374.43</v>
      </c>
      <c r="N201" s="34">
        <f t="shared" si="2"/>
        <v>372404.26</v>
      </c>
    </row>
    <row r="202" spans="1:14" ht="12.75">
      <c r="A202" s="62">
        <v>191</v>
      </c>
      <c r="B202" s="53" t="s">
        <v>222</v>
      </c>
      <c r="C202" s="54">
        <v>0.138952371944219</v>
      </c>
      <c r="D202" s="55">
        <v>6109.4</v>
      </c>
      <c r="E202" s="55">
        <v>971.43</v>
      </c>
      <c r="F202" s="55">
        <v>5137.97</v>
      </c>
      <c r="G202" s="55">
        <v>3526.11</v>
      </c>
      <c r="H202" s="55">
        <v>705.22</v>
      </c>
      <c r="I202" s="55">
        <v>28.21</v>
      </c>
      <c r="J202" s="55">
        <v>2792.68</v>
      </c>
      <c r="K202" s="55">
        <v>428255.17</v>
      </c>
      <c r="L202" s="55">
        <v>86202.12</v>
      </c>
      <c r="M202" s="56">
        <v>342053.05</v>
      </c>
      <c r="N202" s="34">
        <f t="shared" si="2"/>
        <v>349983.7</v>
      </c>
    </row>
    <row r="203" spans="1:14" ht="12.75">
      <c r="A203" s="62">
        <v>192</v>
      </c>
      <c r="B203" s="53" t="s">
        <v>223</v>
      </c>
      <c r="C203" s="54">
        <v>0.204393760322733</v>
      </c>
      <c r="D203" s="55">
        <v>162251.35</v>
      </c>
      <c r="E203" s="55">
        <v>27392.58</v>
      </c>
      <c r="F203" s="55">
        <v>134858.77</v>
      </c>
      <c r="G203" s="55">
        <v>5186.78</v>
      </c>
      <c r="H203" s="55">
        <v>1037.36</v>
      </c>
      <c r="I203" s="55">
        <v>41.49</v>
      </c>
      <c r="J203" s="55">
        <v>4107.93</v>
      </c>
      <c r="K203" s="55">
        <v>629742.02</v>
      </c>
      <c r="L203" s="55">
        <v>126594.73</v>
      </c>
      <c r="M203" s="56">
        <v>503147.29</v>
      </c>
      <c r="N203" s="34">
        <f t="shared" si="2"/>
        <v>642113.99</v>
      </c>
    </row>
    <row r="204" spans="1:14" ht="12.75">
      <c r="A204" s="62">
        <v>193</v>
      </c>
      <c r="B204" s="53" t="s">
        <v>224</v>
      </c>
      <c r="C204" s="54">
        <v>0.058390152182276</v>
      </c>
      <c r="D204" s="55">
        <v>18333.14</v>
      </c>
      <c r="E204" s="55">
        <v>3576.54</v>
      </c>
      <c r="F204" s="55">
        <v>14756.6</v>
      </c>
      <c r="G204" s="55">
        <v>1481.73</v>
      </c>
      <c r="H204" s="55">
        <v>296.35</v>
      </c>
      <c r="I204" s="55">
        <v>11.85</v>
      </c>
      <c r="J204" s="55">
        <v>1173.53</v>
      </c>
      <c r="K204" s="55">
        <v>179961.92</v>
      </c>
      <c r="L204" s="55">
        <v>36225.42</v>
      </c>
      <c r="M204" s="56">
        <v>143736.5</v>
      </c>
      <c r="N204" s="34">
        <f t="shared" si="2"/>
        <v>159666.63</v>
      </c>
    </row>
    <row r="205" spans="1:14" ht="12.75">
      <c r="A205" s="62">
        <v>194</v>
      </c>
      <c r="B205" s="53" t="s">
        <v>225</v>
      </c>
      <c r="C205" s="54">
        <v>1.16651638546573</v>
      </c>
      <c r="D205" s="55">
        <v>291442.77</v>
      </c>
      <c r="E205" s="55">
        <v>48955.86</v>
      </c>
      <c r="F205" s="55">
        <v>242486.91</v>
      </c>
      <c r="G205" s="55">
        <v>29602.05</v>
      </c>
      <c r="H205" s="55">
        <v>5920.41</v>
      </c>
      <c r="I205" s="55">
        <v>236.82</v>
      </c>
      <c r="J205" s="55">
        <v>23444.82</v>
      </c>
      <c r="K205" s="55">
        <v>3594664.66</v>
      </c>
      <c r="L205" s="55">
        <v>723101.64</v>
      </c>
      <c r="M205" s="56">
        <v>2871563.02</v>
      </c>
      <c r="N205" s="34">
        <f aca="true" t="shared" si="3" ref="N205:N256">+F205+J205+M205</f>
        <v>3137494.75</v>
      </c>
    </row>
    <row r="206" spans="1:14" ht="12.75">
      <c r="A206" s="62">
        <v>195</v>
      </c>
      <c r="B206" s="53" t="s">
        <v>226</v>
      </c>
      <c r="C206" s="54">
        <v>0.188648352035017</v>
      </c>
      <c r="D206" s="55">
        <v>55480.65</v>
      </c>
      <c r="E206" s="55">
        <v>7479.56</v>
      </c>
      <c r="F206" s="55">
        <v>48001.09</v>
      </c>
      <c r="G206" s="55">
        <v>4787.23</v>
      </c>
      <c r="H206" s="55">
        <v>957.45</v>
      </c>
      <c r="I206" s="55">
        <v>38.3</v>
      </c>
      <c r="J206" s="55">
        <v>3791.48</v>
      </c>
      <c r="K206" s="55">
        <v>581140.26</v>
      </c>
      <c r="L206" s="55">
        <v>116752.73</v>
      </c>
      <c r="M206" s="56">
        <v>464387.53</v>
      </c>
      <c r="N206" s="34">
        <f t="shared" si="3"/>
        <v>516180.10000000003</v>
      </c>
    </row>
    <row r="207" spans="1:14" ht="12.75">
      <c r="A207" s="62">
        <v>196</v>
      </c>
      <c r="B207" s="53" t="s">
        <v>227</v>
      </c>
      <c r="C207" s="54">
        <v>0.081544435702229</v>
      </c>
      <c r="D207" s="55">
        <v>11124.63</v>
      </c>
      <c r="E207" s="55">
        <v>1790.51</v>
      </c>
      <c r="F207" s="55">
        <v>9334.12</v>
      </c>
      <c r="G207" s="55">
        <v>2069.3</v>
      </c>
      <c r="H207" s="55">
        <v>413.86</v>
      </c>
      <c r="I207" s="55">
        <v>16.55</v>
      </c>
      <c r="J207" s="55">
        <v>1638.89</v>
      </c>
      <c r="K207" s="55">
        <v>251338.54</v>
      </c>
      <c r="L207" s="55">
        <v>50604.19</v>
      </c>
      <c r="M207" s="56">
        <v>200734.35</v>
      </c>
      <c r="N207" s="34">
        <f t="shared" si="3"/>
        <v>211707.36000000002</v>
      </c>
    </row>
    <row r="208" spans="1:14" ht="12.75">
      <c r="A208" s="62">
        <v>197</v>
      </c>
      <c r="B208" s="53" t="s">
        <v>228</v>
      </c>
      <c r="C208" s="54">
        <v>0.098767727165515</v>
      </c>
      <c r="D208" s="55">
        <v>20701.7</v>
      </c>
      <c r="E208" s="55">
        <v>3624.78</v>
      </c>
      <c r="F208" s="55">
        <v>17076.92</v>
      </c>
      <c r="G208" s="55">
        <v>2506.38</v>
      </c>
      <c r="H208" s="55">
        <v>501.28</v>
      </c>
      <c r="I208" s="55">
        <v>20.05</v>
      </c>
      <c r="J208" s="55">
        <v>1985.05</v>
      </c>
      <c r="K208" s="55">
        <v>304477.29</v>
      </c>
      <c r="L208" s="55">
        <v>61345.03</v>
      </c>
      <c r="M208" s="56">
        <v>243132.26</v>
      </c>
      <c r="N208" s="34">
        <f t="shared" si="3"/>
        <v>262194.23</v>
      </c>
    </row>
    <row r="209" spans="1:14" ht="12.75">
      <c r="A209" s="62">
        <v>198</v>
      </c>
      <c r="B209" s="53" t="s">
        <v>229</v>
      </c>
      <c r="C209" s="54">
        <v>5.54857729619357</v>
      </c>
      <c r="D209" s="55">
        <v>1538361.47</v>
      </c>
      <c r="E209" s="55">
        <v>245327.8</v>
      </c>
      <c r="F209" s="55">
        <v>1293033.67</v>
      </c>
      <c r="G209" s="55">
        <v>140803.18</v>
      </c>
      <c r="H209" s="55">
        <v>28160.64</v>
      </c>
      <c r="I209" s="55">
        <v>1126.43</v>
      </c>
      <c r="J209" s="55">
        <v>111516.11</v>
      </c>
      <c r="K209" s="55">
        <v>17097327.91</v>
      </c>
      <c r="L209" s="55">
        <v>3438635</v>
      </c>
      <c r="M209" s="56">
        <v>13658692.91</v>
      </c>
      <c r="N209" s="34">
        <f t="shared" si="3"/>
        <v>15063242.69</v>
      </c>
    </row>
    <row r="210" spans="1:14" ht="12.75">
      <c r="A210" s="62">
        <v>199</v>
      </c>
      <c r="B210" s="53" t="s">
        <v>230</v>
      </c>
      <c r="C210" s="54">
        <v>0.241633183944406</v>
      </c>
      <c r="D210" s="55">
        <v>78077.18</v>
      </c>
      <c r="E210" s="55">
        <v>13916.91</v>
      </c>
      <c r="F210" s="55">
        <v>64160.27</v>
      </c>
      <c r="G210" s="55">
        <v>6131.79</v>
      </c>
      <c r="H210" s="55">
        <v>1226.36</v>
      </c>
      <c r="I210" s="55">
        <v>49.05</v>
      </c>
      <c r="J210" s="55">
        <v>4856.38</v>
      </c>
      <c r="K210" s="55">
        <v>744793.16</v>
      </c>
      <c r="L210" s="55">
        <v>149975.32</v>
      </c>
      <c r="M210" s="56">
        <v>594817.84</v>
      </c>
      <c r="N210" s="34">
        <f t="shared" si="3"/>
        <v>663834.49</v>
      </c>
    </row>
    <row r="211" spans="1:14" ht="12.75">
      <c r="A211" s="62">
        <v>200</v>
      </c>
      <c r="B211" s="53" t="s">
        <v>231</v>
      </c>
      <c r="C211" s="54">
        <v>0.0995578490745</v>
      </c>
      <c r="D211" s="55">
        <v>28892.24</v>
      </c>
      <c r="E211" s="55">
        <v>5025.81</v>
      </c>
      <c r="F211" s="55">
        <v>23866.43</v>
      </c>
      <c r="G211" s="55">
        <v>2526.43</v>
      </c>
      <c r="H211" s="55">
        <v>505.29</v>
      </c>
      <c r="I211" s="55">
        <v>20.21</v>
      </c>
      <c r="J211" s="55">
        <v>2000.93</v>
      </c>
      <c r="K211" s="55">
        <v>306847.78</v>
      </c>
      <c r="L211" s="55">
        <v>61770.56</v>
      </c>
      <c r="M211" s="56">
        <v>245077.22</v>
      </c>
      <c r="N211" s="34">
        <f t="shared" si="3"/>
        <v>270944.58</v>
      </c>
    </row>
    <row r="212" spans="1:14" ht="12.75">
      <c r="A212" s="62">
        <v>201</v>
      </c>
      <c r="B212" s="53" t="s">
        <v>232</v>
      </c>
      <c r="C212" s="54">
        <v>0.073029417532401</v>
      </c>
      <c r="D212" s="55">
        <v>15713.58</v>
      </c>
      <c r="E212" s="55">
        <v>2589.63</v>
      </c>
      <c r="F212" s="55">
        <v>13123.95</v>
      </c>
      <c r="G212" s="55">
        <v>1853.23</v>
      </c>
      <c r="H212" s="55">
        <v>370.65</v>
      </c>
      <c r="I212" s="55">
        <v>14.83</v>
      </c>
      <c r="J212" s="55">
        <v>1467.75</v>
      </c>
      <c r="K212" s="55">
        <v>225052.63</v>
      </c>
      <c r="L212" s="55">
        <v>45279.39</v>
      </c>
      <c r="M212" s="56">
        <v>179773.24</v>
      </c>
      <c r="N212" s="34">
        <f t="shared" si="3"/>
        <v>194364.94</v>
      </c>
    </row>
    <row r="213" spans="1:14" ht="12.75">
      <c r="A213" s="62">
        <v>202</v>
      </c>
      <c r="B213" s="53" t="s">
        <v>233</v>
      </c>
      <c r="C213" s="54">
        <v>0.115641605918451</v>
      </c>
      <c r="D213" s="55">
        <v>4211.23</v>
      </c>
      <c r="E213" s="55">
        <v>622.71</v>
      </c>
      <c r="F213" s="55">
        <v>3588.52</v>
      </c>
      <c r="G213" s="55">
        <v>2934.59</v>
      </c>
      <c r="H213" s="55">
        <v>586.92</v>
      </c>
      <c r="I213" s="55">
        <v>23.48</v>
      </c>
      <c r="J213" s="55">
        <v>2324.19</v>
      </c>
      <c r="K213" s="55">
        <v>356427.26</v>
      </c>
      <c r="L213" s="55">
        <v>71757.35</v>
      </c>
      <c r="M213" s="56">
        <v>284669.91</v>
      </c>
      <c r="N213" s="34">
        <f t="shared" si="3"/>
        <v>290582.62</v>
      </c>
    </row>
    <row r="214" spans="1:14" ht="12.75">
      <c r="A214" s="62">
        <v>203</v>
      </c>
      <c r="B214" s="53" t="s">
        <v>234</v>
      </c>
      <c r="C214" s="54">
        <v>0.238673531327851</v>
      </c>
      <c r="D214" s="55">
        <v>15359.19</v>
      </c>
      <c r="E214" s="55">
        <v>2692.08</v>
      </c>
      <c r="F214" s="55">
        <v>12667.11</v>
      </c>
      <c r="G214" s="55">
        <v>6056.69</v>
      </c>
      <c r="H214" s="55">
        <v>1211.34</v>
      </c>
      <c r="I214" s="55">
        <v>48.45</v>
      </c>
      <c r="J214" s="55">
        <v>4796.9</v>
      </c>
      <c r="K214" s="55">
        <v>735522.79</v>
      </c>
      <c r="L214" s="55">
        <v>147990.5</v>
      </c>
      <c r="M214" s="56">
        <v>587532.29</v>
      </c>
      <c r="N214" s="34">
        <f t="shared" si="3"/>
        <v>604996.3</v>
      </c>
    </row>
    <row r="215" spans="1:14" ht="12.75">
      <c r="A215" s="62">
        <v>204</v>
      </c>
      <c r="B215" s="53" t="s">
        <v>235</v>
      </c>
      <c r="C215" s="54">
        <v>0.646944906108675</v>
      </c>
      <c r="D215" s="55">
        <v>212704.94</v>
      </c>
      <c r="E215" s="55">
        <v>32699.57</v>
      </c>
      <c r="F215" s="55">
        <v>180005.37</v>
      </c>
      <c r="G215" s="55">
        <v>16417.16</v>
      </c>
      <c r="H215" s="55">
        <v>3283.43</v>
      </c>
      <c r="I215" s="55">
        <v>131.34</v>
      </c>
      <c r="J215" s="55">
        <v>13002.39</v>
      </c>
      <c r="K215" s="55">
        <v>1993683.16</v>
      </c>
      <c r="L215" s="55">
        <v>401126.82</v>
      </c>
      <c r="M215" s="56">
        <v>1592556.34</v>
      </c>
      <c r="N215" s="34">
        <f t="shared" si="3"/>
        <v>1785564.1</v>
      </c>
    </row>
    <row r="216" spans="1:14" ht="12.75">
      <c r="A216" s="62">
        <v>205</v>
      </c>
      <c r="B216" s="53" t="s">
        <v>236</v>
      </c>
      <c r="C216" s="54">
        <v>0.092418112942408</v>
      </c>
      <c r="D216" s="55">
        <v>5506.41</v>
      </c>
      <c r="E216" s="55">
        <v>783.66</v>
      </c>
      <c r="F216" s="55">
        <v>4722.75</v>
      </c>
      <c r="G216" s="55">
        <v>2345.24</v>
      </c>
      <c r="H216" s="55">
        <v>469.05</v>
      </c>
      <c r="I216" s="55">
        <v>18.76</v>
      </c>
      <c r="J216" s="55">
        <v>1857.43</v>
      </c>
      <c r="K216" s="55">
        <v>284754.05</v>
      </c>
      <c r="L216" s="55">
        <v>57252.35</v>
      </c>
      <c r="M216" s="56">
        <v>227501.7</v>
      </c>
      <c r="N216" s="34">
        <f t="shared" si="3"/>
        <v>234081.88</v>
      </c>
    </row>
    <row r="217" spans="1:14" ht="12.75">
      <c r="A217" s="62">
        <v>206</v>
      </c>
      <c r="B217" s="53" t="s">
        <v>237</v>
      </c>
      <c r="C217" s="54">
        <v>0.142310310472835</v>
      </c>
      <c r="D217" s="55">
        <v>39132.02</v>
      </c>
      <c r="E217" s="55">
        <v>5734.47</v>
      </c>
      <c r="F217" s="55">
        <v>33397.55</v>
      </c>
      <c r="G217" s="55">
        <v>3611.33</v>
      </c>
      <c r="H217" s="55">
        <v>722.27</v>
      </c>
      <c r="I217" s="55">
        <v>28.89</v>
      </c>
      <c r="J217" s="55">
        <v>2860.17</v>
      </c>
      <c r="K217" s="55">
        <v>438407.54</v>
      </c>
      <c r="L217" s="55">
        <v>88088.4</v>
      </c>
      <c r="M217" s="56">
        <v>350319.14</v>
      </c>
      <c r="N217" s="34">
        <f t="shared" si="3"/>
        <v>386576.86</v>
      </c>
    </row>
    <row r="218" spans="1:14" ht="12.75">
      <c r="A218" s="62">
        <v>207</v>
      </c>
      <c r="B218" s="53" t="s">
        <v>238</v>
      </c>
      <c r="C218" s="54">
        <v>0.112276149083607</v>
      </c>
      <c r="D218" s="55">
        <v>9428.09</v>
      </c>
      <c r="E218" s="55">
        <v>1584.26</v>
      </c>
      <c r="F218" s="55">
        <v>7843.83</v>
      </c>
      <c r="G218" s="55">
        <v>2849.18</v>
      </c>
      <c r="H218" s="55">
        <v>569.84</v>
      </c>
      <c r="I218" s="55">
        <v>22.79</v>
      </c>
      <c r="J218" s="55">
        <v>2256.55</v>
      </c>
      <c r="K218" s="55">
        <v>345909.74</v>
      </c>
      <c r="L218" s="55">
        <v>69524.38</v>
      </c>
      <c r="M218" s="56">
        <v>276385.36</v>
      </c>
      <c r="N218" s="34">
        <f t="shared" si="3"/>
        <v>286485.74</v>
      </c>
    </row>
    <row r="219" spans="1:14" ht="12.75">
      <c r="A219" s="62">
        <v>208</v>
      </c>
      <c r="B219" s="53" t="s">
        <v>239</v>
      </c>
      <c r="C219" s="54">
        <v>0.11464108628413</v>
      </c>
      <c r="D219" s="55">
        <v>8353</v>
      </c>
      <c r="E219" s="55">
        <v>1479.31</v>
      </c>
      <c r="F219" s="55">
        <v>6873.69</v>
      </c>
      <c r="G219" s="55">
        <v>2909.18</v>
      </c>
      <c r="H219" s="55">
        <v>581.84</v>
      </c>
      <c r="I219" s="55">
        <v>23.27</v>
      </c>
      <c r="J219" s="55">
        <v>2304.07</v>
      </c>
      <c r="K219" s="55">
        <v>353134.46</v>
      </c>
      <c r="L219" s="55">
        <v>70927.47</v>
      </c>
      <c r="M219" s="56">
        <v>282206.99</v>
      </c>
      <c r="N219" s="34">
        <f t="shared" si="3"/>
        <v>291384.75</v>
      </c>
    </row>
    <row r="220" spans="1:14" ht="12.75">
      <c r="A220" s="62">
        <v>209</v>
      </c>
      <c r="B220" s="53" t="s">
        <v>240</v>
      </c>
      <c r="C220" s="54">
        <v>0.120648979984091</v>
      </c>
      <c r="D220" s="55">
        <v>9840.23</v>
      </c>
      <c r="E220" s="55">
        <v>1644.82</v>
      </c>
      <c r="F220" s="55">
        <v>8195.41</v>
      </c>
      <c r="G220" s="55">
        <v>3061.64</v>
      </c>
      <c r="H220" s="55">
        <v>612.33</v>
      </c>
      <c r="I220" s="55">
        <v>24.49</v>
      </c>
      <c r="J220" s="55">
        <v>2424.82</v>
      </c>
      <c r="K220" s="55">
        <v>371648.21</v>
      </c>
      <c r="L220" s="55">
        <v>74651.87</v>
      </c>
      <c r="M220" s="56">
        <v>296996.34</v>
      </c>
      <c r="N220" s="34">
        <f t="shared" si="3"/>
        <v>307616.57</v>
      </c>
    </row>
    <row r="221" spans="1:14" ht="12.75">
      <c r="A221" s="62">
        <v>210</v>
      </c>
      <c r="B221" s="53" t="s">
        <v>241</v>
      </c>
      <c r="C221" s="54">
        <v>0.087605449345828</v>
      </c>
      <c r="D221" s="55">
        <v>29487.69</v>
      </c>
      <c r="E221" s="55">
        <v>4442.36</v>
      </c>
      <c r="F221" s="55">
        <v>25045.33</v>
      </c>
      <c r="G221" s="55">
        <v>2223.11</v>
      </c>
      <c r="H221" s="55">
        <v>444.62</v>
      </c>
      <c r="I221" s="55">
        <v>17.78</v>
      </c>
      <c r="J221" s="55">
        <v>1760.71</v>
      </c>
      <c r="K221" s="55">
        <v>269994.06</v>
      </c>
      <c r="L221" s="55">
        <v>54339.52</v>
      </c>
      <c r="M221" s="56">
        <v>215654.54</v>
      </c>
      <c r="N221" s="34">
        <f t="shared" si="3"/>
        <v>242460.58000000002</v>
      </c>
    </row>
    <row r="222" spans="1:14" ht="12.75">
      <c r="A222" s="62">
        <v>211</v>
      </c>
      <c r="B222" s="53" t="s">
        <v>242</v>
      </c>
      <c r="C222" s="54">
        <v>0.180724511309776</v>
      </c>
      <c r="D222" s="55">
        <v>14734.54</v>
      </c>
      <c r="E222" s="55">
        <v>2692.94</v>
      </c>
      <c r="F222" s="55">
        <v>12041.6</v>
      </c>
      <c r="G222" s="55">
        <v>4586.15</v>
      </c>
      <c r="H222" s="55">
        <v>917.23</v>
      </c>
      <c r="I222" s="55">
        <v>36.69</v>
      </c>
      <c r="J222" s="55">
        <v>3632.23</v>
      </c>
      <c r="K222" s="55">
        <v>556832.44</v>
      </c>
      <c r="L222" s="55">
        <v>111950.71</v>
      </c>
      <c r="M222" s="56">
        <v>444881.73</v>
      </c>
      <c r="N222" s="34">
        <f t="shared" si="3"/>
        <v>460555.56</v>
      </c>
    </row>
    <row r="223" spans="1:14" ht="12.75">
      <c r="A223" s="62">
        <v>212</v>
      </c>
      <c r="B223" s="53" t="s">
        <v>243</v>
      </c>
      <c r="C223" s="54">
        <v>0.11952707657484</v>
      </c>
      <c r="D223" s="55">
        <v>34074.52</v>
      </c>
      <c r="E223" s="55">
        <v>5551.54</v>
      </c>
      <c r="F223" s="55">
        <v>28522.98</v>
      </c>
      <c r="G223" s="55">
        <v>3033.18</v>
      </c>
      <c r="H223" s="55">
        <v>606.64</v>
      </c>
      <c r="I223" s="55">
        <v>24.27</v>
      </c>
      <c r="J223" s="55">
        <v>2402.27</v>
      </c>
      <c r="K223" s="55">
        <v>368139.93</v>
      </c>
      <c r="L223" s="55">
        <v>73905.32</v>
      </c>
      <c r="M223" s="56">
        <v>294234.61</v>
      </c>
      <c r="N223" s="34">
        <f t="shared" si="3"/>
        <v>325159.86</v>
      </c>
    </row>
    <row r="224" spans="1:14" ht="12.75">
      <c r="A224" s="62">
        <v>213</v>
      </c>
      <c r="B224" s="53" t="s">
        <v>244</v>
      </c>
      <c r="C224" s="54">
        <v>0.1312979208125</v>
      </c>
      <c r="D224" s="55">
        <v>42075.86</v>
      </c>
      <c r="E224" s="55">
        <v>6505.82</v>
      </c>
      <c r="F224" s="55">
        <v>35570.04</v>
      </c>
      <c r="G224" s="55">
        <v>3331.89</v>
      </c>
      <c r="H224" s="55">
        <v>666.38</v>
      </c>
      <c r="I224" s="55">
        <v>26.66</v>
      </c>
      <c r="J224" s="55">
        <v>2638.85</v>
      </c>
      <c r="K224" s="55">
        <v>404716.45</v>
      </c>
      <c r="L224" s="55">
        <v>81506.05</v>
      </c>
      <c r="M224" s="56">
        <v>323210.4</v>
      </c>
      <c r="N224" s="34">
        <f t="shared" si="3"/>
        <v>361419.29000000004</v>
      </c>
    </row>
    <row r="225" spans="1:14" ht="12.75">
      <c r="A225" s="62">
        <v>214</v>
      </c>
      <c r="B225" s="53" t="s">
        <v>245</v>
      </c>
      <c r="C225" s="54">
        <v>0.114628382435247</v>
      </c>
      <c r="D225" s="55">
        <v>11392</v>
      </c>
      <c r="E225" s="55">
        <v>1691.14</v>
      </c>
      <c r="F225" s="55">
        <v>9700.86</v>
      </c>
      <c r="G225" s="55">
        <v>2908.86</v>
      </c>
      <c r="H225" s="55">
        <v>581.77</v>
      </c>
      <c r="I225" s="55">
        <v>23.27</v>
      </c>
      <c r="J225" s="55">
        <v>2303.82</v>
      </c>
      <c r="K225" s="55">
        <v>353366.9</v>
      </c>
      <c r="L225" s="55">
        <v>71191.19</v>
      </c>
      <c r="M225" s="56">
        <v>282175.71</v>
      </c>
      <c r="N225" s="34">
        <f t="shared" si="3"/>
        <v>294180.39</v>
      </c>
    </row>
    <row r="226" spans="1:14" ht="12.75">
      <c r="A226" s="62">
        <v>215</v>
      </c>
      <c r="B226" s="53" t="s">
        <v>246</v>
      </c>
      <c r="C226" s="54">
        <v>0.084712386773472</v>
      </c>
      <c r="D226" s="55">
        <v>11234.91</v>
      </c>
      <c r="E226" s="55">
        <v>1942.34</v>
      </c>
      <c r="F226" s="55">
        <v>9292.57</v>
      </c>
      <c r="G226" s="55">
        <v>2149.7</v>
      </c>
      <c r="H226" s="55">
        <v>429.94</v>
      </c>
      <c r="I226" s="55">
        <v>17.2</v>
      </c>
      <c r="J226" s="55">
        <v>1702.56</v>
      </c>
      <c r="K226" s="55">
        <v>261107.86</v>
      </c>
      <c r="L226" s="55">
        <v>52575.06</v>
      </c>
      <c r="M226" s="56">
        <v>208532.8</v>
      </c>
      <c r="N226" s="34">
        <f t="shared" si="3"/>
        <v>219527.93</v>
      </c>
    </row>
    <row r="227" spans="1:14" ht="12.75">
      <c r="A227" s="62">
        <v>216</v>
      </c>
      <c r="B227" s="53" t="s">
        <v>247</v>
      </c>
      <c r="C227" s="54">
        <v>0.225717862929478</v>
      </c>
      <c r="D227" s="55">
        <v>16479.52</v>
      </c>
      <c r="E227" s="55">
        <v>2796.4</v>
      </c>
      <c r="F227" s="55">
        <v>13683.12</v>
      </c>
      <c r="G227" s="55">
        <v>5727.91</v>
      </c>
      <c r="H227" s="55">
        <v>1145.58</v>
      </c>
      <c r="I227" s="55">
        <v>45.82</v>
      </c>
      <c r="J227" s="55">
        <v>4536.51</v>
      </c>
      <c r="K227" s="55">
        <v>695323.82</v>
      </c>
      <c r="L227" s="55">
        <v>139683.95</v>
      </c>
      <c r="M227" s="56">
        <v>555639.87</v>
      </c>
      <c r="N227" s="34">
        <f t="shared" si="3"/>
        <v>573859.5</v>
      </c>
    </row>
    <row r="228" spans="1:14" ht="12.75">
      <c r="A228" s="62">
        <v>217</v>
      </c>
      <c r="B228" s="53" t="s">
        <v>248</v>
      </c>
      <c r="C228" s="54">
        <v>0.121198843425536</v>
      </c>
      <c r="D228" s="55">
        <v>3945.2</v>
      </c>
      <c r="E228" s="55">
        <v>541.24</v>
      </c>
      <c r="F228" s="55">
        <v>3403.96</v>
      </c>
      <c r="G228" s="55">
        <v>3075.59</v>
      </c>
      <c r="H228" s="55">
        <v>615.12</v>
      </c>
      <c r="I228" s="55">
        <v>24.6</v>
      </c>
      <c r="J228" s="55">
        <v>2435.87</v>
      </c>
      <c r="K228" s="55">
        <v>373299.44</v>
      </c>
      <c r="L228" s="55">
        <v>74949.45</v>
      </c>
      <c r="M228" s="56">
        <v>298349.99</v>
      </c>
      <c r="N228" s="34">
        <f t="shared" si="3"/>
        <v>304189.82</v>
      </c>
    </row>
    <row r="229" spans="1:14" ht="12.75">
      <c r="A229" s="62">
        <v>218</v>
      </c>
      <c r="B229" s="53" t="s">
        <v>249</v>
      </c>
      <c r="C229" s="54">
        <v>0.304666902265256</v>
      </c>
      <c r="D229" s="55">
        <v>155306.2</v>
      </c>
      <c r="E229" s="55">
        <v>25052.86</v>
      </c>
      <c r="F229" s="55">
        <v>130253.34</v>
      </c>
      <c r="G229" s="55">
        <v>7731.38</v>
      </c>
      <c r="H229" s="55">
        <v>1546.28</v>
      </c>
      <c r="I229" s="55">
        <v>61.85</v>
      </c>
      <c r="J229" s="55">
        <v>6123.25</v>
      </c>
      <c r="K229" s="55">
        <v>938921.96</v>
      </c>
      <c r="L229" s="55">
        <v>188936.61</v>
      </c>
      <c r="M229" s="56">
        <v>749985.35</v>
      </c>
      <c r="N229" s="34">
        <f t="shared" si="3"/>
        <v>886361.94</v>
      </c>
    </row>
    <row r="230" spans="1:14" ht="12.75">
      <c r="A230" s="62">
        <v>219</v>
      </c>
      <c r="B230" s="53" t="s">
        <v>250</v>
      </c>
      <c r="C230" s="54">
        <v>0.1280758991388</v>
      </c>
      <c r="D230" s="55">
        <v>5665.83</v>
      </c>
      <c r="E230" s="55">
        <v>867.52</v>
      </c>
      <c r="F230" s="55">
        <v>4798.31</v>
      </c>
      <c r="G230" s="55">
        <v>3250.11</v>
      </c>
      <c r="H230" s="55">
        <v>650.02</v>
      </c>
      <c r="I230" s="55">
        <v>26</v>
      </c>
      <c r="J230" s="55">
        <v>2574.09</v>
      </c>
      <c r="K230" s="55">
        <v>394740.27</v>
      </c>
      <c r="L230" s="55">
        <v>79461.4</v>
      </c>
      <c r="M230" s="56">
        <v>315278.87</v>
      </c>
      <c r="N230" s="34">
        <f t="shared" si="3"/>
        <v>322651.27</v>
      </c>
    </row>
    <row r="231" spans="1:14" ht="12.75">
      <c r="A231" s="62">
        <v>220</v>
      </c>
      <c r="B231" s="53" t="s">
        <v>251</v>
      </c>
      <c r="C231" s="54">
        <v>0.289470665555231</v>
      </c>
      <c r="D231" s="55">
        <v>107185.77</v>
      </c>
      <c r="E231" s="55">
        <v>17563.23</v>
      </c>
      <c r="F231" s="55">
        <v>89622.54</v>
      </c>
      <c r="G231" s="55">
        <v>7345.75</v>
      </c>
      <c r="H231" s="55">
        <v>1469.15</v>
      </c>
      <c r="I231" s="55">
        <v>58.77</v>
      </c>
      <c r="J231" s="55">
        <v>5817.83</v>
      </c>
      <c r="K231" s="55">
        <v>892261.14</v>
      </c>
      <c r="L231" s="55">
        <v>179683.64</v>
      </c>
      <c r="M231" s="56">
        <v>712577.5</v>
      </c>
      <c r="N231" s="34">
        <f t="shared" si="3"/>
        <v>808017.87</v>
      </c>
    </row>
    <row r="232" spans="1:14" ht="12.75">
      <c r="A232" s="62">
        <v>221</v>
      </c>
      <c r="B232" s="53" t="s">
        <v>252</v>
      </c>
      <c r="C232" s="54">
        <v>0.103416591622672</v>
      </c>
      <c r="D232" s="55">
        <v>12566.05</v>
      </c>
      <c r="E232" s="55">
        <v>1991.37</v>
      </c>
      <c r="F232" s="55">
        <v>10574.68</v>
      </c>
      <c r="G232" s="55">
        <v>2624.34</v>
      </c>
      <c r="H232" s="55">
        <v>524.87</v>
      </c>
      <c r="I232" s="55">
        <v>20.99</v>
      </c>
      <c r="J232" s="55">
        <v>2078.48</v>
      </c>
      <c r="K232" s="55">
        <v>318655.55</v>
      </c>
      <c r="L232" s="55">
        <v>64079.42</v>
      </c>
      <c r="M232" s="56">
        <v>254576.13</v>
      </c>
      <c r="N232" s="34">
        <f t="shared" si="3"/>
        <v>267229.29</v>
      </c>
    </row>
    <row r="233" spans="1:14" ht="12.75">
      <c r="A233" s="62">
        <v>222</v>
      </c>
      <c r="B233" s="53" t="s">
        <v>253</v>
      </c>
      <c r="C233" s="54">
        <v>0.083772184750842</v>
      </c>
      <c r="D233" s="55">
        <v>3365.58</v>
      </c>
      <c r="E233" s="55">
        <v>450.64</v>
      </c>
      <c r="F233" s="55">
        <v>2914.94</v>
      </c>
      <c r="G233" s="55">
        <v>2125.84</v>
      </c>
      <c r="H233" s="55">
        <v>425.17</v>
      </c>
      <c r="I233" s="55">
        <v>17.01</v>
      </c>
      <c r="J233" s="55">
        <v>1683.66</v>
      </c>
      <c r="K233" s="55">
        <v>258240.58</v>
      </c>
      <c r="L233" s="55">
        <v>52022.2</v>
      </c>
      <c r="M233" s="56">
        <v>206218.38</v>
      </c>
      <c r="N233" s="34">
        <f t="shared" si="3"/>
        <v>210816.98</v>
      </c>
    </row>
    <row r="234" spans="1:14" ht="12.75">
      <c r="A234" s="62">
        <v>223</v>
      </c>
      <c r="B234" s="53" t="s">
        <v>254</v>
      </c>
      <c r="C234" s="54">
        <v>1.27766096840436</v>
      </c>
      <c r="D234" s="55">
        <v>64738.25</v>
      </c>
      <c r="E234" s="55">
        <v>11233.06</v>
      </c>
      <c r="F234" s="55">
        <v>53505.19</v>
      </c>
      <c r="G234" s="55">
        <v>32422.5</v>
      </c>
      <c r="H234" s="55">
        <v>6484.5</v>
      </c>
      <c r="I234" s="55">
        <v>259.38</v>
      </c>
      <c r="J234" s="55">
        <v>25678.62</v>
      </c>
      <c r="K234" s="55">
        <v>3939299.09</v>
      </c>
      <c r="L234" s="55">
        <v>794136.25</v>
      </c>
      <c r="M234" s="56">
        <v>3145162.84</v>
      </c>
      <c r="N234" s="34">
        <f t="shared" si="3"/>
        <v>3224346.65</v>
      </c>
    </row>
    <row r="235" spans="1:14" ht="12.75">
      <c r="A235" s="62">
        <v>224</v>
      </c>
      <c r="B235" s="53" t="s">
        <v>255</v>
      </c>
      <c r="C235" s="54">
        <v>4.0850741315049</v>
      </c>
      <c r="D235" s="55">
        <v>381315.61</v>
      </c>
      <c r="E235" s="55">
        <v>62294.73</v>
      </c>
      <c r="F235" s="55">
        <v>319020.88</v>
      </c>
      <c r="G235" s="55">
        <v>103664.68</v>
      </c>
      <c r="H235" s="55">
        <v>20732.94</v>
      </c>
      <c r="I235" s="55">
        <v>829.32</v>
      </c>
      <c r="J235" s="55">
        <v>82102.42</v>
      </c>
      <c r="K235" s="55">
        <v>12590816.41</v>
      </c>
      <c r="L235" s="55">
        <v>2534765.95</v>
      </c>
      <c r="M235" s="56">
        <v>10056050.46</v>
      </c>
      <c r="N235" s="34">
        <f t="shared" si="3"/>
        <v>10457173.760000002</v>
      </c>
    </row>
    <row r="236" spans="1:14" ht="12.75">
      <c r="A236" s="62">
        <v>225</v>
      </c>
      <c r="B236" s="53" t="s">
        <v>256</v>
      </c>
      <c r="C236" s="54">
        <v>0.363076739943613</v>
      </c>
      <c r="D236" s="55">
        <v>27189.93</v>
      </c>
      <c r="E236" s="55">
        <v>3816.53</v>
      </c>
      <c r="F236" s="55">
        <v>23373.4</v>
      </c>
      <c r="G236" s="55">
        <v>9213.6</v>
      </c>
      <c r="H236" s="55">
        <v>1842.72</v>
      </c>
      <c r="I236" s="55">
        <v>73.71</v>
      </c>
      <c r="J236" s="55">
        <v>7297.17</v>
      </c>
      <c r="K236" s="55">
        <v>1118828.91</v>
      </c>
      <c r="L236" s="55">
        <v>225058.58</v>
      </c>
      <c r="M236" s="56">
        <v>893770.33</v>
      </c>
      <c r="N236" s="34">
        <f t="shared" si="3"/>
        <v>924440.8999999999</v>
      </c>
    </row>
    <row r="237" spans="1:14" ht="12.75">
      <c r="A237" s="62">
        <v>226</v>
      </c>
      <c r="B237" s="53" t="s">
        <v>257</v>
      </c>
      <c r="C237" s="54">
        <v>0.434075913066004</v>
      </c>
      <c r="D237" s="55">
        <v>66617.82</v>
      </c>
      <c r="E237" s="55">
        <v>10028.56</v>
      </c>
      <c r="F237" s="55">
        <v>56589.26</v>
      </c>
      <c r="G237" s="55">
        <v>11015.3</v>
      </c>
      <c r="H237" s="55">
        <v>2203.06</v>
      </c>
      <c r="I237" s="55">
        <v>88.12</v>
      </c>
      <c r="J237" s="55">
        <v>8724.12</v>
      </c>
      <c r="K237" s="55">
        <v>1337510</v>
      </c>
      <c r="L237" s="55">
        <v>268964</v>
      </c>
      <c r="M237" s="56">
        <v>1068546</v>
      </c>
      <c r="N237" s="34">
        <f t="shared" si="3"/>
        <v>1133859.38</v>
      </c>
    </row>
    <row r="238" spans="1:14" ht="12.75">
      <c r="A238" s="62">
        <v>227</v>
      </c>
      <c r="B238" s="53" t="s">
        <v>258</v>
      </c>
      <c r="C238" s="54">
        <v>0.129863300504638</v>
      </c>
      <c r="D238" s="55">
        <v>20530.47</v>
      </c>
      <c r="E238" s="55">
        <v>2855.13</v>
      </c>
      <c r="F238" s="55">
        <v>17675.34</v>
      </c>
      <c r="G238" s="55">
        <v>3295.46</v>
      </c>
      <c r="H238" s="55">
        <v>659.09</v>
      </c>
      <c r="I238" s="55">
        <v>26.36</v>
      </c>
      <c r="J238" s="55">
        <v>2610.01</v>
      </c>
      <c r="K238" s="55">
        <v>400079.83</v>
      </c>
      <c r="L238" s="55">
        <v>80401.02</v>
      </c>
      <c r="M238" s="56">
        <v>319678.81</v>
      </c>
      <c r="N238" s="34">
        <f t="shared" si="3"/>
        <v>339964.16</v>
      </c>
    </row>
    <row r="239" spans="1:14" ht="12.75">
      <c r="A239" s="62">
        <v>228</v>
      </c>
      <c r="B239" s="53" t="s">
        <v>259</v>
      </c>
      <c r="C239" s="54">
        <v>0.084331926519744</v>
      </c>
      <c r="D239" s="55">
        <v>1042.6</v>
      </c>
      <c r="E239" s="55">
        <v>155.25</v>
      </c>
      <c r="F239" s="55">
        <v>887.35</v>
      </c>
      <c r="G239" s="55">
        <v>2140.04</v>
      </c>
      <c r="H239" s="55">
        <v>428.01</v>
      </c>
      <c r="I239" s="55">
        <v>17.12</v>
      </c>
      <c r="J239" s="55">
        <v>1694.91</v>
      </c>
      <c r="K239" s="55">
        <v>259876.11</v>
      </c>
      <c r="L239" s="55">
        <v>52279.88</v>
      </c>
      <c r="M239" s="56">
        <v>207596.23</v>
      </c>
      <c r="N239" s="34">
        <f t="shared" si="3"/>
        <v>210178.49000000002</v>
      </c>
    </row>
    <row r="240" spans="1:14" ht="12.75">
      <c r="A240" s="62">
        <v>229</v>
      </c>
      <c r="B240" s="53" t="s">
        <v>260</v>
      </c>
      <c r="C240" s="54">
        <v>0.061184047778717</v>
      </c>
      <c r="D240" s="55">
        <v>8511</v>
      </c>
      <c r="E240" s="55">
        <v>1666.03</v>
      </c>
      <c r="F240" s="55">
        <v>6844.97</v>
      </c>
      <c r="G240" s="55">
        <v>1552.64</v>
      </c>
      <c r="H240" s="55">
        <v>310.53</v>
      </c>
      <c r="I240" s="55">
        <v>12.42</v>
      </c>
      <c r="J240" s="55">
        <v>1229.69</v>
      </c>
      <c r="K240" s="55">
        <v>188614.14</v>
      </c>
      <c r="L240" s="55">
        <v>38000.07</v>
      </c>
      <c r="M240" s="56">
        <v>150614.07</v>
      </c>
      <c r="N240" s="34">
        <f t="shared" si="3"/>
        <v>158688.73</v>
      </c>
    </row>
    <row r="241" spans="1:14" ht="12.75">
      <c r="A241" s="62">
        <v>230</v>
      </c>
      <c r="B241" s="53" t="s">
        <v>261</v>
      </c>
      <c r="C241" s="54">
        <v>0.102899906845529</v>
      </c>
      <c r="D241" s="55">
        <v>4529.21</v>
      </c>
      <c r="E241" s="55">
        <v>773.45</v>
      </c>
      <c r="F241" s="55">
        <v>3755.76</v>
      </c>
      <c r="G241" s="55">
        <v>2611.24</v>
      </c>
      <c r="H241" s="55">
        <v>522.25</v>
      </c>
      <c r="I241" s="55">
        <v>20.89</v>
      </c>
      <c r="J241" s="55">
        <v>2068.1</v>
      </c>
      <c r="K241" s="55">
        <v>316942.36</v>
      </c>
      <c r="L241" s="55">
        <v>63638.2</v>
      </c>
      <c r="M241" s="56">
        <v>253304.16</v>
      </c>
      <c r="N241" s="34">
        <f t="shared" si="3"/>
        <v>259128.02000000002</v>
      </c>
    </row>
    <row r="242" spans="1:14" ht="12.75">
      <c r="A242" s="62">
        <v>231</v>
      </c>
      <c r="B242" s="53" t="s">
        <v>262</v>
      </c>
      <c r="C242" s="54">
        <v>0.105174995739842</v>
      </c>
      <c r="D242" s="55">
        <v>19565.78</v>
      </c>
      <c r="E242" s="55">
        <v>3965.48</v>
      </c>
      <c r="F242" s="55">
        <v>15600.3</v>
      </c>
      <c r="G242" s="55">
        <v>2668.96</v>
      </c>
      <c r="H242" s="55">
        <v>533.79</v>
      </c>
      <c r="I242" s="55">
        <v>21.35</v>
      </c>
      <c r="J242" s="55">
        <v>2113.82</v>
      </c>
      <c r="K242" s="55">
        <v>324167.03</v>
      </c>
      <c r="L242" s="55">
        <v>65262.33</v>
      </c>
      <c r="M242" s="56">
        <v>258904.7</v>
      </c>
      <c r="N242" s="34">
        <f t="shared" si="3"/>
        <v>276618.82</v>
      </c>
    </row>
    <row r="243" spans="1:14" ht="12.75">
      <c r="A243" s="62">
        <v>232</v>
      </c>
      <c r="B243" s="53" t="s">
        <v>263</v>
      </c>
      <c r="C243" s="54">
        <v>0.053135147751281</v>
      </c>
      <c r="D243" s="55">
        <v>15580.37</v>
      </c>
      <c r="E243" s="55">
        <v>2518.46</v>
      </c>
      <c r="F243" s="55">
        <v>13061.91</v>
      </c>
      <c r="G243" s="55">
        <v>1348.39</v>
      </c>
      <c r="H243" s="55">
        <v>269.68</v>
      </c>
      <c r="I243" s="55">
        <v>10.79</v>
      </c>
      <c r="J243" s="55">
        <v>1067.92</v>
      </c>
      <c r="K243" s="55">
        <v>163753.52</v>
      </c>
      <c r="L243" s="55">
        <v>32953.02</v>
      </c>
      <c r="M243" s="56">
        <v>130800.5</v>
      </c>
      <c r="N243" s="34">
        <f t="shared" si="3"/>
        <v>144930.33</v>
      </c>
    </row>
    <row r="244" spans="1:14" ht="12.75">
      <c r="A244" s="62">
        <v>233</v>
      </c>
      <c r="B244" s="53" t="s">
        <v>264</v>
      </c>
      <c r="C244" s="54">
        <v>0.817148428347985</v>
      </c>
      <c r="D244" s="55">
        <v>423847.52</v>
      </c>
      <c r="E244" s="55">
        <v>70547.48</v>
      </c>
      <c r="F244" s="55">
        <v>353300.04</v>
      </c>
      <c r="G244" s="55">
        <v>20736.33</v>
      </c>
      <c r="H244" s="55">
        <v>4147.27</v>
      </c>
      <c r="I244" s="55">
        <v>165.89</v>
      </c>
      <c r="J244" s="55">
        <v>16423.17</v>
      </c>
      <c r="K244" s="55">
        <v>2518187.57</v>
      </c>
      <c r="L244" s="55">
        <v>506648.6</v>
      </c>
      <c r="M244" s="56">
        <v>2011538.97</v>
      </c>
      <c r="N244" s="34">
        <f t="shared" si="3"/>
        <v>2381262.1799999997</v>
      </c>
    </row>
    <row r="245" spans="1:14" ht="12.75">
      <c r="A245" s="62">
        <v>234</v>
      </c>
      <c r="B245" s="53" t="s">
        <v>265</v>
      </c>
      <c r="C245" s="54">
        <v>0.083248828844956</v>
      </c>
      <c r="D245" s="55">
        <v>8379.95</v>
      </c>
      <c r="E245" s="55">
        <v>1653.67</v>
      </c>
      <c r="F245" s="55">
        <v>6726.28</v>
      </c>
      <c r="G245" s="55">
        <v>2112.56</v>
      </c>
      <c r="H245" s="55">
        <v>422.51</v>
      </c>
      <c r="I245" s="55">
        <v>16.9</v>
      </c>
      <c r="J245" s="55">
        <v>1673.15</v>
      </c>
      <c r="K245" s="55">
        <v>256584.27</v>
      </c>
      <c r="L245" s="55">
        <v>51654.16</v>
      </c>
      <c r="M245" s="56">
        <v>204930.11</v>
      </c>
      <c r="N245" s="34">
        <f t="shared" si="3"/>
        <v>213329.53999999998</v>
      </c>
    </row>
    <row r="246" spans="1:14" ht="12.75">
      <c r="A246" s="62">
        <v>235</v>
      </c>
      <c r="B246" s="53" t="s">
        <v>266</v>
      </c>
      <c r="C246" s="54">
        <v>0.171018095731874</v>
      </c>
      <c r="D246" s="55">
        <v>19918.1</v>
      </c>
      <c r="E246" s="55">
        <v>2574.72</v>
      </c>
      <c r="F246" s="55">
        <v>17343.38</v>
      </c>
      <c r="G246" s="55">
        <v>4339.83</v>
      </c>
      <c r="H246" s="55">
        <v>867.97</v>
      </c>
      <c r="I246" s="55">
        <v>34.72</v>
      </c>
      <c r="J246" s="55">
        <v>3437.14</v>
      </c>
      <c r="K246" s="55">
        <v>527007.03</v>
      </c>
      <c r="L246" s="55">
        <v>106019.2</v>
      </c>
      <c r="M246" s="56">
        <v>420987.83</v>
      </c>
      <c r="N246" s="34">
        <f t="shared" si="3"/>
        <v>441768.35000000003</v>
      </c>
    </row>
    <row r="247" spans="1:14" ht="12.75">
      <c r="A247" s="62">
        <v>236</v>
      </c>
      <c r="B247" s="53" t="s">
        <v>267</v>
      </c>
      <c r="C247" s="54">
        <v>0.296445096348932</v>
      </c>
      <c r="D247" s="55">
        <v>17965.8</v>
      </c>
      <c r="E247" s="55">
        <v>2750.56</v>
      </c>
      <c r="F247" s="55">
        <v>15215.24</v>
      </c>
      <c r="G247" s="55">
        <v>7522.73</v>
      </c>
      <c r="H247" s="55">
        <v>1504.55</v>
      </c>
      <c r="I247" s="55">
        <v>60.18</v>
      </c>
      <c r="J247" s="55">
        <v>5958</v>
      </c>
      <c r="K247" s="55">
        <v>913632.2</v>
      </c>
      <c r="L247" s="55">
        <v>183886.11</v>
      </c>
      <c r="M247" s="56">
        <v>729746.09</v>
      </c>
      <c r="N247" s="34">
        <f t="shared" si="3"/>
        <v>750919.33</v>
      </c>
    </row>
    <row r="248" spans="1:14" ht="12.75">
      <c r="A248" s="62">
        <v>237</v>
      </c>
      <c r="B248" s="53" t="s">
        <v>268</v>
      </c>
      <c r="C248" s="54">
        <v>0.065997378796704</v>
      </c>
      <c r="D248" s="55">
        <v>3891.29</v>
      </c>
      <c r="E248" s="55">
        <v>663.59</v>
      </c>
      <c r="F248" s="55">
        <v>3227.7</v>
      </c>
      <c r="G248" s="55">
        <v>1674.78</v>
      </c>
      <c r="H248" s="55">
        <v>334.96</v>
      </c>
      <c r="I248" s="55">
        <v>13.4</v>
      </c>
      <c r="J248" s="55">
        <v>1326.42</v>
      </c>
      <c r="K248" s="55">
        <v>203403.78</v>
      </c>
      <c r="L248" s="55">
        <v>40940.93</v>
      </c>
      <c r="M248" s="56">
        <v>162462.85</v>
      </c>
      <c r="N248" s="34">
        <f t="shared" si="3"/>
        <v>167016.97</v>
      </c>
    </row>
    <row r="249" spans="1:14" ht="12.75">
      <c r="A249" s="62">
        <v>238</v>
      </c>
      <c r="B249" s="53" t="s">
        <v>269</v>
      </c>
      <c r="C249" s="54">
        <v>0.319973313027504</v>
      </c>
      <c r="D249" s="55">
        <v>225448.52</v>
      </c>
      <c r="E249" s="55">
        <v>34309.43</v>
      </c>
      <c r="F249" s="55">
        <v>191139.09</v>
      </c>
      <c r="G249" s="55">
        <v>8119.8</v>
      </c>
      <c r="H249" s="55">
        <v>1623.96</v>
      </c>
      <c r="I249" s="55">
        <v>64.96</v>
      </c>
      <c r="J249" s="55">
        <v>6430.88</v>
      </c>
      <c r="K249" s="55">
        <v>986098.6</v>
      </c>
      <c r="L249" s="55">
        <v>198434.13</v>
      </c>
      <c r="M249" s="56">
        <v>787664.47</v>
      </c>
      <c r="N249" s="34">
        <f t="shared" si="3"/>
        <v>985234.44</v>
      </c>
    </row>
    <row r="250" spans="1:14" ht="12.75">
      <c r="A250" s="62">
        <v>239</v>
      </c>
      <c r="B250" s="53" t="s">
        <v>270</v>
      </c>
      <c r="C250" s="54">
        <v>0.137241896318227</v>
      </c>
      <c r="D250" s="55">
        <v>46938.55</v>
      </c>
      <c r="E250" s="55">
        <v>7632.58</v>
      </c>
      <c r="F250" s="55">
        <v>39305.97</v>
      </c>
      <c r="G250" s="55">
        <v>3482.7</v>
      </c>
      <c r="H250" s="55">
        <v>696.54</v>
      </c>
      <c r="I250" s="55">
        <v>27.86</v>
      </c>
      <c r="J250" s="55">
        <v>2758.3</v>
      </c>
      <c r="K250" s="55">
        <v>423054.68</v>
      </c>
      <c r="L250" s="55">
        <v>85212.22</v>
      </c>
      <c r="M250" s="56">
        <v>337842.46</v>
      </c>
      <c r="N250" s="34">
        <f t="shared" si="3"/>
        <v>379906.73000000004</v>
      </c>
    </row>
    <row r="251" spans="1:14" ht="12.75">
      <c r="A251" s="62">
        <v>240</v>
      </c>
      <c r="B251" s="53" t="s">
        <v>271</v>
      </c>
      <c r="C251" s="54">
        <v>0.156599378808523</v>
      </c>
      <c r="D251" s="55">
        <v>8309.8</v>
      </c>
      <c r="E251" s="55">
        <v>1350.16</v>
      </c>
      <c r="F251" s="55">
        <v>6959.64</v>
      </c>
      <c r="G251" s="55">
        <v>3973.94</v>
      </c>
      <c r="H251" s="55">
        <v>794.79</v>
      </c>
      <c r="I251" s="55">
        <v>31.79</v>
      </c>
      <c r="J251" s="55">
        <v>3147.36</v>
      </c>
      <c r="K251" s="55">
        <v>482372.92</v>
      </c>
      <c r="L251" s="55">
        <v>96879.02</v>
      </c>
      <c r="M251" s="56">
        <v>385493.9</v>
      </c>
      <c r="N251" s="34">
        <f t="shared" si="3"/>
        <v>395600.9</v>
      </c>
    </row>
    <row r="252" spans="1:14" ht="12.75">
      <c r="A252" s="62">
        <v>241</v>
      </c>
      <c r="B252" s="53" t="s">
        <v>272</v>
      </c>
      <c r="C252" s="54">
        <v>0.444690201213084</v>
      </c>
      <c r="D252" s="55">
        <v>411022.53</v>
      </c>
      <c r="E252" s="55">
        <v>69741.35</v>
      </c>
      <c r="F252" s="55">
        <v>341281.18</v>
      </c>
      <c r="G252" s="55">
        <v>11284.66</v>
      </c>
      <c r="H252" s="55">
        <v>2256.93</v>
      </c>
      <c r="I252" s="55">
        <v>90.28</v>
      </c>
      <c r="J252" s="55">
        <v>8937.45</v>
      </c>
      <c r="K252" s="55">
        <v>1370588.24</v>
      </c>
      <c r="L252" s="55">
        <v>275913.59</v>
      </c>
      <c r="M252" s="56">
        <v>1094674.65</v>
      </c>
      <c r="N252" s="34">
        <f t="shared" si="3"/>
        <v>1444893.2799999998</v>
      </c>
    </row>
    <row r="253" spans="1:14" ht="12.75">
      <c r="A253" s="62">
        <v>242</v>
      </c>
      <c r="B253" s="53" t="s">
        <v>273</v>
      </c>
      <c r="C253" s="54">
        <v>0.070014661451631</v>
      </c>
      <c r="D253" s="55">
        <v>13590.12</v>
      </c>
      <c r="E253" s="55">
        <v>2146.94</v>
      </c>
      <c r="F253" s="55">
        <v>11443.18</v>
      </c>
      <c r="G253" s="55">
        <v>1776.73</v>
      </c>
      <c r="H253" s="55">
        <v>355.35</v>
      </c>
      <c r="I253" s="55">
        <v>14.21</v>
      </c>
      <c r="J253" s="55">
        <v>1407.17</v>
      </c>
      <c r="K253" s="55">
        <v>215776.51</v>
      </c>
      <c r="L253" s="55">
        <v>43424.44</v>
      </c>
      <c r="M253" s="56">
        <v>172352.07</v>
      </c>
      <c r="N253" s="34">
        <f t="shared" si="3"/>
        <v>185202.42</v>
      </c>
    </row>
    <row r="254" spans="1:14" ht="12.75">
      <c r="A254" s="62">
        <v>243</v>
      </c>
      <c r="B254" s="53" t="s">
        <v>274</v>
      </c>
      <c r="C254" s="54">
        <v>0.261855090757307</v>
      </c>
      <c r="D254" s="55">
        <v>63240.66</v>
      </c>
      <c r="E254" s="55">
        <v>9901.72</v>
      </c>
      <c r="F254" s="55">
        <v>53338.94</v>
      </c>
      <c r="G254" s="55">
        <v>6644.94</v>
      </c>
      <c r="H254" s="55">
        <v>1328.99</v>
      </c>
      <c r="I254" s="55">
        <v>53.16</v>
      </c>
      <c r="J254" s="55">
        <v>5262.79</v>
      </c>
      <c r="K254" s="55">
        <v>807017.3</v>
      </c>
      <c r="L254" s="55">
        <v>162419.97</v>
      </c>
      <c r="M254" s="56">
        <v>644597.33</v>
      </c>
      <c r="N254" s="34">
        <f t="shared" si="3"/>
        <v>703199.0599999999</v>
      </c>
    </row>
    <row r="255" spans="1:14" ht="12.75">
      <c r="A255" s="62">
        <v>244</v>
      </c>
      <c r="B255" s="53" t="s">
        <v>275</v>
      </c>
      <c r="C255" s="54">
        <v>0.267725227829598</v>
      </c>
      <c r="D255" s="55">
        <v>65884.28</v>
      </c>
      <c r="E255" s="55">
        <v>10606.9</v>
      </c>
      <c r="F255" s="55">
        <v>55277.38</v>
      </c>
      <c r="G255" s="55">
        <v>6793.91</v>
      </c>
      <c r="H255" s="55">
        <v>1358.78</v>
      </c>
      <c r="I255" s="55">
        <v>54.35</v>
      </c>
      <c r="J255" s="55">
        <v>5380.78</v>
      </c>
      <c r="K255" s="55">
        <v>825042.48</v>
      </c>
      <c r="L255" s="55">
        <v>165994.83</v>
      </c>
      <c r="M255" s="56">
        <v>659047.65</v>
      </c>
      <c r="N255" s="34">
        <f t="shared" si="3"/>
        <v>719705.81</v>
      </c>
    </row>
    <row r="256" spans="1:14" ht="12.75">
      <c r="A256" s="62">
        <v>245</v>
      </c>
      <c r="B256" s="53" t="s">
        <v>276</v>
      </c>
      <c r="C256" s="54">
        <v>0.082807003228212</v>
      </c>
      <c r="D256" s="55">
        <v>5555.09</v>
      </c>
      <c r="E256" s="55">
        <v>901.98</v>
      </c>
      <c r="F256" s="55">
        <v>4653.11</v>
      </c>
      <c r="G256" s="55">
        <v>2101.34</v>
      </c>
      <c r="H256" s="55">
        <v>420.27</v>
      </c>
      <c r="I256" s="55">
        <v>16.81</v>
      </c>
      <c r="J256" s="55">
        <v>1664.26</v>
      </c>
      <c r="K256" s="55">
        <v>255184.61</v>
      </c>
      <c r="L256" s="55">
        <v>51342.24</v>
      </c>
      <c r="M256" s="56">
        <v>203842.37</v>
      </c>
      <c r="N256" s="34">
        <f t="shared" si="3"/>
        <v>210159.74</v>
      </c>
    </row>
    <row r="257" spans="1:14" ht="12.75">
      <c r="A257" s="62">
        <v>246</v>
      </c>
      <c r="B257" s="57" t="s">
        <v>277</v>
      </c>
      <c r="C257" s="58">
        <v>0.241035883034879</v>
      </c>
      <c r="D257" s="59">
        <v>6746.81</v>
      </c>
      <c r="E257" s="59">
        <v>1172.62</v>
      </c>
      <c r="F257" s="59">
        <v>5574.19</v>
      </c>
      <c r="G257" s="59">
        <v>6116.64</v>
      </c>
      <c r="H257" s="59">
        <v>1223.33</v>
      </c>
      <c r="I257" s="59">
        <v>48.93</v>
      </c>
      <c r="J257" s="59">
        <v>4844.38</v>
      </c>
      <c r="K257" s="59">
        <v>742608.06</v>
      </c>
      <c r="L257" s="59">
        <v>149260.46</v>
      </c>
      <c r="M257" s="60">
        <v>593347.6</v>
      </c>
      <c r="N257" s="35">
        <f>+F257+J257+M257</f>
        <v>603766.1699999999</v>
      </c>
    </row>
    <row r="258" spans="1:14" ht="20.25">
      <c r="A258" s="64"/>
      <c r="B258" s="63" t="s">
        <v>12</v>
      </c>
      <c r="C258" s="30">
        <f>SUM(C12:C257)</f>
        <v>99.99999999999997</v>
      </c>
      <c r="D258" s="12">
        <f>SUM(D12:D257)</f>
        <v>35268907.33000001</v>
      </c>
      <c r="E258" s="12">
        <f aca="true" t="shared" si="4" ref="E258:L258">SUM(E12:E257)</f>
        <v>5719822.610000004</v>
      </c>
      <c r="F258" s="12">
        <f t="shared" si="4"/>
        <v>29549084.72000002</v>
      </c>
      <c r="G258" s="12">
        <f t="shared" si="4"/>
        <v>2537644.99</v>
      </c>
      <c r="H258" s="12">
        <f t="shared" si="4"/>
        <v>507529.3200000001</v>
      </c>
      <c r="I258" s="12">
        <f t="shared" si="4"/>
        <v>20301.079999999984</v>
      </c>
      <c r="J258" s="12">
        <f t="shared" si="4"/>
        <v>2009814.5900000005</v>
      </c>
      <c r="K258" s="12">
        <f t="shared" si="4"/>
        <v>308186541.7099998</v>
      </c>
      <c r="L258" s="12">
        <f t="shared" si="4"/>
        <v>62020863.03000001</v>
      </c>
      <c r="M258" s="33">
        <f>SUM(M12:M257)</f>
        <v>246165678.68000007</v>
      </c>
      <c r="N258" s="36">
        <f>SUM(N12:N257)</f>
        <v>277724577.99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5.75">
      <c r="A265" s="6"/>
      <c r="B265" s="19"/>
      <c r="C265" s="1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9"/>
    </row>
    <row r="266" spans="1:13" ht="15.75">
      <c r="A266" s="1"/>
      <c r="B266" s="20" t="s">
        <v>294</v>
      </c>
      <c r="C266" s="5"/>
      <c r="E266" s="1"/>
      <c r="F266" s="1"/>
      <c r="G266" s="1"/>
      <c r="H266" s="76"/>
      <c r="I266" s="76"/>
      <c r="J266" s="76"/>
      <c r="K266" s="76"/>
      <c r="L266" s="76"/>
      <c r="M266" s="6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6"/>
      <c r="C268" s="5"/>
      <c r="D268" s="1"/>
      <c r="E268" s="1"/>
      <c r="F268" s="1"/>
      <c r="G268" s="65"/>
      <c r="H268" s="65"/>
      <c r="I268" s="65"/>
      <c r="J268" s="65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3" ht="15.7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</row>
    <row r="271" spans="4:14" ht="12.75"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3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7" spans="4:14" ht="12.75"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</sheetData>
  <sheetProtection/>
  <mergeCells count="11"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  <mergeCell ref="H270:L270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3" r:id="rId2"/>
  <headerFooter>
    <oddFooter>&amp;R&amp;8&amp;P/&amp;N</oddFooter>
  </headerFooter>
  <rowBreaks count="4" manualBreakCount="4">
    <brk id="129" max="13" man="1"/>
    <brk id="191" max="12" man="1"/>
    <brk id="246" max="12" man="1"/>
    <brk id="269" max="12" man="1"/>
  </rowBreaks>
  <colBreaks count="1" manualBreakCount="1">
    <brk id="1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8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286</v>
      </c>
      <c r="C266" s="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4:14" ht="12.75"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</sheetData>
  <sheetProtection/>
  <mergeCells count="11">
    <mergeCell ref="L269:N269"/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6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287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1">
    <mergeCell ref="A10:A11"/>
    <mergeCell ref="B10:B11"/>
    <mergeCell ref="C10:C11"/>
    <mergeCell ref="N10:N11"/>
    <mergeCell ref="G269:J269"/>
    <mergeCell ref="L269:N269"/>
    <mergeCell ref="H270:L270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5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6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/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20" t="s">
        <v>20</v>
      </c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3:14" ht="12.75"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3"/>
  <sheetViews>
    <sheetView showGridLines="0" view="pageBreakPreview" zoomScale="80" zoomScaleNormal="80" zoomScaleSheetLayoutView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18.7109375" style="0" customWidth="1"/>
    <col min="10" max="11" width="18.57421875" style="0" customWidth="1"/>
    <col min="12" max="13" width="19.57421875" style="0" customWidth="1"/>
    <col min="14" max="14" width="19.421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14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300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68" t="s">
        <v>0</v>
      </c>
      <c r="B10" s="69" t="s">
        <v>1</v>
      </c>
      <c r="C10" s="70" t="s">
        <v>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31.5" customHeight="1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 customHeight="1">
      <c r="A12" s="11">
        <f>+'01-2020'!A12</f>
        <v>1</v>
      </c>
      <c r="B12" s="24" t="str">
        <f>+'01-2020'!B12</f>
        <v>ABADIA DE GOIAS</v>
      </c>
      <c r="C12" s="28">
        <f>+IF(ISERROR(('01-2020'!C12+'02-2020'!C12+'03-2020'!C12+'04-2020'!C12+'05-2020'!C12+'06-2020'!C12+'07-2020'!C12+'08-2020'!C12+'09-2020'!C12+'10-2020'!C12+'11-2020'!C12+'12-2020'!C12)/COUNTA('01-2020'!C12,'02-2020'!C12,'03-2020'!C12,'04-2020'!C12,'05-2020'!C12,'06-2020'!C12,'07-2020'!C12,'08-2020'!C12,'09-2020'!C12,'10-2020'!C12,'11-2020'!C12,'12-2020'!C12)),"",('01-2020'!C12+'02-2020'!C12+'03-2020'!C12+'04-2020'!C12+'05-2020'!C12+'06-2020'!C12+'07-2020'!C12+'08-2020'!C12+'09-2020'!C12+'10-2020'!C12+'11-2020'!C12+'12-2020'!C12)/COUNTA('01-2020'!C12,'02-2020'!C12,'03-2020'!C12,'04-2020'!C12,'05-2020'!C12,'06-2020'!C12,'07-2020'!C12,'08-2020'!C12,'09-2020'!C12,'10-2020'!C12,'11-2020'!C12,'12-2020'!C12))</f>
        <v>0.2093604686148894</v>
      </c>
      <c r="D12" s="25">
        <f>+'01-2020'!D12+'02-2020'!D12+'03-2020'!D12+'04-2020'!D12+'05-2020'!D12+'06-2020'!D12+'07-2020'!D12+'08-2020'!D12+'09-2020'!D12+'10-2020'!D12+'11-2020'!D12+'12-2020'!D12</f>
        <v>247902.38</v>
      </c>
      <c r="E12" s="25">
        <f>+'01-2020'!E12+'02-2020'!E12+'03-2020'!E12+'04-2020'!E12+'05-2020'!E12+'06-2020'!E12+'07-2020'!E12+'08-2020'!E12+'09-2020'!E12+'10-2020'!E12+'11-2020'!E12+'12-2020'!E12</f>
        <v>48266.33</v>
      </c>
      <c r="F12" s="25">
        <f>+'01-2020'!F12+'02-2020'!F12+'03-2020'!F12+'04-2020'!F12+'05-2020'!F12+'06-2020'!F12+'07-2020'!F12+'08-2020'!F12+'09-2020'!F12+'10-2020'!F12+'11-2020'!F12+'12-2020'!F12</f>
        <v>199636.05</v>
      </c>
      <c r="G12" s="25">
        <f>+'01-2020'!G12+'02-2020'!G12+'03-2020'!G12+'04-2020'!G12+'05-2020'!G12+'06-2020'!G12+'07-2020'!G12+'08-2020'!G12+'09-2020'!G12+'10-2020'!G12+'11-2020'!G12+'12-2020'!G12</f>
        <v>30172.87</v>
      </c>
      <c r="H12" s="25">
        <f>+'01-2020'!H12+'02-2020'!H12+'03-2020'!H12+'04-2020'!H12+'05-2020'!H12+'06-2020'!H12+'07-2020'!H12+'08-2020'!H12+'09-2020'!H12+'10-2020'!H12+'11-2020'!H12+'12-2020'!H12</f>
        <v>6034.579999999999</v>
      </c>
      <c r="I12" s="25">
        <f>+'01-2020'!I12+'02-2020'!I12+'03-2020'!I12+'04-2020'!I12+'05-2020'!I12+'06-2020'!I12+'07-2020'!I12+'08-2020'!I12+'09-2020'!I12+'10-2020'!I12+'11-2020'!I12+'12-2020'!I12</f>
        <v>241.39000000000001</v>
      </c>
      <c r="J12" s="25">
        <f>+'01-2020'!J12+'02-2020'!J12+'03-2020'!J12+'04-2020'!J12+'05-2020'!J12+'06-2020'!J12+'07-2020'!J12+'08-2020'!J12+'09-2020'!J12+'10-2020'!J12+'11-2020'!J12+'12-2020'!J12</f>
        <v>23896.9</v>
      </c>
      <c r="K12" s="25">
        <f>+'01-2020'!K12+'02-2020'!K12+'03-2020'!K12+'04-2020'!K12+'05-2020'!K12+'06-2020'!K12+'07-2020'!K12+'08-2020'!K12+'09-2020'!K12+'10-2020'!K12+'11-2020'!K12+'12-2020'!K12</f>
        <v>4548654.99</v>
      </c>
      <c r="L12" s="25">
        <f>+'01-2020'!L12+'02-2020'!L12+'03-2020'!L12+'04-2020'!L12+'05-2020'!L12+'06-2020'!L12+'07-2020'!L12+'08-2020'!L12+'09-2020'!L12+'10-2020'!L12+'11-2020'!L12+'12-2020'!L12</f>
        <v>910422.49</v>
      </c>
      <c r="M12" s="25">
        <f>+'01-2020'!M12+'02-2020'!M12+'03-2020'!M12+'04-2020'!M12+'05-2020'!M12+'06-2020'!M12+'07-2020'!M12+'08-2020'!M12+'09-2020'!M12+'10-2020'!M12+'11-2020'!M12+'12-2020'!M12</f>
        <v>3638232.5</v>
      </c>
      <c r="N12" s="37">
        <f>+F12+J12+M12</f>
        <v>3861765.45</v>
      </c>
    </row>
    <row r="13" spans="1:14" ht="12.75">
      <c r="A13" s="11">
        <f>+'01-2020'!A13</f>
        <v>2</v>
      </c>
      <c r="B13" s="24" t="str">
        <f>+'01-2020'!B13</f>
        <v>ABADIANIA</v>
      </c>
      <c r="C13" s="28">
        <f>+IF(ISERROR(('01-2020'!C13+'02-2020'!C13+'03-2020'!C13+'04-2020'!C13+'05-2020'!C13+'06-2020'!C13+'07-2020'!C13+'08-2020'!C13+'09-2020'!C13+'10-2020'!C13+'11-2020'!C13+'12-2020'!C13)/COUNTA('01-2020'!C13,'02-2020'!C13,'03-2020'!C13,'04-2020'!C13,'05-2020'!C13,'06-2020'!C13,'07-2020'!C13,'08-2020'!C13,'09-2020'!C13,'10-2020'!C13,'11-2020'!C13,'12-2020'!C13)),"",('01-2020'!C13+'02-2020'!C13+'03-2020'!C13+'04-2020'!C13+'05-2020'!C13+'06-2020'!C13+'07-2020'!C13+'08-2020'!C13+'09-2020'!C13+'10-2020'!C13+'11-2020'!C13+'12-2020'!C13)/COUNTA('01-2020'!C13,'02-2020'!C13,'03-2020'!C13,'04-2020'!C13,'05-2020'!C13,'06-2020'!C13,'07-2020'!C13,'08-2020'!C13,'09-2020'!C13,'10-2020'!C13,'11-2020'!C13,'12-2020'!C13))</f>
        <v>0.14956034410744898</v>
      </c>
      <c r="D13" s="25">
        <f>+'01-2020'!D13+'02-2020'!D13+'03-2020'!D13+'04-2020'!D13+'05-2020'!D13+'06-2020'!D13+'07-2020'!D13+'08-2020'!D13+'09-2020'!D13+'10-2020'!D13+'11-2020'!D13+'12-2020'!D13</f>
        <v>352781.97</v>
      </c>
      <c r="E13" s="25">
        <f>+'01-2020'!E13+'02-2020'!E13+'03-2020'!E13+'04-2020'!E13+'05-2020'!E13+'06-2020'!E13+'07-2020'!E13+'08-2020'!E13+'09-2020'!E13+'10-2020'!E13+'11-2020'!E13+'12-2020'!E13</f>
        <v>68888.15</v>
      </c>
      <c r="F13" s="25">
        <f>+'01-2020'!F13+'02-2020'!F13+'03-2020'!F13+'04-2020'!F13+'05-2020'!F13+'06-2020'!F13+'07-2020'!F13+'08-2020'!F13+'09-2020'!F13+'10-2020'!F13+'11-2020'!F13+'12-2020'!F13</f>
        <v>283893.82</v>
      </c>
      <c r="G13" s="25">
        <f>+'01-2020'!G13+'02-2020'!G13+'03-2020'!G13+'04-2020'!G13+'05-2020'!G13+'06-2020'!G13+'07-2020'!G13+'08-2020'!G13+'09-2020'!G13+'10-2020'!G13+'11-2020'!G13+'12-2020'!G13</f>
        <v>21564.65</v>
      </c>
      <c r="H13" s="25">
        <f>+'01-2020'!H13+'02-2020'!H13+'03-2020'!H13+'04-2020'!H13+'05-2020'!H13+'06-2020'!H13+'07-2020'!H13+'08-2020'!H13+'09-2020'!H13+'10-2020'!H13+'11-2020'!H13+'12-2020'!H13</f>
        <v>4312.93</v>
      </c>
      <c r="I13" s="25">
        <f>+'01-2020'!I13+'02-2020'!I13+'03-2020'!I13+'04-2020'!I13+'05-2020'!I13+'06-2020'!I13+'07-2020'!I13+'08-2020'!I13+'09-2020'!I13+'10-2020'!I13+'11-2020'!I13+'12-2020'!I13</f>
        <v>172.51000000000002</v>
      </c>
      <c r="J13" s="25">
        <f>+'01-2020'!J13+'02-2020'!J13+'03-2020'!J13+'04-2020'!J13+'05-2020'!J13+'06-2020'!J13+'07-2020'!J13+'08-2020'!J13+'09-2020'!J13+'10-2020'!J13+'11-2020'!J13+'12-2020'!J13</f>
        <v>17079.21</v>
      </c>
      <c r="K13" s="25">
        <f>+'01-2020'!K13+'02-2020'!K13+'03-2020'!K13+'04-2020'!K13+'05-2020'!K13+'06-2020'!K13+'07-2020'!K13+'08-2020'!K13+'09-2020'!K13+'10-2020'!K13+'11-2020'!K13+'12-2020'!K13</f>
        <v>3251620.6500000004</v>
      </c>
      <c r="L13" s="25">
        <f>+'01-2020'!L13+'02-2020'!L13+'03-2020'!L13+'04-2020'!L13+'05-2020'!L13+'06-2020'!L13+'07-2020'!L13+'08-2020'!L13+'09-2020'!L13+'10-2020'!L13+'11-2020'!L13+'12-2020'!L13</f>
        <v>650918.16</v>
      </c>
      <c r="M13" s="25">
        <f>+'01-2020'!M13+'02-2020'!M13+'03-2020'!M13+'04-2020'!M13+'05-2020'!M13+'06-2020'!M13+'07-2020'!M13+'08-2020'!M13+'09-2020'!M13+'10-2020'!M13+'11-2020'!M13+'12-2020'!M13</f>
        <v>2600702.49</v>
      </c>
      <c r="N13" s="34">
        <f aca="true" t="shared" si="0" ref="N13:N76">+F13+J13+M13</f>
        <v>2901675.5200000005</v>
      </c>
    </row>
    <row r="14" spans="1:14" ht="12.75">
      <c r="A14" s="11">
        <f>+'01-2020'!A14</f>
        <v>3</v>
      </c>
      <c r="B14" s="24" t="str">
        <f>+'01-2020'!B14</f>
        <v>ACREUNA</v>
      </c>
      <c r="C14" s="28">
        <f>+IF(ISERROR(('01-2020'!C14+'02-2020'!C14+'03-2020'!C14+'04-2020'!C14+'05-2020'!C14+'06-2020'!C14+'07-2020'!C14+'08-2020'!C14+'09-2020'!C14+'10-2020'!C14+'11-2020'!C14+'12-2020'!C14)/COUNTA('01-2020'!C14,'02-2020'!C14,'03-2020'!C14,'04-2020'!C14,'05-2020'!C14,'06-2020'!C14,'07-2020'!C14,'08-2020'!C14,'09-2020'!C14,'10-2020'!C14,'11-2020'!C14,'12-2020'!C14)),"",('01-2020'!C14+'02-2020'!C14+'03-2020'!C14+'04-2020'!C14+'05-2020'!C14+'06-2020'!C14+'07-2020'!C14+'08-2020'!C14+'09-2020'!C14+'10-2020'!C14+'11-2020'!C14+'12-2020'!C14)/COUNTA('01-2020'!C14,'02-2020'!C14,'03-2020'!C14,'04-2020'!C14,'05-2020'!C14,'06-2020'!C14,'07-2020'!C14,'08-2020'!C14,'09-2020'!C14,'10-2020'!C14,'11-2020'!C14,'12-2020'!C14))</f>
        <v>0.2816996783867537</v>
      </c>
      <c r="D14" s="25">
        <f>+'01-2020'!D14+'02-2020'!D14+'03-2020'!D14+'04-2020'!D14+'05-2020'!D14+'06-2020'!D14+'07-2020'!D14+'08-2020'!D14+'09-2020'!D14+'10-2020'!D14+'11-2020'!D14+'12-2020'!D14</f>
        <v>781259.48</v>
      </c>
      <c r="E14" s="25">
        <f>+'01-2020'!E14+'02-2020'!E14+'03-2020'!E14+'04-2020'!E14+'05-2020'!E14+'06-2020'!E14+'07-2020'!E14+'08-2020'!E14+'09-2020'!E14+'10-2020'!E14+'11-2020'!E14+'12-2020'!E14</f>
        <v>151213.86000000002</v>
      </c>
      <c r="F14" s="25">
        <f>+'01-2020'!F14+'02-2020'!F14+'03-2020'!F14+'04-2020'!F14+'05-2020'!F14+'06-2020'!F14+'07-2020'!F14+'08-2020'!F14+'09-2020'!F14+'10-2020'!F14+'11-2020'!F14+'12-2020'!F14</f>
        <v>630045.62</v>
      </c>
      <c r="G14" s="25">
        <f>+'01-2020'!G14+'02-2020'!G14+'03-2020'!G14+'04-2020'!G14+'05-2020'!G14+'06-2020'!G14+'07-2020'!G14+'08-2020'!G14+'09-2020'!G14+'10-2020'!G14+'11-2020'!G14+'12-2020'!G14</f>
        <v>40623.99</v>
      </c>
      <c r="H14" s="25">
        <f>+'01-2020'!H14+'02-2020'!H14+'03-2020'!H14+'04-2020'!H14+'05-2020'!H14+'06-2020'!H14+'07-2020'!H14+'08-2020'!H14+'09-2020'!H14+'10-2020'!H14+'11-2020'!H14+'12-2020'!H14</f>
        <v>8124.81</v>
      </c>
      <c r="I14" s="25">
        <f>+'01-2020'!I14+'02-2020'!I14+'03-2020'!I14+'04-2020'!I14+'05-2020'!I14+'06-2020'!I14+'07-2020'!I14+'08-2020'!I14+'09-2020'!I14+'10-2020'!I14+'11-2020'!I14+'12-2020'!I14</f>
        <v>325</v>
      </c>
      <c r="J14" s="25">
        <f>+'01-2020'!J14+'02-2020'!J14+'03-2020'!J14+'04-2020'!J14+'05-2020'!J14+'06-2020'!J14+'07-2020'!J14+'08-2020'!J14+'09-2020'!J14+'10-2020'!J14+'11-2020'!J14+'12-2020'!J14</f>
        <v>32174.179999999997</v>
      </c>
      <c r="K14" s="25">
        <f>+'01-2020'!K14+'02-2020'!K14+'03-2020'!K14+'04-2020'!K14+'05-2020'!K14+'06-2020'!K14+'07-2020'!K14+'08-2020'!K14+'09-2020'!K14+'10-2020'!K14+'11-2020'!K14+'12-2020'!K14</f>
        <v>6125488.13</v>
      </c>
      <c r="L14" s="25">
        <f>+'01-2020'!L14+'02-2020'!L14+'03-2020'!L14+'04-2020'!L14+'05-2020'!L14+'06-2020'!L14+'07-2020'!L14+'08-2020'!L14+'09-2020'!L14+'10-2020'!L14+'11-2020'!L14+'12-2020'!L14</f>
        <v>1226205.2100000002</v>
      </c>
      <c r="M14" s="25">
        <f>+'01-2020'!M14+'02-2020'!M14+'03-2020'!M14+'04-2020'!M14+'05-2020'!M14+'06-2020'!M14+'07-2020'!M14+'08-2020'!M14+'09-2020'!M14+'10-2020'!M14+'11-2020'!M14+'12-2020'!M14</f>
        <v>4899282.92</v>
      </c>
      <c r="N14" s="34">
        <f t="shared" si="0"/>
        <v>5561502.72</v>
      </c>
    </row>
    <row r="15" spans="1:14" ht="12.75">
      <c r="A15" s="11">
        <f>+'01-2020'!A15</f>
        <v>4</v>
      </c>
      <c r="B15" s="24" t="str">
        <f>+'01-2020'!B15</f>
        <v>ADELANDIA</v>
      </c>
      <c r="C15" s="28">
        <f>+IF(ISERROR(('01-2020'!C15+'02-2020'!C15+'03-2020'!C15+'04-2020'!C15+'05-2020'!C15+'06-2020'!C15+'07-2020'!C15+'08-2020'!C15+'09-2020'!C15+'10-2020'!C15+'11-2020'!C15+'12-2020'!C15)/COUNTA('01-2020'!C15,'02-2020'!C15,'03-2020'!C15,'04-2020'!C15,'05-2020'!C15,'06-2020'!C15,'07-2020'!C15,'08-2020'!C15,'09-2020'!C15,'10-2020'!C15,'11-2020'!C15,'12-2020'!C15)),"",('01-2020'!C15+'02-2020'!C15+'03-2020'!C15+'04-2020'!C15+'05-2020'!C15+'06-2020'!C15+'07-2020'!C15+'08-2020'!C15+'09-2020'!C15+'10-2020'!C15+'11-2020'!C15+'12-2020'!C15)/COUNTA('01-2020'!C15,'02-2020'!C15,'03-2020'!C15,'04-2020'!C15,'05-2020'!C15,'06-2020'!C15,'07-2020'!C15,'08-2020'!C15,'09-2020'!C15,'10-2020'!C15,'11-2020'!C15,'12-2020'!C15))</f>
        <v>0.05059661600369214</v>
      </c>
      <c r="D15" s="25">
        <f>+'01-2020'!D15+'02-2020'!D15+'03-2020'!D15+'04-2020'!D15+'05-2020'!D15+'06-2020'!D15+'07-2020'!D15+'08-2020'!D15+'09-2020'!D15+'10-2020'!D15+'11-2020'!D15+'12-2020'!D15</f>
        <v>82369.69000000002</v>
      </c>
      <c r="E15" s="25">
        <f>+'01-2020'!E15+'02-2020'!E15+'03-2020'!E15+'04-2020'!E15+'05-2020'!E15+'06-2020'!E15+'07-2020'!E15+'08-2020'!E15+'09-2020'!E15+'10-2020'!E15+'11-2020'!E15+'12-2020'!E15</f>
        <v>15904.569999999998</v>
      </c>
      <c r="F15" s="25">
        <f>+'01-2020'!F15+'02-2020'!F15+'03-2020'!F15+'04-2020'!F15+'05-2020'!F15+'06-2020'!F15+'07-2020'!F15+'08-2020'!F15+'09-2020'!F15+'10-2020'!F15+'11-2020'!F15+'12-2020'!F15</f>
        <v>66465.12</v>
      </c>
      <c r="G15" s="25">
        <f>+'01-2020'!G15+'02-2020'!G15+'03-2020'!G15+'04-2020'!G15+'05-2020'!G15+'06-2020'!G15+'07-2020'!G15+'08-2020'!G15+'09-2020'!G15+'10-2020'!G15+'11-2020'!G15+'12-2020'!G15</f>
        <v>7293.719999999999</v>
      </c>
      <c r="H15" s="25">
        <f>+'01-2020'!H15+'02-2020'!H15+'03-2020'!H15+'04-2020'!H15+'05-2020'!H15+'06-2020'!H15+'07-2020'!H15+'08-2020'!H15+'09-2020'!H15+'10-2020'!H15+'11-2020'!H15+'12-2020'!H15</f>
        <v>1458.7600000000002</v>
      </c>
      <c r="I15" s="25">
        <f>+'01-2020'!I15+'02-2020'!I15+'03-2020'!I15+'04-2020'!I15+'05-2020'!I15+'06-2020'!I15+'07-2020'!I15+'08-2020'!I15+'09-2020'!I15+'10-2020'!I15+'11-2020'!I15+'12-2020'!I15</f>
        <v>58.36</v>
      </c>
      <c r="J15" s="25">
        <f>+'01-2020'!J15+'02-2020'!J15+'03-2020'!J15+'04-2020'!J15+'05-2020'!J15+'06-2020'!J15+'07-2020'!J15+'08-2020'!J15+'09-2020'!J15+'10-2020'!J15+'11-2020'!J15+'12-2020'!J15</f>
        <v>5776.6</v>
      </c>
      <c r="K15" s="25">
        <f>+'01-2020'!K15+'02-2020'!K15+'03-2020'!K15+'04-2020'!K15+'05-2020'!K15+'06-2020'!K15+'07-2020'!K15+'08-2020'!K15+'09-2020'!K15+'10-2020'!K15+'11-2020'!K15+'12-2020'!K15</f>
        <v>1099862.52</v>
      </c>
      <c r="L15" s="25">
        <f>+'01-2020'!L15+'02-2020'!L15+'03-2020'!L15+'04-2020'!L15+'05-2020'!L15+'06-2020'!L15+'07-2020'!L15+'08-2020'!L15+'09-2020'!L15+'10-2020'!L15+'11-2020'!L15+'12-2020'!L15</f>
        <v>220165.92000000004</v>
      </c>
      <c r="M15" s="25">
        <f>+'01-2020'!M15+'02-2020'!M15+'03-2020'!M15+'04-2020'!M15+'05-2020'!M15+'06-2020'!M15+'07-2020'!M15+'08-2020'!M15+'09-2020'!M15+'10-2020'!M15+'11-2020'!M15+'12-2020'!M15</f>
        <v>879696.6000000001</v>
      </c>
      <c r="N15" s="34">
        <f t="shared" si="0"/>
        <v>951938.3200000001</v>
      </c>
    </row>
    <row r="16" spans="1:14" ht="12.75">
      <c r="A16" s="11">
        <f>+'01-2020'!A16</f>
        <v>5</v>
      </c>
      <c r="B16" s="24" t="str">
        <f>+'01-2020'!B16</f>
        <v>AGUA FRIA DE GOIAS</v>
      </c>
      <c r="C16" s="28">
        <f>+IF(ISERROR(('01-2020'!C16+'02-2020'!C16+'03-2020'!C16+'04-2020'!C16+'05-2020'!C16+'06-2020'!C16+'07-2020'!C16+'08-2020'!C16+'09-2020'!C16+'10-2020'!C16+'11-2020'!C16+'12-2020'!C16)/COUNTA('01-2020'!C16,'02-2020'!C16,'03-2020'!C16,'04-2020'!C16,'05-2020'!C16,'06-2020'!C16,'07-2020'!C16,'08-2020'!C16,'09-2020'!C16,'10-2020'!C16,'11-2020'!C16,'12-2020'!C16)),"",('01-2020'!C16+'02-2020'!C16+'03-2020'!C16+'04-2020'!C16+'05-2020'!C16+'06-2020'!C16+'07-2020'!C16+'08-2020'!C16+'09-2020'!C16+'10-2020'!C16+'11-2020'!C16+'12-2020'!C16)/COUNTA('01-2020'!C16,'02-2020'!C16,'03-2020'!C16,'04-2020'!C16,'05-2020'!C16,'06-2020'!C16,'07-2020'!C16,'08-2020'!C16,'09-2020'!C16,'10-2020'!C16,'11-2020'!C16,'12-2020'!C16))</f>
        <v>0.18047532480915798</v>
      </c>
      <c r="D16" s="25">
        <f>+'01-2020'!D16+'02-2020'!D16+'03-2020'!D16+'04-2020'!D16+'05-2020'!D16+'06-2020'!D16+'07-2020'!D16+'08-2020'!D16+'09-2020'!D16+'10-2020'!D16+'11-2020'!D16+'12-2020'!D16</f>
        <v>69996.45999999999</v>
      </c>
      <c r="E16" s="25">
        <f>+'01-2020'!E16+'02-2020'!E16+'03-2020'!E16+'04-2020'!E16+'05-2020'!E16+'06-2020'!E16+'07-2020'!E16+'08-2020'!E16+'09-2020'!E16+'10-2020'!E16+'11-2020'!E16+'12-2020'!E16</f>
        <v>13980.619999999999</v>
      </c>
      <c r="F16" s="25">
        <f>+'01-2020'!F16+'02-2020'!F16+'03-2020'!F16+'04-2020'!F16+'05-2020'!F16+'06-2020'!F16+'07-2020'!F16+'08-2020'!F16+'09-2020'!F16+'10-2020'!F16+'11-2020'!F16+'12-2020'!F16</f>
        <v>56015.84</v>
      </c>
      <c r="G16" s="25">
        <f>+'01-2020'!G16+'02-2020'!G16+'03-2020'!G16+'04-2020'!G16+'05-2020'!G16+'06-2020'!G16+'07-2020'!G16+'08-2020'!G16+'09-2020'!G16+'10-2020'!G16+'11-2020'!G16+'12-2020'!G16</f>
        <v>26028.539999999997</v>
      </c>
      <c r="H16" s="25">
        <f>+'01-2020'!H16+'02-2020'!H16+'03-2020'!H16+'04-2020'!H16+'05-2020'!H16+'06-2020'!H16+'07-2020'!H16+'08-2020'!H16+'09-2020'!H16+'10-2020'!H16+'11-2020'!H16+'12-2020'!H16</f>
        <v>5205.719999999999</v>
      </c>
      <c r="I16" s="25">
        <f>+'01-2020'!I16+'02-2020'!I16+'03-2020'!I16+'04-2020'!I16+'05-2020'!I16+'06-2020'!I16+'07-2020'!I16+'08-2020'!I16+'09-2020'!I16+'10-2020'!I16+'11-2020'!I16+'12-2020'!I16</f>
        <v>208.23</v>
      </c>
      <c r="J16" s="25">
        <f>+'01-2020'!J16+'02-2020'!J16+'03-2020'!J16+'04-2020'!J16+'05-2020'!J16+'06-2020'!J16+'07-2020'!J16+'08-2020'!J16+'09-2020'!J16+'10-2020'!J16+'11-2020'!J16+'12-2020'!J16</f>
        <v>20614.59</v>
      </c>
      <c r="K16" s="25">
        <f>+'01-2020'!K16+'02-2020'!K16+'03-2020'!K16+'04-2020'!K16+'05-2020'!K16+'06-2020'!K16+'07-2020'!K16+'08-2020'!K16+'09-2020'!K16+'10-2020'!K16+'11-2020'!K16+'12-2020'!K16</f>
        <v>3924570.5100000002</v>
      </c>
      <c r="L16" s="25">
        <f>+'01-2020'!L16+'02-2020'!L16+'03-2020'!L16+'04-2020'!L16+'05-2020'!L16+'06-2020'!L16+'07-2020'!L16+'08-2020'!L16+'09-2020'!L16+'10-2020'!L16+'11-2020'!L16+'12-2020'!L16</f>
        <v>785564.27</v>
      </c>
      <c r="M16" s="25">
        <f>+'01-2020'!M16+'02-2020'!M16+'03-2020'!M16+'04-2020'!M16+'05-2020'!M16+'06-2020'!M16+'07-2020'!M16+'08-2020'!M16+'09-2020'!M16+'10-2020'!M16+'11-2020'!M16+'12-2020'!M16</f>
        <v>3139006.24</v>
      </c>
      <c r="N16" s="34">
        <f t="shared" si="0"/>
        <v>3215636.6700000004</v>
      </c>
    </row>
    <row r="17" spans="1:14" ht="12.75">
      <c r="A17" s="11">
        <f>+'01-2020'!A17</f>
        <v>6</v>
      </c>
      <c r="B17" s="24" t="str">
        <f>+'01-2020'!B17</f>
        <v>AGUA LIMPA</v>
      </c>
      <c r="C17" s="28">
        <f>+IF(ISERROR(('01-2020'!C17+'02-2020'!C17+'03-2020'!C17+'04-2020'!C17+'05-2020'!C17+'06-2020'!C17+'07-2020'!C17+'08-2020'!C17+'09-2020'!C17+'10-2020'!C17+'11-2020'!C17+'12-2020'!C17)/COUNTA('01-2020'!C17,'02-2020'!C17,'03-2020'!C17,'04-2020'!C17,'05-2020'!C17,'06-2020'!C17,'07-2020'!C17,'08-2020'!C17,'09-2020'!C17,'10-2020'!C17,'11-2020'!C17,'12-2020'!C17)),"",('01-2020'!C17+'02-2020'!C17+'03-2020'!C17+'04-2020'!C17+'05-2020'!C17+'06-2020'!C17+'07-2020'!C17+'08-2020'!C17+'09-2020'!C17+'10-2020'!C17+'11-2020'!C17+'12-2020'!C17)/COUNTA('01-2020'!C17,'02-2020'!C17,'03-2020'!C17,'04-2020'!C17,'05-2020'!C17,'06-2020'!C17,'07-2020'!C17,'08-2020'!C17,'09-2020'!C17,'10-2020'!C17,'11-2020'!C17,'12-2020'!C17))</f>
        <v>0.07641857811638884</v>
      </c>
      <c r="D17" s="25">
        <f>+'01-2020'!D17+'02-2020'!D17+'03-2020'!D17+'04-2020'!D17+'05-2020'!D17+'06-2020'!D17+'07-2020'!D17+'08-2020'!D17+'09-2020'!D17+'10-2020'!D17+'11-2020'!D17+'12-2020'!D17</f>
        <v>65503.03</v>
      </c>
      <c r="E17" s="25">
        <f>+'01-2020'!E17+'02-2020'!E17+'03-2020'!E17+'04-2020'!E17+'05-2020'!E17+'06-2020'!E17+'07-2020'!E17+'08-2020'!E17+'09-2020'!E17+'10-2020'!E17+'11-2020'!E17+'12-2020'!E17</f>
        <v>12765.21</v>
      </c>
      <c r="F17" s="25">
        <f>+'01-2020'!F17+'02-2020'!F17+'03-2020'!F17+'04-2020'!F17+'05-2020'!F17+'06-2020'!F17+'07-2020'!F17+'08-2020'!F17+'09-2020'!F17+'10-2020'!F17+'11-2020'!F17+'12-2020'!F17</f>
        <v>52737.82000000001</v>
      </c>
      <c r="G17" s="25">
        <f>+'01-2020'!G17+'02-2020'!G17+'03-2020'!G17+'04-2020'!G17+'05-2020'!G17+'06-2020'!G17+'07-2020'!G17+'08-2020'!G17+'09-2020'!G17+'10-2020'!G17+'11-2020'!G17+'12-2020'!G17</f>
        <v>11014.999999999998</v>
      </c>
      <c r="H17" s="25">
        <f>+'01-2020'!H17+'02-2020'!H17+'03-2020'!H17+'04-2020'!H17+'05-2020'!H17+'06-2020'!H17+'07-2020'!H17+'08-2020'!H17+'09-2020'!H17+'10-2020'!H17+'11-2020'!H17+'12-2020'!H17</f>
        <v>2203</v>
      </c>
      <c r="I17" s="25">
        <f>+'01-2020'!I17+'02-2020'!I17+'03-2020'!I17+'04-2020'!I17+'05-2020'!I17+'06-2020'!I17+'07-2020'!I17+'08-2020'!I17+'09-2020'!I17+'10-2020'!I17+'11-2020'!I17+'12-2020'!I17</f>
        <v>88.12</v>
      </c>
      <c r="J17" s="25">
        <f>+'01-2020'!J17+'02-2020'!J17+'03-2020'!J17+'04-2020'!J17+'05-2020'!J17+'06-2020'!J17+'07-2020'!J17+'08-2020'!J17+'09-2020'!J17+'10-2020'!J17+'11-2020'!J17+'12-2020'!J17</f>
        <v>8723.880000000001</v>
      </c>
      <c r="K17" s="25">
        <f>+'01-2020'!K17+'02-2020'!K17+'03-2020'!K17+'04-2020'!K17+'05-2020'!K17+'06-2020'!K17+'07-2020'!K17+'08-2020'!K17+'09-2020'!K17+'10-2020'!K17+'11-2020'!K17+'12-2020'!K17</f>
        <v>1660961.25</v>
      </c>
      <c r="L17" s="25">
        <f>+'01-2020'!L17+'02-2020'!L17+'03-2020'!L17+'04-2020'!L17+'05-2020'!L17+'06-2020'!L17+'07-2020'!L17+'08-2020'!L17+'09-2020'!L17+'10-2020'!L17+'11-2020'!L17+'12-2020'!L17</f>
        <v>332510.29999999993</v>
      </c>
      <c r="M17" s="25">
        <f>+'01-2020'!M17+'02-2020'!M17+'03-2020'!M17+'04-2020'!M17+'05-2020'!M17+'06-2020'!M17+'07-2020'!M17+'08-2020'!M17+'09-2020'!M17+'10-2020'!M17+'11-2020'!M17+'12-2020'!M17</f>
        <v>1328450.95</v>
      </c>
      <c r="N17" s="34">
        <f t="shared" si="0"/>
        <v>1389912.65</v>
      </c>
    </row>
    <row r="18" spans="1:14" ht="12.75">
      <c r="A18" s="11">
        <f>+'01-2020'!A18</f>
        <v>7</v>
      </c>
      <c r="B18" s="24" t="str">
        <f>+'01-2020'!B18</f>
        <v>AGUAS LINDAS DE GOIAS</v>
      </c>
      <c r="C18" s="28">
        <f>+IF(ISERROR(('01-2020'!C18+'02-2020'!C18+'03-2020'!C18+'04-2020'!C18+'05-2020'!C18+'06-2020'!C18+'07-2020'!C18+'08-2020'!C18+'09-2020'!C18+'10-2020'!C18+'11-2020'!C18+'12-2020'!C18)/COUNTA('01-2020'!C18,'02-2020'!C18,'03-2020'!C18,'04-2020'!C18,'05-2020'!C18,'06-2020'!C18,'07-2020'!C18,'08-2020'!C18,'09-2020'!C18,'10-2020'!C18,'11-2020'!C18,'12-2020'!C18)),"",('01-2020'!C18+'02-2020'!C18+'03-2020'!C18+'04-2020'!C18+'05-2020'!C18+'06-2020'!C18+'07-2020'!C18+'08-2020'!C18+'09-2020'!C18+'10-2020'!C18+'11-2020'!C18+'12-2020'!C18)/COUNTA('01-2020'!C18,'02-2020'!C18,'03-2020'!C18,'04-2020'!C18,'05-2020'!C18,'06-2020'!C18,'07-2020'!C18,'08-2020'!C18,'09-2020'!C18,'10-2020'!C18,'11-2020'!C18,'12-2020'!C18))</f>
        <v>0.314437445188752</v>
      </c>
      <c r="D18" s="25">
        <f>+'01-2020'!D18+'02-2020'!D18+'03-2020'!D18+'04-2020'!D18+'05-2020'!D18+'06-2020'!D18+'07-2020'!D18+'08-2020'!D18+'09-2020'!D18+'10-2020'!D18+'11-2020'!D18+'12-2020'!D18</f>
        <v>873684.7300000001</v>
      </c>
      <c r="E18" s="25">
        <f>+'01-2020'!E18+'02-2020'!E18+'03-2020'!E18+'04-2020'!E18+'05-2020'!E18+'06-2020'!E18+'07-2020'!E18+'08-2020'!E18+'09-2020'!E18+'10-2020'!E18+'11-2020'!E18+'12-2020'!E18</f>
        <v>170794.79</v>
      </c>
      <c r="F18" s="25">
        <f>+'01-2020'!F18+'02-2020'!F18+'03-2020'!F18+'04-2020'!F18+'05-2020'!F18+'06-2020'!F18+'07-2020'!F18+'08-2020'!F18+'09-2020'!F18+'10-2020'!F18+'11-2020'!F18+'12-2020'!F18</f>
        <v>702889.9400000001</v>
      </c>
      <c r="G18" s="25">
        <f>+'01-2020'!G18+'02-2020'!G18+'03-2020'!G18+'04-2020'!G18+'05-2020'!G18+'06-2020'!G18+'07-2020'!G18+'08-2020'!G18+'09-2020'!G18+'10-2020'!G18+'11-2020'!G18+'12-2020'!G18</f>
        <v>45345.74</v>
      </c>
      <c r="H18" s="25">
        <f>+'01-2020'!H18+'02-2020'!H18+'03-2020'!H18+'04-2020'!H18+'05-2020'!H18+'06-2020'!H18+'07-2020'!H18+'08-2020'!H18+'09-2020'!H18+'10-2020'!H18+'11-2020'!H18+'12-2020'!H18</f>
        <v>9069.15</v>
      </c>
      <c r="I18" s="25">
        <f>+'01-2020'!I18+'02-2020'!I18+'03-2020'!I18+'04-2020'!I18+'05-2020'!I18+'06-2020'!I18+'07-2020'!I18+'08-2020'!I18+'09-2020'!I18+'10-2020'!I18+'11-2020'!I18+'12-2020'!I18</f>
        <v>362.76</v>
      </c>
      <c r="J18" s="25">
        <f>+'01-2020'!J18+'02-2020'!J18+'03-2020'!J18+'04-2020'!J18+'05-2020'!J18+'06-2020'!J18+'07-2020'!J18+'08-2020'!J18+'09-2020'!J18+'10-2020'!J18+'11-2020'!J18+'12-2020'!J18</f>
        <v>35913.829999999994</v>
      </c>
      <c r="K18" s="25">
        <f>+'01-2020'!K18+'02-2020'!K18+'03-2020'!K18+'04-2020'!K18+'05-2020'!K18+'06-2020'!K18+'07-2020'!K18+'08-2020'!K18+'09-2020'!K18+'10-2020'!K18+'11-2020'!K18+'12-2020'!K18</f>
        <v>6837485.84</v>
      </c>
      <c r="L18" s="25">
        <f>+'01-2020'!L18+'02-2020'!L18+'03-2020'!L18+'04-2020'!L18+'05-2020'!L18+'06-2020'!L18+'07-2020'!L18+'08-2020'!L18+'09-2020'!L18+'10-2020'!L18+'11-2020'!L18+'12-2020'!L18</f>
        <v>1368770.9000000001</v>
      </c>
      <c r="M18" s="25">
        <f>+'01-2020'!M18+'02-2020'!M18+'03-2020'!M18+'04-2020'!M18+'05-2020'!M18+'06-2020'!M18+'07-2020'!M18+'08-2020'!M18+'09-2020'!M18+'10-2020'!M18+'11-2020'!M18+'12-2020'!M18</f>
        <v>5468714.9399999995</v>
      </c>
      <c r="N18" s="34">
        <f t="shared" si="0"/>
        <v>6207518.709999999</v>
      </c>
    </row>
    <row r="19" spans="1:14" ht="12.75">
      <c r="A19" s="11">
        <f>+'01-2020'!A19</f>
        <v>8</v>
      </c>
      <c r="B19" s="24" t="str">
        <f>+'01-2020'!B19</f>
        <v>ALEXANIA</v>
      </c>
      <c r="C19" s="28">
        <f>+IF(ISERROR(('01-2020'!C19+'02-2020'!C19+'03-2020'!C19+'04-2020'!C19+'05-2020'!C19+'06-2020'!C19+'07-2020'!C19+'08-2020'!C19+'09-2020'!C19+'10-2020'!C19+'11-2020'!C19+'12-2020'!C19)/COUNTA('01-2020'!C19,'02-2020'!C19,'03-2020'!C19,'04-2020'!C19,'05-2020'!C19,'06-2020'!C19,'07-2020'!C19,'08-2020'!C19,'09-2020'!C19,'10-2020'!C19,'11-2020'!C19,'12-2020'!C19)),"",('01-2020'!C19+'02-2020'!C19+'03-2020'!C19+'04-2020'!C19+'05-2020'!C19+'06-2020'!C19+'07-2020'!C19+'08-2020'!C19+'09-2020'!C19+'10-2020'!C19+'11-2020'!C19+'12-2020'!C19)/COUNTA('01-2020'!C19,'02-2020'!C19,'03-2020'!C19,'04-2020'!C19,'05-2020'!C19,'06-2020'!C19,'07-2020'!C19,'08-2020'!C19,'09-2020'!C19,'10-2020'!C19,'11-2020'!C19,'12-2020'!C19))</f>
        <v>0.47013934681543557</v>
      </c>
      <c r="D19" s="25">
        <f>+'01-2020'!D19+'02-2020'!D19+'03-2020'!D19+'04-2020'!D19+'05-2020'!D19+'06-2020'!D19+'07-2020'!D19+'08-2020'!D19+'09-2020'!D19+'10-2020'!D19+'11-2020'!D19+'12-2020'!D19</f>
        <v>683488.1699999999</v>
      </c>
      <c r="E19" s="25">
        <f>+'01-2020'!E19+'02-2020'!E19+'03-2020'!E19+'04-2020'!E19+'05-2020'!E19+'06-2020'!E19+'07-2020'!E19+'08-2020'!E19+'09-2020'!E19+'10-2020'!E19+'11-2020'!E19+'12-2020'!E19</f>
        <v>133905.14</v>
      </c>
      <c r="F19" s="25">
        <f>+'01-2020'!F19+'02-2020'!F19+'03-2020'!F19+'04-2020'!F19+'05-2020'!F19+'06-2020'!F19+'07-2020'!F19+'08-2020'!F19+'09-2020'!F19+'10-2020'!F19+'11-2020'!F19+'12-2020'!F19</f>
        <v>549583.03</v>
      </c>
      <c r="G19" s="25">
        <f>+'01-2020'!G19+'02-2020'!G19+'03-2020'!G19+'04-2020'!G19+'05-2020'!G19+'06-2020'!G19+'07-2020'!G19+'08-2020'!G19+'09-2020'!G19+'10-2020'!G19+'11-2020'!G19+'12-2020'!G19</f>
        <v>67809.03</v>
      </c>
      <c r="H19" s="25">
        <f>+'01-2020'!H19+'02-2020'!H19+'03-2020'!H19+'04-2020'!H19+'05-2020'!H19+'06-2020'!H19+'07-2020'!H19+'08-2020'!H19+'09-2020'!H19+'10-2020'!H19+'11-2020'!H19+'12-2020'!H19</f>
        <v>13561.809999999998</v>
      </c>
      <c r="I19" s="25">
        <f>+'01-2020'!I19+'02-2020'!I19+'03-2020'!I19+'04-2020'!I19+'05-2020'!I19+'06-2020'!I19+'07-2020'!I19+'08-2020'!I19+'09-2020'!I19+'10-2020'!I19+'11-2020'!I19+'12-2020'!I19</f>
        <v>542.47</v>
      </c>
      <c r="J19" s="25">
        <f>+'01-2020'!J19+'02-2020'!J19+'03-2020'!J19+'04-2020'!J19+'05-2020'!J19+'06-2020'!J19+'07-2020'!J19+'08-2020'!J19+'09-2020'!J19+'10-2020'!J19+'11-2020'!J19+'12-2020'!J19</f>
        <v>53704.75</v>
      </c>
      <c r="K19" s="25">
        <f>+'01-2020'!K19+'02-2020'!K19+'03-2020'!K19+'04-2020'!K19+'05-2020'!K19+'06-2020'!K19+'07-2020'!K19+'08-2020'!K19+'09-2020'!K19+'10-2020'!K19+'11-2020'!K19+'12-2020'!K19</f>
        <v>10223993.540000001</v>
      </c>
      <c r="L19" s="25">
        <f>+'01-2020'!L19+'02-2020'!L19+'03-2020'!L19+'04-2020'!L19+'05-2020'!L19+'06-2020'!L19+'07-2020'!L19+'08-2020'!L19+'09-2020'!L19+'10-2020'!L19+'11-2020'!L19+'12-2020'!L19</f>
        <v>2046427.6900000002</v>
      </c>
      <c r="M19" s="25">
        <f>+'01-2020'!M19+'02-2020'!M19+'03-2020'!M19+'04-2020'!M19+'05-2020'!M19+'06-2020'!M19+'07-2020'!M19+'08-2020'!M19+'09-2020'!M19+'10-2020'!M19+'11-2020'!M19+'12-2020'!M19</f>
        <v>8177565.850000001</v>
      </c>
      <c r="N19" s="34">
        <f t="shared" si="0"/>
        <v>8780853.63</v>
      </c>
    </row>
    <row r="20" spans="1:14" ht="12.75">
      <c r="A20" s="11">
        <f>+'01-2020'!A20</f>
        <v>9</v>
      </c>
      <c r="B20" s="24" t="str">
        <f>+'01-2020'!B20</f>
        <v>ALOANDIA</v>
      </c>
      <c r="C20" s="28">
        <f>+IF(ISERROR(('01-2020'!C20+'02-2020'!C20+'03-2020'!C20+'04-2020'!C20+'05-2020'!C20+'06-2020'!C20+'07-2020'!C20+'08-2020'!C20+'09-2020'!C20+'10-2020'!C20+'11-2020'!C20+'12-2020'!C20)/COUNTA('01-2020'!C20,'02-2020'!C20,'03-2020'!C20,'04-2020'!C20,'05-2020'!C20,'06-2020'!C20,'07-2020'!C20,'08-2020'!C20,'09-2020'!C20,'10-2020'!C20,'11-2020'!C20,'12-2020'!C20)),"",('01-2020'!C20+'02-2020'!C20+'03-2020'!C20+'04-2020'!C20+'05-2020'!C20+'06-2020'!C20+'07-2020'!C20+'08-2020'!C20+'09-2020'!C20+'10-2020'!C20+'11-2020'!C20+'12-2020'!C20)/COUNTA('01-2020'!C20,'02-2020'!C20,'03-2020'!C20,'04-2020'!C20,'05-2020'!C20,'06-2020'!C20,'07-2020'!C20,'08-2020'!C20,'09-2020'!C20,'10-2020'!C20,'11-2020'!C20,'12-2020'!C20))</f>
        <v>0.05310163906048686</v>
      </c>
      <c r="D20" s="25">
        <f>+'01-2020'!D20+'02-2020'!D20+'03-2020'!D20+'04-2020'!D20+'05-2020'!D20+'06-2020'!D20+'07-2020'!D20+'08-2020'!D20+'09-2020'!D20+'10-2020'!D20+'11-2020'!D20+'12-2020'!D20</f>
        <v>44282.14</v>
      </c>
      <c r="E20" s="25">
        <f>+'01-2020'!E20+'02-2020'!E20+'03-2020'!E20+'04-2020'!E20+'05-2020'!E20+'06-2020'!E20+'07-2020'!E20+'08-2020'!E20+'09-2020'!E20+'10-2020'!E20+'11-2020'!E20+'12-2020'!E20</f>
        <v>8555.050000000001</v>
      </c>
      <c r="F20" s="25">
        <f>+'01-2020'!F20+'02-2020'!F20+'03-2020'!F20+'04-2020'!F20+'05-2020'!F20+'06-2020'!F20+'07-2020'!F20+'08-2020'!F20+'09-2020'!F20+'10-2020'!F20+'11-2020'!F20+'12-2020'!F20</f>
        <v>35727.090000000004</v>
      </c>
      <c r="G20" s="25">
        <f>+'01-2020'!G20+'02-2020'!G20+'03-2020'!G20+'04-2020'!G20+'05-2020'!G20+'06-2020'!G20+'07-2020'!G20+'08-2020'!G20+'09-2020'!G20+'10-2020'!G20+'11-2020'!G20+'12-2020'!G20</f>
        <v>7655.139999999999</v>
      </c>
      <c r="H20" s="25">
        <f>+'01-2020'!H20+'02-2020'!H20+'03-2020'!H20+'04-2020'!H20+'05-2020'!H20+'06-2020'!H20+'07-2020'!H20+'08-2020'!H20+'09-2020'!H20+'10-2020'!H20+'11-2020'!H20+'12-2020'!H20</f>
        <v>1531.0300000000002</v>
      </c>
      <c r="I20" s="25">
        <f>+'01-2020'!I20+'02-2020'!I20+'03-2020'!I20+'04-2020'!I20+'05-2020'!I20+'06-2020'!I20+'07-2020'!I20+'08-2020'!I20+'09-2020'!I20+'10-2020'!I20+'11-2020'!I20+'12-2020'!I20</f>
        <v>61.24</v>
      </c>
      <c r="J20" s="25">
        <f>+'01-2020'!J20+'02-2020'!J20+'03-2020'!J20+'04-2020'!J20+'05-2020'!J20+'06-2020'!J20+'07-2020'!J20+'08-2020'!J20+'09-2020'!J20+'10-2020'!J20+'11-2020'!J20+'12-2020'!J20</f>
        <v>6062.870000000001</v>
      </c>
      <c r="K20" s="25">
        <f>+'01-2020'!K20+'02-2020'!K20+'03-2020'!K20+'04-2020'!K20+'05-2020'!K20+'06-2020'!K20+'07-2020'!K20+'08-2020'!K20+'09-2020'!K20+'10-2020'!K20+'11-2020'!K20+'12-2020'!K20</f>
        <v>1154361.12</v>
      </c>
      <c r="L20" s="25">
        <f>+'01-2020'!L20+'02-2020'!L20+'03-2020'!L20+'04-2020'!L20+'05-2020'!L20+'06-2020'!L20+'07-2020'!L20+'08-2020'!L20+'09-2020'!L20+'10-2020'!L20+'11-2020'!L20+'12-2020'!L20</f>
        <v>231076.88999999998</v>
      </c>
      <c r="M20" s="25">
        <f>+'01-2020'!M20+'02-2020'!M20+'03-2020'!M20+'04-2020'!M20+'05-2020'!M20+'06-2020'!M20+'07-2020'!M20+'08-2020'!M20+'09-2020'!M20+'10-2020'!M20+'11-2020'!M20+'12-2020'!M20</f>
        <v>923284.23</v>
      </c>
      <c r="N20" s="34">
        <f t="shared" si="0"/>
        <v>965074.19</v>
      </c>
    </row>
    <row r="21" spans="1:14" ht="12.75">
      <c r="A21" s="11">
        <f>+'01-2020'!A21</f>
        <v>10</v>
      </c>
      <c r="B21" s="24" t="str">
        <f>+'01-2020'!B21</f>
        <v>ALTO HORIZONTE</v>
      </c>
      <c r="C21" s="28">
        <f>+IF(ISERROR(('01-2020'!C21+'02-2020'!C21+'03-2020'!C21+'04-2020'!C21+'05-2020'!C21+'06-2020'!C21+'07-2020'!C21+'08-2020'!C21+'09-2020'!C21+'10-2020'!C21+'11-2020'!C21+'12-2020'!C21)/COUNTA('01-2020'!C21,'02-2020'!C21,'03-2020'!C21,'04-2020'!C21,'05-2020'!C21,'06-2020'!C21,'07-2020'!C21,'08-2020'!C21,'09-2020'!C21,'10-2020'!C21,'11-2020'!C21,'12-2020'!C21)),"",('01-2020'!C21+'02-2020'!C21+'03-2020'!C21+'04-2020'!C21+'05-2020'!C21+'06-2020'!C21+'07-2020'!C21+'08-2020'!C21+'09-2020'!C21+'10-2020'!C21+'11-2020'!C21+'12-2020'!C21)/COUNTA('01-2020'!C21,'02-2020'!C21,'03-2020'!C21,'04-2020'!C21,'05-2020'!C21,'06-2020'!C21,'07-2020'!C21,'08-2020'!C21,'09-2020'!C21,'10-2020'!C21,'11-2020'!C21,'12-2020'!C21))</f>
        <v>0.8358003817146553</v>
      </c>
      <c r="D21" s="25">
        <f>+'01-2020'!D21+'02-2020'!D21+'03-2020'!D21+'04-2020'!D21+'05-2020'!D21+'06-2020'!D21+'07-2020'!D21+'08-2020'!D21+'09-2020'!D21+'10-2020'!D21+'11-2020'!D21+'12-2020'!D21</f>
        <v>331482.65</v>
      </c>
      <c r="E21" s="25">
        <f>+'01-2020'!E21+'02-2020'!E21+'03-2020'!E21+'04-2020'!E21+'05-2020'!E21+'06-2020'!E21+'07-2020'!E21+'08-2020'!E21+'09-2020'!E21+'10-2020'!E21+'11-2020'!E21+'12-2020'!E21</f>
        <v>65124.46</v>
      </c>
      <c r="F21" s="25">
        <f>+'01-2020'!F21+'02-2020'!F21+'03-2020'!F21+'04-2020'!F21+'05-2020'!F21+'06-2020'!F21+'07-2020'!F21+'08-2020'!F21+'09-2020'!F21+'10-2020'!F21+'11-2020'!F21+'12-2020'!F21</f>
        <v>266358.19</v>
      </c>
      <c r="G21" s="25">
        <f>+'01-2020'!G21+'02-2020'!G21+'03-2020'!G21+'04-2020'!G21+'05-2020'!G21+'06-2020'!G21+'07-2020'!G21+'08-2020'!G21+'09-2020'!G21+'10-2020'!G21+'11-2020'!G21+'12-2020'!G21</f>
        <v>120545.78</v>
      </c>
      <c r="H21" s="25">
        <f>+'01-2020'!H21+'02-2020'!H21+'03-2020'!H21+'04-2020'!H21+'05-2020'!H21+'06-2020'!H21+'07-2020'!H21+'08-2020'!H21+'09-2020'!H21+'10-2020'!H21+'11-2020'!H21+'12-2020'!H21</f>
        <v>24109.16</v>
      </c>
      <c r="I21" s="25">
        <f>+'01-2020'!I21+'02-2020'!I21+'03-2020'!I21+'04-2020'!I21+'05-2020'!I21+'06-2020'!I21+'07-2020'!I21+'08-2020'!I21+'09-2020'!I21+'10-2020'!I21+'11-2020'!I21+'12-2020'!I21</f>
        <v>964.35</v>
      </c>
      <c r="J21" s="25">
        <f>+'01-2020'!J21+'02-2020'!J21+'03-2020'!J21+'04-2020'!J21+'05-2020'!J21+'06-2020'!J21+'07-2020'!J21+'08-2020'!J21+'09-2020'!J21+'10-2020'!J21+'11-2020'!J21+'12-2020'!J21</f>
        <v>95472.27000000002</v>
      </c>
      <c r="K21" s="25">
        <f>+'01-2020'!K21+'02-2020'!K21+'03-2020'!K21+'04-2020'!K21+'05-2020'!K21+'06-2020'!K21+'07-2020'!K21+'08-2020'!K21+'09-2020'!K21+'10-2020'!K21+'11-2020'!K21+'12-2020'!K21</f>
        <v>18175324.98</v>
      </c>
      <c r="L21" s="25">
        <f>+'01-2020'!L21+'02-2020'!L21+'03-2020'!L21+'04-2020'!L21+'05-2020'!L21+'06-2020'!L21+'07-2020'!L21+'08-2020'!L21+'09-2020'!L21+'10-2020'!L21+'11-2020'!L21+'12-2020'!L21</f>
        <v>3637883.21</v>
      </c>
      <c r="M21" s="25">
        <f>+'01-2020'!M21+'02-2020'!M21+'03-2020'!M21+'04-2020'!M21+'05-2020'!M21+'06-2020'!M21+'07-2020'!M21+'08-2020'!M21+'09-2020'!M21+'10-2020'!M21+'11-2020'!M21+'12-2020'!M21</f>
        <v>14537441.77</v>
      </c>
      <c r="N21" s="34">
        <f t="shared" si="0"/>
        <v>14899272.23</v>
      </c>
    </row>
    <row r="22" spans="1:14" ht="12.75">
      <c r="A22" s="11">
        <f>+'01-2020'!A22</f>
        <v>11</v>
      </c>
      <c r="B22" s="24" t="str">
        <f>+'01-2020'!B22</f>
        <v>ALTO PARAISO DE GOIAS</v>
      </c>
      <c r="C22" s="28">
        <f>+IF(ISERROR(('01-2020'!C22+'02-2020'!C22+'03-2020'!C22+'04-2020'!C22+'05-2020'!C22+'06-2020'!C22+'07-2020'!C22+'08-2020'!C22+'09-2020'!C22+'10-2020'!C22+'11-2020'!C22+'12-2020'!C22)/COUNTA('01-2020'!C22,'02-2020'!C22,'03-2020'!C22,'04-2020'!C22,'05-2020'!C22,'06-2020'!C22,'07-2020'!C22,'08-2020'!C22,'09-2020'!C22,'10-2020'!C22,'11-2020'!C22,'12-2020'!C22)),"",('01-2020'!C22+'02-2020'!C22+'03-2020'!C22+'04-2020'!C22+'05-2020'!C22+'06-2020'!C22+'07-2020'!C22+'08-2020'!C22+'09-2020'!C22+'10-2020'!C22+'11-2020'!C22+'12-2020'!C22)/COUNTA('01-2020'!C22,'02-2020'!C22,'03-2020'!C22,'04-2020'!C22,'05-2020'!C22,'06-2020'!C22,'07-2020'!C22,'08-2020'!C22,'09-2020'!C22,'10-2020'!C22,'11-2020'!C22,'12-2020'!C22))</f>
        <v>0.14382866170887784</v>
      </c>
      <c r="D22" s="25">
        <f>+'01-2020'!D22+'02-2020'!D22+'03-2020'!D22+'04-2020'!D22+'05-2020'!D22+'06-2020'!D22+'07-2020'!D22+'08-2020'!D22+'09-2020'!D22+'10-2020'!D22+'11-2020'!D22+'12-2020'!D22</f>
        <v>168278.42</v>
      </c>
      <c r="E22" s="25">
        <f>+'01-2020'!E22+'02-2020'!E22+'03-2020'!E22+'04-2020'!E22+'05-2020'!E22+'06-2020'!E22+'07-2020'!E22+'08-2020'!E22+'09-2020'!E22+'10-2020'!E22+'11-2020'!E22+'12-2020'!E22</f>
        <v>33339.59</v>
      </c>
      <c r="F22" s="25">
        <f>+'01-2020'!F22+'02-2020'!F22+'03-2020'!F22+'04-2020'!F22+'05-2020'!F22+'06-2020'!F22+'07-2020'!F22+'08-2020'!F22+'09-2020'!F22+'10-2020'!F22+'11-2020'!F22+'12-2020'!F22</f>
        <v>134938.83000000002</v>
      </c>
      <c r="G22" s="25">
        <f>+'01-2020'!G22+'02-2020'!G22+'03-2020'!G22+'04-2020'!G22+'05-2020'!G22+'06-2020'!G22+'07-2020'!G22+'08-2020'!G22+'09-2020'!G22+'10-2020'!G22+'11-2020'!G22+'12-2020'!G22</f>
        <v>20724.54</v>
      </c>
      <c r="H22" s="25">
        <f>+'01-2020'!H22+'02-2020'!H22+'03-2020'!H22+'04-2020'!H22+'05-2020'!H22+'06-2020'!H22+'07-2020'!H22+'08-2020'!H22+'09-2020'!H22+'10-2020'!H22+'11-2020'!H22+'12-2020'!H22</f>
        <v>4144.92</v>
      </c>
      <c r="I22" s="25">
        <f>+'01-2020'!I22+'02-2020'!I22+'03-2020'!I22+'04-2020'!I22+'05-2020'!I22+'06-2020'!I22+'07-2020'!I22+'08-2020'!I22+'09-2020'!I22+'10-2020'!I22+'11-2020'!I22+'12-2020'!I22</f>
        <v>165.8</v>
      </c>
      <c r="J22" s="25">
        <f>+'01-2020'!J22+'02-2020'!J22+'03-2020'!J22+'04-2020'!J22+'05-2020'!J22+'06-2020'!J22+'07-2020'!J22+'08-2020'!J22+'09-2020'!J22+'10-2020'!J22+'11-2020'!J22+'12-2020'!J22</f>
        <v>16413.82</v>
      </c>
      <c r="K22" s="25">
        <f>+'01-2020'!K22+'02-2020'!K22+'03-2020'!K22+'04-2020'!K22+'05-2020'!K22+'06-2020'!K22+'07-2020'!K22+'08-2020'!K22+'09-2020'!K22+'10-2020'!K22+'11-2020'!K22+'12-2020'!K22</f>
        <v>3123864.7600000002</v>
      </c>
      <c r="L22" s="25">
        <f>+'01-2020'!L22+'02-2020'!L22+'03-2020'!L22+'04-2020'!L22+'05-2020'!L22+'06-2020'!L22+'07-2020'!L22+'08-2020'!L22+'09-2020'!L22+'10-2020'!L22+'11-2020'!L22+'12-2020'!L22</f>
        <v>625162.28</v>
      </c>
      <c r="M22" s="25">
        <f>+'01-2020'!M22+'02-2020'!M22+'03-2020'!M22+'04-2020'!M22+'05-2020'!M22+'06-2020'!M22+'07-2020'!M22+'08-2020'!M22+'09-2020'!M22+'10-2020'!M22+'11-2020'!M22+'12-2020'!M22</f>
        <v>2498702.48</v>
      </c>
      <c r="N22" s="34">
        <f t="shared" si="0"/>
        <v>2650055.13</v>
      </c>
    </row>
    <row r="23" spans="1:14" ht="12.75">
      <c r="A23" s="11">
        <f>+'01-2020'!A23</f>
        <v>12</v>
      </c>
      <c r="B23" s="24" t="str">
        <f>+'01-2020'!B23</f>
        <v>ALVORADA DO NORTE</v>
      </c>
      <c r="C23" s="28">
        <f>+IF(ISERROR(('01-2020'!C23+'02-2020'!C23+'03-2020'!C23+'04-2020'!C23+'05-2020'!C23+'06-2020'!C23+'07-2020'!C23+'08-2020'!C23+'09-2020'!C23+'10-2020'!C23+'11-2020'!C23+'12-2020'!C23)/COUNTA('01-2020'!C23,'02-2020'!C23,'03-2020'!C23,'04-2020'!C23,'05-2020'!C23,'06-2020'!C23,'07-2020'!C23,'08-2020'!C23,'09-2020'!C23,'10-2020'!C23,'11-2020'!C23,'12-2020'!C23)),"",('01-2020'!C23+'02-2020'!C23+'03-2020'!C23+'04-2020'!C23+'05-2020'!C23+'06-2020'!C23+'07-2020'!C23+'08-2020'!C23+'09-2020'!C23+'10-2020'!C23+'11-2020'!C23+'12-2020'!C23)/COUNTA('01-2020'!C23,'02-2020'!C23,'03-2020'!C23,'04-2020'!C23,'05-2020'!C23,'06-2020'!C23,'07-2020'!C23,'08-2020'!C23,'09-2020'!C23,'10-2020'!C23,'11-2020'!C23,'12-2020'!C23))</f>
        <v>0.1273806163449</v>
      </c>
      <c r="D23" s="25">
        <f>+'01-2020'!D23+'02-2020'!D23+'03-2020'!D23+'04-2020'!D23+'05-2020'!D23+'06-2020'!D23+'07-2020'!D23+'08-2020'!D23+'09-2020'!D23+'10-2020'!D23+'11-2020'!D23+'12-2020'!D23</f>
        <v>209721.71000000002</v>
      </c>
      <c r="E23" s="25">
        <f>+'01-2020'!E23+'02-2020'!E23+'03-2020'!E23+'04-2020'!E23+'05-2020'!E23+'06-2020'!E23+'07-2020'!E23+'08-2020'!E23+'09-2020'!E23+'10-2020'!E23+'11-2020'!E23+'12-2020'!E23</f>
        <v>40710.22</v>
      </c>
      <c r="F23" s="25">
        <f>+'01-2020'!F23+'02-2020'!F23+'03-2020'!F23+'04-2020'!F23+'05-2020'!F23+'06-2020'!F23+'07-2020'!F23+'08-2020'!F23+'09-2020'!F23+'10-2020'!F23+'11-2020'!F23+'12-2020'!F23</f>
        <v>169011.49000000002</v>
      </c>
      <c r="G23" s="25">
        <f>+'01-2020'!G23+'02-2020'!G23+'03-2020'!G23+'04-2020'!G23+'05-2020'!G23+'06-2020'!G23+'07-2020'!G23+'08-2020'!G23+'09-2020'!G23+'10-2020'!G23+'11-2020'!G23+'12-2020'!G23</f>
        <v>18351.77</v>
      </c>
      <c r="H23" s="25">
        <f>+'01-2020'!H23+'02-2020'!H23+'03-2020'!H23+'04-2020'!H23+'05-2020'!H23+'06-2020'!H23+'07-2020'!H23+'08-2020'!H23+'09-2020'!H23+'10-2020'!H23+'11-2020'!H23+'12-2020'!H23</f>
        <v>3670.3600000000006</v>
      </c>
      <c r="I23" s="25">
        <f>+'01-2020'!I23+'02-2020'!I23+'03-2020'!I23+'04-2020'!I23+'05-2020'!I23+'06-2020'!I23+'07-2020'!I23+'08-2020'!I23+'09-2020'!I23+'10-2020'!I23+'11-2020'!I23+'12-2020'!I23</f>
        <v>146.81</v>
      </c>
      <c r="J23" s="25">
        <f>+'01-2020'!J23+'02-2020'!J23+'03-2020'!J23+'04-2020'!J23+'05-2020'!J23+'06-2020'!J23+'07-2020'!J23+'08-2020'!J23+'09-2020'!J23+'10-2020'!J23+'11-2020'!J23+'12-2020'!J23</f>
        <v>14534.600000000002</v>
      </c>
      <c r="K23" s="25">
        <f>+'01-2020'!K23+'02-2020'!K23+'03-2020'!K23+'04-2020'!K23+'05-2020'!K23+'06-2020'!K23+'07-2020'!K23+'08-2020'!K23+'09-2020'!K23+'10-2020'!K23+'11-2020'!K23+'12-2020'!K23</f>
        <v>2766132.67</v>
      </c>
      <c r="L23" s="25">
        <f>+'01-2020'!L23+'02-2020'!L23+'03-2020'!L23+'04-2020'!L23+'05-2020'!L23+'06-2020'!L23+'07-2020'!L23+'08-2020'!L23+'09-2020'!L23+'10-2020'!L23+'11-2020'!L23+'12-2020'!L23</f>
        <v>553569.19</v>
      </c>
      <c r="M23" s="25">
        <f>+'01-2020'!M23+'02-2020'!M23+'03-2020'!M23+'04-2020'!M23+'05-2020'!M23+'06-2020'!M23+'07-2020'!M23+'08-2020'!M23+'09-2020'!M23+'10-2020'!M23+'11-2020'!M23+'12-2020'!M23</f>
        <v>2212563.48</v>
      </c>
      <c r="N23" s="34">
        <f t="shared" si="0"/>
        <v>2396109.57</v>
      </c>
    </row>
    <row r="24" spans="1:14" ht="12.75">
      <c r="A24" s="11">
        <f>+'01-2020'!A24</f>
        <v>13</v>
      </c>
      <c r="B24" s="24" t="str">
        <f>+'01-2020'!B24</f>
        <v>AMARALINA</v>
      </c>
      <c r="C24" s="28">
        <f>+IF(ISERROR(('01-2020'!C24+'02-2020'!C24+'03-2020'!C24+'04-2020'!C24+'05-2020'!C24+'06-2020'!C24+'07-2020'!C24+'08-2020'!C24+'09-2020'!C24+'10-2020'!C24+'11-2020'!C24+'12-2020'!C24)/COUNTA('01-2020'!C24,'02-2020'!C24,'03-2020'!C24,'04-2020'!C24,'05-2020'!C24,'06-2020'!C24,'07-2020'!C24,'08-2020'!C24,'09-2020'!C24,'10-2020'!C24,'11-2020'!C24,'12-2020'!C24)),"",('01-2020'!C24+'02-2020'!C24+'03-2020'!C24+'04-2020'!C24+'05-2020'!C24+'06-2020'!C24+'07-2020'!C24+'08-2020'!C24+'09-2020'!C24+'10-2020'!C24+'11-2020'!C24+'12-2020'!C24)/COUNTA('01-2020'!C24,'02-2020'!C24,'03-2020'!C24,'04-2020'!C24,'05-2020'!C24,'06-2020'!C24,'07-2020'!C24,'08-2020'!C24,'09-2020'!C24,'10-2020'!C24,'11-2020'!C24,'12-2020'!C24))</f>
        <v>0.07165822313579272</v>
      </c>
      <c r="D24" s="25">
        <f>+'01-2020'!D24+'02-2020'!D24+'03-2020'!D24+'04-2020'!D24+'05-2020'!D24+'06-2020'!D24+'07-2020'!D24+'08-2020'!D24+'09-2020'!D24+'10-2020'!D24+'11-2020'!D24+'12-2020'!D24</f>
        <v>37973.9</v>
      </c>
      <c r="E24" s="25">
        <f>+'01-2020'!E24+'02-2020'!E24+'03-2020'!E24+'04-2020'!E24+'05-2020'!E24+'06-2020'!E24+'07-2020'!E24+'08-2020'!E24+'09-2020'!E24+'10-2020'!E24+'11-2020'!E24+'12-2020'!E24</f>
        <v>7359.21</v>
      </c>
      <c r="F24" s="25">
        <f>+'01-2020'!F24+'02-2020'!F24+'03-2020'!F24+'04-2020'!F24+'05-2020'!F24+'06-2020'!F24+'07-2020'!F24+'08-2020'!F24+'09-2020'!F24+'10-2020'!F24+'11-2020'!F24+'12-2020'!F24</f>
        <v>30614.69</v>
      </c>
      <c r="G24" s="25">
        <f>+'01-2020'!G24+'02-2020'!G24+'03-2020'!G24+'04-2020'!G24+'05-2020'!G24+'06-2020'!G24+'07-2020'!G24+'08-2020'!G24+'09-2020'!G24+'10-2020'!G24+'11-2020'!G24+'12-2020'!G24</f>
        <v>10331.119999999999</v>
      </c>
      <c r="H24" s="25">
        <f>+'01-2020'!H24+'02-2020'!H24+'03-2020'!H24+'04-2020'!H24+'05-2020'!H24+'06-2020'!H24+'07-2020'!H24+'08-2020'!H24+'09-2020'!H24+'10-2020'!H24+'11-2020'!H24+'12-2020'!H24</f>
        <v>2066.23</v>
      </c>
      <c r="I24" s="25">
        <f>+'01-2020'!I24+'02-2020'!I24+'03-2020'!I24+'04-2020'!I24+'05-2020'!I24+'06-2020'!I24+'07-2020'!I24+'08-2020'!I24+'09-2020'!I24+'10-2020'!I24+'11-2020'!I24+'12-2020'!I24</f>
        <v>82.64000000000001</v>
      </c>
      <c r="J24" s="25">
        <f>+'01-2020'!J24+'02-2020'!J24+'03-2020'!J24+'04-2020'!J24+'05-2020'!J24+'06-2020'!J24+'07-2020'!J24+'08-2020'!J24+'09-2020'!J24+'10-2020'!J24+'11-2020'!J24+'12-2020'!J24</f>
        <v>8182.25</v>
      </c>
      <c r="K24" s="25">
        <f>+'01-2020'!K24+'02-2020'!K24+'03-2020'!K24+'04-2020'!K24+'05-2020'!K24+'06-2020'!K24+'07-2020'!K24+'08-2020'!K24+'09-2020'!K24+'10-2020'!K24+'11-2020'!K24+'12-2020'!K24</f>
        <v>1557852.77</v>
      </c>
      <c r="L24" s="25">
        <f>+'01-2020'!L24+'02-2020'!L24+'03-2020'!L24+'04-2020'!L24+'05-2020'!L24+'06-2020'!L24+'07-2020'!L24+'08-2020'!L24+'09-2020'!L24+'10-2020'!L24+'11-2020'!L24+'12-2020'!L24</f>
        <v>311842.02</v>
      </c>
      <c r="M24" s="25">
        <f>+'01-2020'!M24+'02-2020'!M24+'03-2020'!M24+'04-2020'!M24+'05-2020'!M24+'06-2020'!M24+'07-2020'!M24+'08-2020'!M24+'09-2020'!M24+'10-2020'!M24+'11-2020'!M24+'12-2020'!M24</f>
        <v>1246010.75</v>
      </c>
      <c r="N24" s="34">
        <f t="shared" si="0"/>
        <v>1284807.69</v>
      </c>
    </row>
    <row r="25" spans="1:14" ht="12.75">
      <c r="A25" s="11">
        <f>+'01-2020'!A25</f>
        <v>14</v>
      </c>
      <c r="B25" s="24" t="str">
        <f>+'01-2020'!B25</f>
        <v>AMERICANO DO BRASIL</v>
      </c>
      <c r="C25" s="28">
        <f>+IF(ISERROR(('01-2020'!C25+'02-2020'!C25+'03-2020'!C25+'04-2020'!C25+'05-2020'!C25+'06-2020'!C25+'07-2020'!C25+'08-2020'!C25+'09-2020'!C25+'10-2020'!C25+'11-2020'!C25+'12-2020'!C25)/COUNTA('01-2020'!C25,'02-2020'!C25,'03-2020'!C25,'04-2020'!C25,'05-2020'!C25,'06-2020'!C25,'07-2020'!C25,'08-2020'!C25,'09-2020'!C25,'10-2020'!C25,'11-2020'!C25,'12-2020'!C25)),"",('01-2020'!C25+'02-2020'!C25+'03-2020'!C25+'04-2020'!C25+'05-2020'!C25+'06-2020'!C25+'07-2020'!C25+'08-2020'!C25+'09-2020'!C25+'10-2020'!C25+'11-2020'!C25+'12-2020'!C25)/COUNTA('01-2020'!C25,'02-2020'!C25,'03-2020'!C25,'04-2020'!C25,'05-2020'!C25,'06-2020'!C25,'07-2020'!C25,'08-2020'!C25,'09-2020'!C25,'10-2020'!C25,'11-2020'!C25,'12-2020'!C25))</f>
        <v>0.055875280514854145</v>
      </c>
      <c r="D25" s="25">
        <f>+'01-2020'!D25+'02-2020'!D25+'03-2020'!D25+'04-2020'!D25+'05-2020'!D25+'06-2020'!D25+'07-2020'!D25+'08-2020'!D25+'09-2020'!D25+'10-2020'!D25+'11-2020'!D25+'12-2020'!D25</f>
        <v>139359.74000000002</v>
      </c>
      <c r="E25" s="25">
        <f>+'01-2020'!E25+'02-2020'!E25+'03-2020'!E25+'04-2020'!E25+'05-2020'!E25+'06-2020'!E25+'07-2020'!E25+'08-2020'!E25+'09-2020'!E25+'10-2020'!E25+'11-2020'!E25+'12-2020'!E25</f>
        <v>26639.420000000002</v>
      </c>
      <c r="F25" s="25">
        <f>+'01-2020'!F25+'02-2020'!F25+'03-2020'!F25+'04-2020'!F25+'05-2020'!F25+'06-2020'!F25+'07-2020'!F25+'08-2020'!F25+'09-2020'!F25+'10-2020'!F25+'11-2020'!F25+'12-2020'!F25</f>
        <v>112720.31999999999</v>
      </c>
      <c r="G25" s="25">
        <f>+'01-2020'!G25+'02-2020'!G25+'03-2020'!G25+'04-2020'!G25+'05-2020'!G25+'06-2020'!G25+'07-2020'!G25+'08-2020'!G25+'09-2020'!G25+'10-2020'!G25+'11-2020'!G25+'12-2020'!G25</f>
        <v>8055.120000000001</v>
      </c>
      <c r="H25" s="25">
        <f>+'01-2020'!H25+'02-2020'!H25+'03-2020'!H25+'04-2020'!H25+'05-2020'!H25+'06-2020'!H25+'07-2020'!H25+'08-2020'!H25+'09-2020'!H25+'10-2020'!H25+'11-2020'!H25+'12-2020'!H25</f>
        <v>1611.04</v>
      </c>
      <c r="I25" s="25">
        <f>+'01-2020'!I25+'02-2020'!I25+'03-2020'!I25+'04-2020'!I25+'05-2020'!I25+'06-2020'!I25+'07-2020'!I25+'08-2020'!I25+'09-2020'!I25+'10-2020'!I25+'11-2020'!I25+'12-2020'!I25</f>
        <v>64.45</v>
      </c>
      <c r="J25" s="25">
        <f>+'01-2020'!J25+'02-2020'!J25+'03-2020'!J25+'04-2020'!J25+'05-2020'!J25+'06-2020'!J25+'07-2020'!J25+'08-2020'!J25+'09-2020'!J25+'10-2020'!J25+'11-2020'!J25+'12-2020'!J25</f>
        <v>6379.63</v>
      </c>
      <c r="K25" s="25">
        <f>+'01-2020'!K25+'02-2020'!K25+'03-2020'!K25+'04-2020'!K25+'05-2020'!K25+'06-2020'!K25+'07-2020'!K25+'08-2020'!K25+'09-2020'!K25+'10-2020'!K25+'11-2020'!K25+'12-2020'!K25</f>
        <v>1214658.3399999999</v>
      </c>
      <c r="L25" s="25">
        <f>+'01-2020'!L25+'02-2020'!L25+'03-2020'!L25+'04-2020'!L25+'05-2020'!L25+'06-2020'!L25+'07-2020'!L25+'08-2020'!L25+'09-2020'!L25+'10-2020'!L25+'11-2020'!L25+'12-2020'!L25</f>
        <v>243140.76000000004</v>
      </c>
      <c r="M25" s="25">
        <f>+'01-2020'!M25+'02-2020'!M25+'03-2020'!M25+'04-2020'!M25+'05-2020'!M25+'06-2020'!M25+'07-2020'!M25+'08-2020'!M25+'09-2020'!M25+'10-2020'!M25+'11-2020'!M25+'12-2020'!M25</f>
        <v>971517.58</v>
      </c>
      <c r="N25" s="34">
        <f t="shared" si="0"/>
        <v>1090617.53</v>
      </c>
    </row>
    <row r="26" spans="1:14" ht="12.75">
      <c r="A26" s="11">
        <f>+'01-2020'!A26</f>
        <v>15</v>
      </c>
      <c r="B26" s="24" t="str">
        <f>+'01-2020'!B26</f>
        <v>AMORINOPOLIS</v>
      </c>
      <c r="C26" s="28">
        <f>+IF(ISERROR(('01-2020'!C26+'02-2020'!C26+'03-2020'!C26+'04-2020'!C26+'05-2020'!C26+'06-2020'!C26+'07-2020'!C26+'08-2020'!C26+'09-2020'!C26+'10-2020'!C26+'11-2020'!C26+'12-2020'!C26)/COUNTA('01-2020'!C26,'02-2020'!C26,'03-2020'!C26,'04-2020'!C26,'05-2020'!C26,'06-2020'!C26,'07-2020'!C26,'08-2020'!C26,'09-2020'!C26,'10-2020'!C26,'11-2020'!C26,'12-2020'!C26)),"",('01-2020'!C26+'02-2020'!C26+'03-2020'!C26+'04-2020'!C26+'05-2020'!C26+'06-2020'!C26+'07-2020'!C26+'08-2020'!C26+'09-2020'!C26+'10-2020'!C26+'11-2020'!C26+'12-2020'!C26)/COUNTA('01-2020'!C26,'02-2020'!C26,'03-2020'!C26,'04-2020'!C26,'05-2020'!C26,'06-2020'!C26,'07-2020'!C26,'08-2020'!C26,'09-2020'!C26,'10-2020'!C26,'11-2020'!C26,'12-2020'!C26))</f>
        <v>0.06802703476576585</v>
      </c>
      <c r="D26" s="25">
        <f>+'01-2020'!D26+'02-2020'!D26+'03-2020'!D26+'04-2020'!D26+'05-2020'!D26+'06-2020'!D26+'07-2020'!D26+'08-2020'!D26+'09-2020'!D26+'10-2020'!D26+'11-2020'!D26+'12-2020'!D26</f>
        <v>83330.15000000001</v>
      </c>
      <c r="E26" s="25">
        <f>+'01-2020'!E26+'02-2020'!E26+'03-2020'!E26+'04-2020'!E26+'05-2020'!E26+'06-2020'!E26+'07-2020'!E26+'08-2020'!E26+'09-2020'!E26+'10-2020'!E26+'11-2020'!E26+'12-2020'!E26</f>
        <v>16190.07</v>
      </c>
      <c r="F26" s="25">
        <f>+'01-2020'!F26+'02-2020'!F26+'03-2020'!F26+'04-2020'!F26+'05-2020'!F26+'06-2020'!F26+'07-2020'!F26+'08-2020'!F26+'09-2020'!F26+'10-2020'!F26+'11-2020'!F26+'12-2020'!F26</f>
        <v>67140.07999999999</v>
      </c>
      <c r="G26" s="25">
        <f>+'01-2020'!G26+'02-2020'!G26+'03-2020'!G26+'04-2020'!G26+'05-2020'!G26+'06-2020'!G26+'07-2020'!G26+'08-2020'!G26+'09-2020'!G26+'10-2020'!G26+'11-2020'!G26+'12-2020'!G26</f>
        <v>9807.91</v>
      </c>
      <c r="H26" s="25">
        <f>+'01-2020'!H26+'02-2020'!H26+'03-2020'!H26+'04-2020'!H26+'05-2020'!H26+'06-2020'!H26+'07-2020'!H26+'08-2020'!H26+'09-2020'!H26+'10-2020'!H26+'11-2020'!H26+'12-2020'!H26</f>
        <v>1961.5900000000001</v>
      </c>
      <c r="I26" s="25">
        <f>+'01-2020'!I26+'02-2020'!I26+'03-2020'!I26+'04-2020'!I26+'05-2020'!I26+'06-2020'!I26+'07-2020'!I26+'08-2020'!I26+'09-2020'!I26+'10-2020'!I26+'11-2020'!I26+'12-2020'!I26</f>
        <v>78.47</v>
      </c>
      <c r="J26" s="25">
        <f>+'01-2020'!J26+'02-2020'!J26+'03-2020'!J26+'04-2020'!J26+'05-2020'!J26+'06-2020'!J26+'07-2020'!J26+'08-2020'!J26+'09-2020'!J26+'10-2020'!J26+'11-2020'!J26+'12-2020'!J26</f>
        <v>7767.85</v>
      </c>
      <c r="K26" s="25">
        <f>+'01-2020'!K26+'02-2020'!K26+'03-2020'!K26+'04-2020'!K26+'05-2020'!K26+'06-2020'!K26+'07-2020'!K26+'08-2020'!K26+'09-2020'!K26+'10-2020'!K26+'11-2020'!K26+'12-2020'!K26</f>
        <v>1478944.05</v>
      </c>
      <c r="L26" s="25">
        <f>+'01-2020'!L26+'02-2020'!L26+'03-2020'!L26+'04-2020'!L26+'05-2020'!L26+'06-2020'!L26+'07-2020'!L26+'08-2020'!L26+'09-2020'!L26+'10-2020'!L26+'11-2020'!L26+'12-2020'!L26</f>
        <v>296048.02</v>
      </c>
      <c r="M26" s="25">
        <f>+'01-2020'!M26+'02-2020'!M26+'03-2020'!M26+'04-2020'!M26+'05-2020'!M26+'06-2020'!M26+'07-2020'!M26+'08-2020'!M26+'09-2020'!M26+'10-2020'!M26+'11-2020'!M26+'12-2020'!M26</f>
        <v>1182896.03</v>
      </c>
      <c r="N26" s="34">
        <f t="shared" si="0"/>
        <v>1257803.96</v>
      </c>
    </row>
    <row r="27" spans="1:14" ht="12.75">
      <c r="A27" s="11">
        <f>+'01-2020'!A27</f>
        <v>16</v>
      </c>
      <c r="B27" s="24" t="str">
        <f>+'01-2020'!B27</f>
        <v>ANAPOLIS</v>
      </c>
      <c r="C27" s="28">
        <f>+IF(ISERROR(('01-2020'!C27+'02-2020'!C27+'03-2020'!C27+'04-2020'!C27+'05-2020'!C27+'06-2020'!C27+'07-2020'!C27+'08-2020'!C27+'09-2020'!C27+'10-2020'!C27+'11-2020'!C27+'12-2020'!C27)/COUNTA('01-2020'!C27,'02-2020'!C27,'03-2020'!C27,'04-2020'!C27,'05-2020'!C27,'06-2020'!C27,'07-2020'!C27,'08-2020'!C27,'09-2020'!C27,'10-2020'!C27,'11-2020'!C27,'12-2020'!C27)),"",('01-2020'!C27+'02-2020'!C27+'03-2020'!C27+'04-2020'!C27+'05-2020'!C27+'06-2020'!C27+'07-2020'!C27+'08-2020'!C27+'09-2020'!C27+'10-2020'!C27+'11-2020'!C27+'12-2020'!C27)/COUNTA('01-2020'!C27,'02-2020'!C27,'03-2020'!C27,'04-2020'!C27,'05-2020'!C27,'06-2020'!C27,'07-2020'!C27,'08-2020'!C27,'09-2020'!C27,'10-2020'!C27,'11-2020'!C27,'12-2020'!C27))</f>
        <v>6.454511254134445</v>
      </c>
      <c r="D27" s="25">
        <f>+'01-2020'!D27+'02-2020'!D27+'03-2020'!D27+'04-2020'!D27+'05-2020'!D27+'06-2020'!D27+'07-2020'!D27+'08-2020'!D27+'09-2020'!D27+'10-2020'!D27+'11-2020'!D27+'12-2020'!D27</f>
        <v>20523198.07</v>
      </c>
      <c r="E27" s="25">
        <f>+'01-2020'!E27+'02-2020'!E27+'03-2020'!E27+'04-2020'!E27+'05-2020'!E27+'06-2020'!E27+'07-2020'!E27+'08-2020'!E27+'09-2020'!E27+'10-2020'!E27+'11-2020'!E27+'12-2020'!E27</f>
        <v>3971074.4300000006</v>
      </c>
      <c r="F27" s="25">
        <f>+'01-2020'!F27+'02-2020'!F27+'03-2020'!F27+'04-2020'!F27+'05-2020'!F27+'06-2020'!F27+'07-2020'!F27+'08-2020'!F27+'09-2020'!F27+'10-2020'!F27+'11-2020'!F27+'12-2020'!F27</f>
        <v>16552123.639999999</v>
      </c>
      <c r="G27" s="25">
        <f>+'01-2020'!G27+'02-2020'!G27+'03-2020'!G27+'04-2020'!G27+'05-2020'!G27+'06-2020'!G27+'07-2020'!G27+'08-2020'!G27+'09-2020'!G27+'10-2020'!G27+'11-2020'!G27+'12-2020'!G27</f>
        <v>930911.4299999999</v>
      </c>
      <c r="H27" s="25">
        <f>+'01-2020'!H27+'02-2020'!H27+'03-2020'!H27+'04-2020'!H27+'05-2020'!H27+'06-2020'!H27+'07-2020'!H27+'08-2020'!H27+'09-2020'!H27+'10-2020'!H27+'11-2020'!H27+'12-2020'!H27</f>
        <v>186182.27999999997</v>
      </c>
      <c r="I27" s="25">
        <f>+'01-2020'!I27+'02-2020'!I27+'03-2020'!I27+'04-2020'!I27+'05-2020'!I27+'06-2020'!I27+'07-2020'!I27+'08-2020'!I27+'09-2020'!I27+'10-2020'!I27+'11-2020'!I27+'12-2020'!I27</f>
        <v>7447.279999999999</v>
      </c>
      <c r="J27" s="25">
        <f>+'01-2020'!J27+'02-2020'!J27+'03-2020'!J27+'04-2020'!J27+'05-2020'!J27+'06-2020'!J27+'07-2020'!J27+'08-2020'!J27+'09-2020'!J27+'10-2020'!J27+'11-2020'!J27+'12-2020'!J27</f>
        <v>737281.87</v>
      </c>
      <c r="K27" s="25">
        <f>+'01-2020'!K27+'02-2020'!K27+'03-2020'!K27+'04-2020'!K27+'05-2020'!K27+'06-2020'!K27+'07-2020'!K27+'08-2020'!K27+'09-2020'!K27+'10-2020'!K27+'11-2020'!K27+'12-2020'!K27</f>
        <v>140363901.14</v>
      </c>
      <c r="L27" s="25">
        <f>+'01-2020'!L27+'02-2020'!L27+'03-2020'!L27+'04-2020'!L27+'05-2020'!L27+'06-2020'!L27+'07-2020'!L27+'08-2020'!L27+'09-2020'!L27+'10-2020'!L27+'11-2020'!L27+'12-2020'!L27</f>
        <v>28099027.32</v>
      </c>
      <c r="M27" s="25">
        <f>+'01-2020'!M27+'02-2020'!M27+'03-2020'!M27+'04-2020'!M27+'05-2020'!M27+'06-2020'!M27+'07-2020'!M27+'08-2020'!M27+'09-2020'!M27+'10-2020'!M27+'11-2020'!M27+'12-2020'!M27</f>
        <v>112264873.82</v>
      </c>
      <c r="N27" s="34">
        <f t="shared" si="0"/>
        <v>129554279.32999998</v>
      </c>
    </row>
    <row r="28" spans="1:14" ht="12.75">
      <c r="A28" s="11">
        <f>+'01-2020'!A28</f>
        <v>17</v>
      </c>
      <c r="B28" s="24" t="str">
        <f>+'01-2020'!B28</f>
        <v>ANHANGUERA</v>
      </c>
      <c r="C28" s="28">
        <f>+IF(ISERROR(('01-2020'!C28+'02-2020'!C28+'03-2020'!C28+'04-2020'!C28+'05-2020'!C28+'06-2020'!C28+'07-2020'!C28+'08-2020'!C28+'09-2020'!C28+'10-2020'!C28+'11-2020'!C28+'12-2020'!C28)/COUNTA('01-2020'!C28,'02-2020'!C28,'03-2020'!C28,'04-2020'!C28,'05-2020'!C28,'06-2020'!C28,'07-2020'!C28,'08-2020'!C28,'09-2020'!C28,'10-2020'!C28,'11-2020'!C28,'12-2020'!C28)),"",('01-2020'!C28+'02-2020'!C28+'03-2020'!C28+'04-2020'!C28+'05-2020'!C28+'06-2020'!C28+'07-2020'!C28+'08-2020'!C28+'09-2020'!C28+'10-2020'!C28+'11-2020'!C28+'12-2020'!C28)/COUNTA('01-2020'!C28,'02-2020'!C28,'03-2020'!C28,'04-2020'!C28,'05-2020'!C28,'06-2020'!C28,'07-2020'!C28,'08-2020'!C28,'09-2020'!C28,'10-2020'!C28,'11-2020'!C28,'12-2020'!C28))</f>
        <v>0.042719388248993</v>
      </c>
      <c r="D28" s="25">
        <f>+'01-2020'!D28+'02-2020'!D28+'03-2020'!D28+'04-2020'!D28+'05-2020'!D28+'06-2020'!D28+'07-2020'!D28+'08-2020'!D28+'09-2020'!D28+'10-2020'!D28+'11-2020'!D28+'12-2020'!D28</f>
        <v>20783.52</v>
      </c>
      <c r="E28" s="25">
        <f>+'01-2020'!E28+'02-2020'!E28+'03-2020'!E28+'04-2020'!E28+'05-2020'!E28+'06-2020'!E28+'07-2020'!E28+'08-2020'!E28+'09-2020'!E28+'10-2020'!E28+'11-2020'!E28+'12-2020'!E28</f>
        <v>4053.5299999999997</v>
      </c>
      <c r="F28" s="25">
        <f>+'01-2020'!F28+'02-2020'!F28+'03-2020'!F28+'04-2020'!F28+'05-2020'!F28+'06-2020'!F28+'07-2020'!F28+'08-2020'!F28+'09-2020'!F28+'10-2020'!F28+'11-2020'!F28+'12-2020'!F28</f>
        <v>16729.989999999998</v>
      </c>
      <c r="G28" s="25">
        <f>+'01-2020'!G28+'02-2020'!G28+'03-2020'!G28+'04-2020'!G28+'05-2020'!G28+'06-2020'!G28+'07-2020'!G28+'08-2020'!G28+'09-2020'!G28+'10-2020'!G28+'11-2020'!G28+'12-2020'!G28</f>
        <v>6157.619999999999</v>
      </c>
      <c r="H28" s="25">
        <f>+'01-2020'!H28+'02-2020'!H28+'03-2020'!H28+'04-2020'!H28+'05-2020'!H28+'06-2020'!H28+'07-2020'!H28+'08-2020'!H28+'09-2020'!H28+'10-2020'!H28+'11-2020'!H28+'12-2020'!H28</f>
        <v>1231.53</v>
      </c>
      <c r="I28" s="25">
        <f>+'01-2020'!I28+'02-2020'!I28+'03-2020'!I28+'04-2020'!I28+'05-2020'!I28+'06-2020'!I28+'07-2020'!I28+'08-2020'!I28+'09-2020'!I28+'10-2020'!I28+'11-2020'!I28+'12-2020'!I28</f>
        <v>49.27</v>
      </c>
      <c r="J28" s="25">
        <f>+'01-2020'!J28+'02-2020'!J28+'03-2020'!J28+'04-2020'!J28+'05-2020'!J28+'06-2020'!J28+'07-2020'!J28+'08-2020'!J28+'09-2020'!J28+'10-2020'!J28+'11-2020'!J28+'12-2020'!J28</f>
        <v>4876.82</v>
      </c>
      <c r="K28" s="25">
        <f>+'01-2020'!K28+'02-2020'!K28+'03-2020'!K28+'04-2020'!K28+'05-2020'!K28+'06-2020'!K28+'07-2020'!K28+'08-2020'!K28+'09-2020'!K28+'10-2020'!K28+'11-2020'!K28+'12-2020'!K28</f>
        <v>928565.28</v>
      </c>
      <c r="L28" s="25">
        <f>+'01-2020'!L28+'02-2020'!L28+'03-2020'!L28+'04-2020'!L28+'05-2020'!L28+'06-2020'!L28+'07-2020'!L28+'08-2020'!L28+'09-2020'!L28+'10-2020'!L28+'11-2020'!L28+'12-2020'!L28</f>
        <v>185876.3</v>
      </c>
      <c r="M28" s="25">
        <f>+'01-2020'!M28+'02-2020'!M28+'03-2020'!M28+'04-2020'!M28+'05-2020'!M28+'06-2020'!M28+'07-2020'!M28+'08-2020'!M28+'09-2020'!M28+'10-2020'!M28+'11-2020'!M28+'12-2020'!M28</f>
        <v>742688.98</v>
      </c>
      <c r="N28" s="34">
        <f t="shared" si="0"/>
        <v>764295.79</v>
      </c>
    </row>
    <row r="29" spans="1:14" ht="12.75">
      <c r="A29" s="11">
        <f>+'01-2020'!A29</f>
        <v>18</v>
      </c>
      <c r="B29" s="24" t="str">
        <f>+'01-2020'!B29</f>
        <v>ANICUNS</v>
      </c>
      <c r="C29" s="28">
        <f>+IF(ISERROR(('01-2020'!C29+'02-2020'!C29+'03-2020'!C29+'04-2020'!C29+'05-2020'!C29+'06-2020'!C29+'07-2020'!C29+'08-2020'!C29+'09-2020'!C29+'10-2020'!C29+'11-2020'!C29+'12-2020'!C29)/COUNTA('01-2020'!C29,'02-2020'!C29,'03-2020'!C29,'04-2020'!C29,'05-2020'!C29,'06-2020'!C29,'07-2020'!C29,'08-2020'!C29,'09-2020'!C29,'10-2020'!C29,'11-2020'!C29,'12-2020'!C29)),"",('01-2020'!C29+'02-2020'!C29+'03-2020'!C29+'04-2020'!C29+'05-2020'!C29+'06-2020'!C29+'07-2020'!C29+'08-2020'!C29+'09-2020'!C29+'10-2020'!C29+'11-2020'!C29+'12-2020'!C29)/COUNTA('01-2020'!C29,'02-2020'!C29,'03-2020'!C29,'04-2020'!C29,'05-2020'!C29,'06-2020'!C29,'07-2020'!C29,'08-2020'!C29,'09-2020'!C29,'10-2020'!C29,'11-2020'!C29,'12-2020'!C29))</f>
        <v>0.19938887542670816</v>
      </c>
      <c r="D29" s="25">
        <f>+'01-2020'!D29+'02-2020'!D29+'03-2020'!D29+'04-2020'!D29+'05-2020'!D29+'06-2020'!D29+'07-2020'!D29+'08-2020'!D29+'09-2020'!D29+'10-2020'!D29+'11-2020'!D29+'12-2020'!D29</f>
        <v>571201.35</v>
      </c>
      <c r="E29" s="25">
        <f>+'01-2020'!E29+'02-2020'!E29+'03-2020'!E29+'04-2020'!E29+'05-2020'!E29+'06-2020'!E29+'07-2020'!E29+'08-2020'!E29+'09-2020'!E29+'10-2020'!E29+'11-2020'!E29+'12-2020'!E29</f>
        <v>109436.09999999999</v>
      </c>
      <c r="F29" s="25">
        <f>+'01-2020'!F29+'02-2020'!F29+'03-2020'!F29+'04-2020'!F29+'05-2020'!F29+'06-2020'!F29+'07-2020'!F29+'08-2020'!F29+'09-2020'!F29+'10-2020'!F29+'11-2020'!F29+'12-2020'!F29</f>
        <v>461765.25</v>
      </c>
      <c r="G29" s="25">
        <f>+'01-2020'!G29+'02-2020'!G29+'03-2020'!G29+'04-2020'!G29+'05-2020'!G29+'06-2020'!G29+'07-2020'!G29+'08-2020'!G29+'09-2020'!G29+'10-2020'!G29+'11-2020'!G29+'12-2020'!G29</f>
        <v>28754.719999999998</v>
      </c>
      <c r="H29" s="25">
        <f>+'01-2020'!H29+'02-2020'!H29+'03-2020'!H29+'04-2020'!H29+'05-2020'!H29+'06-2020'!H29+'07-2020'!H29+'08-2020'!H29+'09-2020'!H29+'10-2020'!H29+'11-2020'!H29+'12-2020'!H29</f>
        <v>5750.96</v>
      </c>
      <c r="I29" s="25">
        <f>+'01-2020'!I29+'02-2020'!I29+'03-2020'!I29+'04-2020'!I29+'05-2020'!I29+'06-2020'!I29+'07-2020'!I29+'08-2020'!I29+'09-2020'!I29+'10-2020'!I29+'11-2020'!I29+'12-2020'!I29</f>
        <v>230.02999999999997</v>
      </c>
      <c r="J29" s="25">
        <f>+'01-2020'!J29+'02-2020'!J29+'03-2020'!J29+'04-2020'!J29+'05-2020'!J29+'06-2020'!J29+'07-2020'!J29+'08-2020'!J29+'09-2020'!J29+'10-2020'!J29+'11-2020'!J29+'12-2020'!J29</f>
        <v>22773.730000000003</v>
      </c>
      <c r="K29" s="25">
        <f>+'01-2020'!K29+'02-2020'!K29+'03-2020'!K29+'04-2020'!K29+'05-2020'!K29+'06-2020'!K29+'07-2020'!K29+'08-2020'!K29+'09-2020'!K29+'10-2020'!K29+'11-2020'!K29+'12-2020'!K29</f>
        <v>4335763.54</v>
      </c>
      <c r="L29" s="25">
        <f>+'01-2020'!L29+'02-2020'!L29+'03-2020'!L29+'04-2020'!L29+'05-2020'!L29+'06-2020'!L29+'07-2020'!L29+'08-2020'!L29+'09-2020'!L29+'10-2020'!L29+'11-2020'!L29+'12-2020'!L29</f>
        <v>867941.38</v>
      </c>
      <c r="M29" s="25">
        <f>+'01-2020'!M29+'02-2020'!M29+'03-2020'!M29+'04-2020'!M29+'05-2020'!M29+'06-2020'!M29+'07-2020'!M29+'08-2020'!M29+'09-2020'!M29+'10-2020'!M29+'11-2020'!M29+'12-2020'!M29</f>
        <v>3467822.1599999997</v>
      </c>
      <c r="N29" s="34">
        <f t="shared" si="0"/>
        <v>3952361.1399999997</v>
      </c>
    </row>
    <row r="30" spans="1:14" ht="12.75">
      <c r="A30" s="11">
        <f>+'01-2020'!A30</f>
        <v>19</v>
      </c>
      <c r="B30" s="24" t="str">
        <f>+'01-2020'!B30</f>
        <v>APARECIDA DE GOIANIA</v>
      </c>
      <c r="C30" s="28">
        <f>+IF(ISERROR(('01-2020'!C30+'02-2020'!C30+'03-2020'!C30+'04-2020'!C30+'05-2020'!C30+'06-2020'!C30+'07-2020'!C30+'08-2020'!C30+'09-2020'!C30+'10-2020'!C30+'11-2020'!C30+'12-2020'!C30)/COUNTA('01-2020'!C30,'02-2020'!C30,'03-2020'!C30,'04-2020'!C30,'05-2020'!C30,'06-2020'!C30,'07-2020'!C30,'08-2020'!C30,'09-2020'!C30,'10-2020'!C30,'11-2020'!C30,'12-2020'!C30)),"",('01-2020'!C30+'02-2020'!C30+'03-2020'!C30+'04-2020'!C30+'05-2020'!C30+'06-2020'!C30+'07-2020'!C30+'08-2020'!C30+'09-2020'!C30+'10-2020'!C30+'11-2020'!C30+'12-2020'!C30)/COUNTA('01-2020'!C30,'02-2020'!C30,'03-2020'!C30,'04-2020'!C30,'05-2020'!C30,'06-2020'!C30,'07-2020'!C30,'08-2020'!C30,'09-2020'!C30,'10-2020'!C30,'11-2020'!C30,'12-2020'!C30))</f>
        <v>4.97959345031672</v>
      </c>
      <c r="D30" s="25">
        <f>+'01-2020'!D30+'02-2020'!D30+'03-2020'!D30+'04-2020'!D30+'05-2020'!D30+'06-2020'!D30+'07-2020'!D30+'08-2020'!D30+'09-2020'!D30+'10-2020'!D30+'11-2020'!D30+'12-2020'!D30</f>
        <v>19146005.6</v>
      </c>
      <c r="E30" s="25">
        <f>+'01-2020'!E30+'02-2020'!E30+'03-2020'!E30+'04-2020'!E30+'05-2020'!E30+'06-2020'!E30+'07-2020'!E30+'08-2020'!E30+'09-2020'!E30+'10-2020'!E30+'11-2020'!E30+'12-2020'!E30</f>
        <v>3707393.3999999994</v>
      </c>
      <c r="F30" s="25">
        <f>+'01-2020'!F30+'02-2020'!F30+'03-2020'!F30+'04-2020'!F30+'05-2020'!F30+'06-2020'!F30+'07-2020'!F30+'08-2020'!F30+'09-2020'!F30+'10-2020'!F30+'11-2020'!F30+'12-2020'!F30</f>
        <v>15438612.200000001</v>
      </c>
      <c r="G30" s="25">
        <f>+'01-2020'!G30+'02-2020'!G30+'03-2020'!G30+'04-2020'!G30+'05-2020'!G30+'06-2020'!G30+'07-2020'!G30+'08-2020'!G30+'09-2020'!G30+'10-2020'!G30+'11-2020'!G30+'12-2020'!G30</f>
        <v>718221.86</v>
      </c>
      <c r="H30" s="25">
        <f>+'01-2020'!H30+'02-2020'!H30+'03-2020'!H30+'04-2020'!H30+'05-2020'!H30+'06-2020'!H30+'07-2020'!H30+'08-2020'!H30+'09-2020'!H30+'10-2020'!H30+'11-2020'!H30+'12-2020'!H30</f>
        <v>143644.38</v>
      </c>
      <c r="I30" s="25">
        <f>+'01-2020'!I30+'02-2020'!I30+'03-2020'!I30+'04-2020'!I30+'05-2020'!I30+'06-2020'!I30+'07-2020'!I30+'08-2020'!I30+'09-2020'!I30+'10-2020'!I30+'11-2020'!I30+'12-2020'!I30</f>
        <v>5745.7699999999995</v>
      </c>
      <c r="J30" s="25">
        <f>+'01-2020'!J30+'02-2020'!J30+'03-2020'!J30+'04-2020'!J30+'05-2020'!J30+'06-2020'!J30+'07-2020'!J30+'08-2020'!J30+'09-2020'!J30+'10-2020'!J30+'11-2020'!J30+'12-2020'!J30</f>
        <v>568831.71</v>
      </c>
      <c r="K30" s="25">
        <f>+'01-2020'!K30+'02-2020'!K30+'03-2020'!K30+'04-2020'!K30+'05-2020'!K30+'06-2020'!K30+'07-2020'!K30+'08-2020'!K30+'09-2020'!K30+'10-2020'!K30+'11-2020'!K30+'12-2020'!K30</f>
        <v>108291578.17</v>
      </c>
      <c r="L30" s="25">
        <f>+'01-2020'!L30+'02-2020'!L30+'03-2020'!L30+'04-2020'!L30+'05-2020'!L30+'06-2020'!L30+'07-2020'!L30+'08-2020'!L30+'09-2020'!L30+'10-2020'!L30+'11-2020'!L30+'12-2020'!L30</f>
        <v>21676433.76</v>
      </c>
      <c r="M30" s="25">
        <f>+'01-2020'!M30+'02-2020'!M30+'03-2020'!M30+'04-2020'!M30+'05-2020'!M30+'06-2020'!M30+'07-2020'!M30+'08-2020'!M30+'09-2020'!M30+'10-2020'!M30+'11-2020'!M30+'12-2020'!M30</f>
        <v>86615144.41</v>
      </c>
      <c r="N30" s="34">
        <f t="shared" si="0"/>
        <v>102622588.32</v>
      </c>
    </row>
    <row r="31" spans="1:14" ht="12.75">
      <c r="A31" s="11">
        <f>+'01-2020'!A31</f>
        <v>20</v>
      </c>
      <c r="B31" s="24" t="str">
        <f>+'01-2020'!B31</f>
        <v>APARECIDA DO RIO DOCE</v>
      </c>
      <c r="C31" s="28">
        <f>+IF(ISERROR(('01-2020'!C31+'02-2020'!C31+'03-2020'!C31+'04-2020'!C31+'05-2020'!C31+'06-2020'!C31+'07-2020'!C31+'08-2020'!C31+'09-2020'!C31+'10-2020'!C31+'11-2020'!C31+'12-2020'!C31)/COUNTA('01-2020'!C31,'02-2020'!C31,'03-2020'!C31,'04-2020'!C31,'05-2020'!C31,'06-2020'!C31,'07-2020'!C31,'08-2020'!C31,'09-2020'!C31,'10-2020'!C31,'11-2020'!C31,'12-2020'!C31)),"",('01-2020'!C31+'02-2020'!C31+'03-2020'!C31+'04-2020'!C31+'05-2020'!C31+'06-2020'!C31+'07-2020'!C31+'08-2020'!C31+'09-2020'!C31+'10-2020'!C31+'11-2020'!C31+'12-2020'!C31)/COUNTA('01-2020'!C31,'02-2020'!C31,'03-2020'!C31,'04-2020'!C31,'05-2020'!C31,'06-2020'!C31,'07-2020'!C31,'08-2020'!C31,'09-2020'!C31,'10-2020'!C31,'11-2020'!C31,'12-2020'!C31))</f>
        <v>0.12536761289150158</v>
      </c>
      <c r="D31" s="25">
        <f>+'01-2020'!D31+'02-2020'!D31+'03-2020'!D31+'04-2020'!D31+'05-2020'!D31+'06-2020'!D31+'07-2020'!D31+'08-2020'!D31+'09-2020'!D31+'10-2020'!D31+'11-2020'!D31+'12-2020'!D31</f>
        <v>83745.84999999999</v>
      </c>
      <c r="E31" s="25">
        <f>+'01-2020'!E31+'02-2020'!E31+'03-2020'!E31+'04-2020'!E31+'05-2020'!E31+'06-2020'!E31+'07-2020'!E31+'08-2020'!E31+'09-2020'!E31+'10-2020'!E31+'11-2020'!E31+'12-2020'!E31</f>
        <v>16228.869999999999</v>
      </c>
      <c r="F31" s="25">
        <f>+'01-2020'!F31+'02-2020'!F31+'03-2020'!F31+'04-2020'!F31+'05-2020'!F31+'06-2020'!F31+'07-2020'!F31+'08-2020'!F31+'09-2020'!F31+'10-2020'!F31+'11-2020'!F31+'12-2020'!F31</f>
        <v>67516.98</v>
      </c>
      <c r="G31" s="25">
        <f>+'01-2020'!G31+'02-2020'!G31+'03-2020'!G31+'04-2020'!G31+'05-2020'!G31+'06-2020'!G31+'07-2020'!G31+'08-2020'!G31+'09-2020'!G31+'10-2020'!G31+'11-2020'!G31+'12-2020'!G31</f>
        <v>18061.269999999997</v>
      </c>
      <c r="H31" s="25">
        <f>+'01-2020'!H31+'02-2020'!H31+'03-2020'!H31+'04-2020'!H31+'05-2020'!H31+'06-2020'!H31+'07-2020'!H31+'08-2020'!H31+'09-2020'!H31+'10-2020'!H31+'11-2020'!H31+'12-2020'!H31</f>
        <v>3612.2599999999998</v>
      </c>
      <c r="I31" s="25">
        <f>+'01-2020'!I31+'02-2020'!I31+'03-2020'!I31+'04-2020'!I31+'05-2020'!I31+'06-2020'!I31+'07-2020'!I31+'08-2020'!I31+'09-2020'!I31+'10-2020'!I31+'11-2020'!I31+'12-2020'!I31</f>
        <v>144.50000000000003</v>
      </c>
      <c r="J31" s="25">
        <f>+'01-2020'!J31+'02-2020'!J31+'03-2020'!J31+'04-2020'!J31+'05-2020'!J31+'06-2020'!J31+'07-2020'!J31+'08-2020'!J31+'09-2020'!J31+'10-2020'!J31+'11-2020'!J31+'12-2020'!J31</f>
        <v>14304.51</v>
      </c>
      <c r="K31" s="25">
        <f>+'01-2020'!K31+'02-2020'!K31+'03-2020'!K31+'04-2020'!K31+'05-2020'!K31+'06-2020'!K31+'07-2020'!K31+'08-2020'!K31+'09-2020'!K31+'10-2020'!K31+'11-2020'!K31+'12-2020'!K31</f>
        <v>2722355.25</v>
      </c>
      <c r="L31" s="25">
        <f>+'01-2020'!L31+'02-2020'!L31+'03-2020'!L31+'04-2020'!L31+'05-2020'!L31+'06-2020'!L31+'07-2020'!L31+'08-2020'!L31+'09-2020'!L31+'10-2020'!L31+'11-2020'!L31+'12-2020'!L31</f>
        <v>544820.1699999999</v>
      </c>
      <c r="M31" s="25">
        <f>+'01-2020'!M31+'02-2020'!M31+'03-2020'!M31+'04-2020'!M31+'05-2020'!M31+'06-2020'!M31+'07-2020'!M31+'08-2020'!M31+'09-2020'!M31+'10-2020'!M31+'11-2020'!M31+'12-2020'!M31</f>
        <v>2177535.08</v>
      </c>
      <c r="N31" s="34">
        <f t="shared" si="0"/>
        <v>2259356.5700000003</v>
      </c>
    </row>
    <row r="32" spans="1:14" ht="12.75">
      <c r="A32" s="11">
        <f>+'01-2020'!A32</f>
        <v>21</v>
      </c>
      <c r="B32" s="24" t="str">
        <f>+'01-2020'!B32</f>
        <v>APORE</v>
      </c>
      <c r="C32" s="28">
        <f>+IF(ISERROR(('01-2020'!C32+'02-2020'!C32+'03-2020'!C32+'04-2020'!C32+'05-2020'!C32+'06-2020'!C32+'07-2020'!C32+'08-2020'!C32+'09-2020'!C32+'10-2020'!C32+'11-2020'!C32+'12-2020'!C32)/COUNTA('01-2020'!C32,'02-2020'!C32,'03-2020'!C32,'04-2020'!C32,'05-2020'!C32,'06-2020'!C32,'07-2020'!C32,'08-2020'!C32,'09-2020'!C32,'10-2020'!C32,'11-2020'!C32,'12-2020'!C32)),"",('01-2020'!C32+'02-2020'!C32+'03-2020'!C32+'04-2020'!C32+'05-2020'!C32+'06-2020'!C32+'07-2020'!C32+'08-2020'!C32+'09-2020'!C32+'10-2020'!C32+'11-2020'!C32+'12-2020'!C32)/COUNTA('01-2020'!C32,'02-2020'!C32,'03-2020'!C32,'04-2020'!C32,'05-2020'!C32,'06-2020'!C32,'07-2020'!C32,'08-2020'!C32,'09-2020'!C32,'10-2020'!C32,'11-2020'!C32,'12-2020'!C32))</f>
        <v>0.311524035418624</v>
      </c>
      <c r="D32" s="25">
        <f>+'01-2020'!D32+'02-2020'!D32+'03-2020'!D32+'04-2020'!D32+'05-2020'!D32+'06-2020'!D32+'07-2020'!D32+'08-2020'!D32+'09-2020'!D32+'10-2020'!D32+'11-2020'!D32+'12-2020'!D32</f>
        <v>111928.14</v>
      </c>
      <c r="E32" s="25">
        <f>+'01-2020'!E32+'02-2020'!E32+'03-2020'!E32+'04-2020'!E32+'05-2020'!E32+'06-2020'!E32+'07-2020'!E32+'08-2020'!E32+'09-2020'!E32+'10-2020'!E32+'11-2020'!E32+'12-2020'!E32</f>
        <v>21751.230000000003</v>
      </c>
      <c r="F32" s="25">
        <f>+'01-2020'!F32+'02-2020'!F32+'03-2020'!F32+'04-2020'!F32+'05-2020'!F32+'06-2020'!F32+'07-2020'!F32+'08-2020'!F32+'09-2020'!F32+'10-2020'!F32+'11-2020'!F32+'12-2020'!F32</f>
        <v>90176.91</v>
      </c>
      <c r="G32" s="25">
        <f>+'01-2020'!G32+'02-2020'!G32+'03-2020'!G32+'04-2020'!G32+'05-2020'!G32+'06-2020'!G32+'07-2020'!G32+'08-2020'!G32+'09-2020'!G32+'10-2020'!G32+'11-2020'!G32+'12-2020'!G32</f>
        <v>44910.01</v>
      </c>
      <c r="H32" s="25">
        <f>+'01-2020'!H32+'02-2020'!H32+'03-2020'!H32+'04-2020'!H32+'05-2020'!H32+'06-2020'!H32+'07-2020'!H32+'08-2020'!H32+'09-2020'!H32+'10-2020'!H32+'11-2020'!H32+'12-2020'!H32</f>
        <v>8982.01</v>
      </c>
      <c r="I32" s="25">
        <f>+'01-2020'!I32+'02-2020'!I32+'03-2020'!I32+'04-2020'!I32+'05-2020'!I32+'06-2020'!I32+'07-2020'!I32+'08-2020'!I32+'09-2020'!I32+'10-2020'!I32+'11-2020'!I32+'12-2020'!I32</f>
        <v>359.27</v>
      </c>
      <c r="J32" s="25">
        <f>+'01-2020'!J32+'02-2020'!J32+'03-2020'!J32+'04-2020'!J32+'05-2020'!J32+'06-2020'!J32+'07-2020'!J32+'08-2020'!J32+'09-2020'!J32+'10-2020'!J32+'11-2020'!J32+'12-2020'!J32</f>
        <v>35568.73</v>
      </c>
      <c r="K32" s="25">
        <f>+'01-2020'!K32+'02-2020'!K32+'03-2020'!K32+'04-2020'!K32+'05-2020'!K32+'06-2020'!K32+'07-2020'!K32+'08-2020'!K32+'09-2020'!K32+'10-2020'!K32+'11-2020'!K32+'12-2020'!K32</f>
        <v>6770566.669999999</v>
      </c>
      <c r="L32" s="25">
        <f>+'01-2020'!L32+'02-2020'!L32+'03-2020'!L32+'04-2020'!L32+'05-2020'!L32+'06-2020'!L32+'07-2020'!L32+'08-2020'!L32+'09-2020'!L32+'10-2020'!L32+'11-2020'!L32+'12-2020'!L32</f>
        <v>1355129.1</v>
      </c>
      <c r="M32" s="25">
        <f>+'01-2020'!M32+'02-2020'!M32+'03-2020'!M32+'04-2020'!M32+'05-2020'!M32+'06-2020'!M32+'07-2020'!M32+'08-2020'!M32+'09-2020'!M32+'10-2020'!M32+'11-2020'!M32+'12-2020'!M32</f>
        <v>5415437.57</v>
      </c>
      <c r="N32" s="34">
        <f t="shared" si="0"/>
        <v>5541183.21</v>
      </c>
    </row>
    <row r="33" spans="1:14" ht="12.75">
      <c r="A33" s="11">
        <f>+'01-2020'!A33</f>
        <v>22</v>
      </c>
      <c r="B33" s="24" t="str">
        <f>+'01-2020'!B33</f>
        <v>ARACU</v>
      </c>
      <c r="C33" s="28">
        <f>+IF(ISERROR(('01-2020'!C33+'02-2020'!C33+'03-2020'!C33+'04-2020'!C33+'05-2020'!C33+'06-2020'!C33+'07-2020'!C33+'08-2020'!C33+'09-2020'!C33+'10-2020'!C33+'11-2020'!C33+'12-2020'!C33)/COUNTA('01-2020'!C33,'02-2020'!C33,'03-2020'!C33,'04-2020'!C33,'05-2020'!C33,'06-2020'!C33,'07-2020'!C33,'08-2020'!C33,'09-2020'!C33,'10-2020'!C33,'11-2020'!C33,'12-2020'!C33)),"",('01-2020'!C33+'02-2020'!C33+'03-2020'!C33+'04-2020'!C33+'05-2020'!C33+'06-2020'!C33+'07-2020'!C33+'08-2020'!C33+'09-2020'!C33+'10-2020'!C33+'11-2020'!C33+'12-2020'!C33)/COUNTA('01-2020'!C33,'02-2020'!C33,'03-2020'!C33,'04-2020'!C33,'05-2020'!C33,'06-2020'!C33,'07-2020'!C33,'08-2020'!C33,'09-2020'!C33,'10-2020'!C33,'11-2020'!C33,'12-2020'!C33))</f>
        <v>0.05432598455314614</v>
      </c>
      <c r="D33" s="25">
        <f>+'01-2020'!D33+'02-2020'!D33+'03-2020'!D33+'04-2020'!D33+'05-2020'!D33+'06-2020'!D33+'07-2020'!D33+'08-2020'!D33+'09-2020'!D33+'10-2020'!D33+'11-2020'!D33+'12-2020'!D33</f>
        <v>90684.73999999999</v>
      </c>
      <c r="E33" s="25">
        <f>+'01-2020'!E33+'02-2020'!E33+'03-2020'!E33+'04-2020'!E33+'05-2020'!E33+'06-2020'!E33+'07-2020'!E33+'08-2020'!E33+'09-2020'!E33+'10-2020'!E33+'11-2020'!E33+'12-2020'!E33</f>
        <v>17321.75</v>
      </c>
      <c r="F33" s="25">
        <f>+'01-2020'!F33+'02-2020'!F33+'03-2020'!F33+'04-2020'!F33+'05-2020'!F33+'06-2020'!F33+'07-2020'!F33+'08-2020'!F33+'09-2020'!F33+'10-2020'!F33+'11-2020'!F33+'12-2020'!F33</f>
        <v>73362.98999999999</v>
      </c>
      <c r="G33" s="25">
        <f>+'01-2020'!G33+'02-2020'!G33+'03-2020'!G33+'04-2020'!G33+'05-2020'!G33+'06-2020'!G33+'07-2020'!G33+'08-2020'!G33+'09-2020'!G33+'10-2020'!G33+'11-2020'!G33+'12-2020'!G33</f>
        <v>7831.67</v>
      </c>
      <c r="H33" s="25">
        <f>+'01-2020'!H33+'02-2020'!H33+'03-2020'!H33+'04-2020'!H33+'05-2020'!H33+'06-2020'!H33+'07-2020'!H33+'08-2020'!H33+'09-2020'!H33+'10-2020'!H33+'11-2020'!H33+'12-2020'!H33</f>
        <v>1566.3400000000001</v>
      </c>
      <c r="I33" s="25">
        <f>+'01-2020'!I33+'02-2020'!I33+'03-2020'!I33+'04-2020'!I33+'05-2020'!I33+'06-2020'!I33+'07-2020'!I33+'08-2020'!I33+'09-2020'!I33+'10-2020'!I33+'11-2020'!I33+'12-2020'!I33</f>
        <v>62.64999999999999</v>
      </c>
      <c r="J33" s="25">
        <f>+'01-2020'!J33+'02-2020'!J33+'03-2020'!J33+'04-2020'!J33+'05-2020'!J33+'06-2020'!J33+'07-2020'!J33+'08-2020'!J33+'09-2020'!J33+'10-2020'!J33+'11-2020'!J33+'12-2020'!J33</f>
        <v>6202.68</v>
      </c>
      <c r="K33" s="25">
        <f>+'01-2020'!K33+'02-2020'!K33+'03-2020'!K33+'04-2020'!K33+'05-2020'!K33+'06-2020'!K33+'07-2020'!K33+'08-2020'!K33+'09-2020'!K33+'10-2020'!K33+'11-2020'!K33+'12-2020'!K33</f>
        <v>1180968.0599999998</v>
      </c>
      <c r="L33" s="25">
        <f>+'01-2020'!L33+'02-2020'!L33+'03-2020'!L33+'04-2020'!L33+'05-2020'!L33+'06-2020'!L33+'07-2020'!L33+'08-2020'!L33+'09-2020'!L33+'10-2020'!L33+'11-2020'!L33+'12-2020'!L33</f>
        <v>236396.87000000002</v>
      </c>
      <c r="M33" s="25">
        <f>+'01-2020'!M33+'02-2020'!M33+'03-2020'!M33+'04-2020'!M33+'05-2020'!M33+'06-2020'!M33+'07-2020'!M33+'08-2020'!M33+'09-2020'!M33+'10-2020'!M33+'11-2020'!M33+'12-2020'!M33</f>
        <v>944571.19</v>
      </c>
      <c r="N33" s="34">
        <f t="shared" si="0"/>
        <v>1024136.8599999999</v>
      </c>
    </row>
    <row r="34" spans="1:14" ht="12.75">
      <c r="A34" s="11">
        <f>+'01-2020'!A34</f>
        <v>23</v>
      </c>
      <c r="B34" s="24" t="str">
        <f>+'01-2020'!B34</f>
        <v>ARAGARCAS</v>
      </c>
      <c r="C34" s="28">
        <f>+IF(ISERROR(('01-2020'!C34+'02-2020'!C34+'03-2020'!C34+'04-2020'!C34+'05-2020'!C34+'06-2020'!C34+'07-2020'!C34+'08-2020'!C34+'09-2020'!C34+'10-2020'!C34+'11-2020'!C34+'12-2020'!C34)/COUNTA('01-2020'!C34,'02-2020'!C34,'03-2020'!C34,'04-2020'!C34,'05-2020'!C34,'06-2020'!C34,'07-2020'!C34,'08-2020'!C34,'09-2020'!C34,'10-2020'!C34,'11-2020'!C34,'12-2020'!C34)),"",('01-2020'!C34+'02-2020'!C34+'03-2020'!C34+'04-2020'!C34+'05-2020'!C34+'06-2020'!C34+'07-2020'!C34+'08-2020'!C34+'09-2020'!C34+'10-2020'!C34+'11-2020'!C34+'12-2020'!C34)/COUNTA('01-2020'!C34,'02-2020'!C34,'03-2020'!C34,'04-2020'!C34,'05-2020'!C34,'06-2020'!C34,'07-2020'!C34,'08-2020'!C34,'09-2020'!C34,'10-2020'!C34,'11-2020'!C34,'12-2020'!C34))</f>
        <v>0.10077035710189255</v>
      </c>
      <c r="D34" s="25">
        <f>+'01-2020'!D34+'02-2020'!D34+'03-2020'!D34+'04-2020'!D34+'05-2020'!D34+'06-2020'!D34+'07-2020'!D34+'08-2020'!D34+'09-2020'!D34+'10-2020'!D34+'11-2020'!D34+'12-2020'!D34</f>
        <v>896323.84</v>
      </c>
      <c r="E34" s="25">
        <f>+'01-2020'!E34+'02-2020'!E34+'03-2020'!E34+'04-2020'!E34+'05-2020'!E34+'06-2020'!E34+'07-2020'!E34+'08-2020'!E34+'09-2020'!E34+'10-2020'!E34+'11-2020'!E34+'12-2020'!E34</f>
        <v>174925.24999999997</v>
      </c>
      <c r="F34" s="25">
        <f>+'01-2020'!F34+'02-2020'!F34+'03-2020'!F34+'04-2020'!F34+'05-2020'!F34+'06-2020'!F34+'07-2020'!F34+'08-2020'!F34+'09-2020'!F34+'10-2020'!F34+'11-2020'!F34+'12-2020'!F34</f>
        <v>721398.59</v>
      </c>
      <c r="G34" s="25">
        <f>+'01-2020'!G34+'02-2020'!G34+'03-2020'!G34+'04-2020'!G34+'05-2020'!G34+'06-2020'!G34+'07-2020'!G34+'08-2020'!G34+'09-2020'!G34+'10-2020'!G34+'11-2020'!G34+'12-2020'!G34</f>
        <v>14529.46</v>
      </c>
      <c r="H34" s="25">
        <f>+'01-2020'!H34+'02-2020'!H34+'03-2020'!H34+'04-2020'!H34+'05-2020'!H34+'06-2020'!H34+'07-2020'!H34+'08-2020'!H34+'09-2020'!H34+'10-2020'!H34+'11-2020'!H34+'12-2020'!H34</f>
        <v>2905.9</v>
      </c>
      <c r="I34" s="25">
        <f>+'01-2020'!I34+'02-2020'!I34+'03-2020'!I34+'04-2020'!I34+'05-2020'!I34+'06-2020'!I34+'07-2020'!I34+'08-2020'!I34+'09-2020'!I34+'10-2020'!I34+'11-2020'!I34+'12-2020'!I34</f>
        <v>116.24</v>
      </c>
      <c r="J34" s="25">
        <f>+'01-2020'!J34+'02-2020'!J34+'03-2020'!J34+'04-2020'!J34+'05-2020'!J34+'06-2020'!J34+'07-2020'!J34+'08-2020'!J34+'09-2020'!J34+'10-2020'!J34+'11-2020'!J34+'12-2020'!J34</f>
        <v>11507.319999999998</v>
      </c>
      <c r="K34" s="25">
        <f>+'01-2020'!K34+'02-2020'!K34+'03-2020'!K34+'04-2020'!K34+'05-2020'!K34+'06-2020'!K34+'07-2020'!K34+'08-2020'!K34+'09-2020'!K34+'10-2020'!K34+'11-2020'!K34+'12-2020'!K34</f>
        <v>2190916.19</v>
      </c>
      <c r="L34" s="25">
        <f>+'01-2020'!L34+'02-2020'!L34+'03-2020'!L34+'04-2020'!L34+'05-2020'!L34+'06-2020'!L34+'07-2020'!L34+'08-2020'!L34+'09-2020'!L34+'10-2020'!L34+'11-2020'!L34+'12-2020'!L34</f>
        <v>438588.2100000001</v>
      </c>
      <c r="M34" s="25">
        <f>+'01-2020'!M34+'02-2020'!M34+'03-2020'!M34+'04-2020'!M34+'05-2020'!M34+'06-2020'!M34+'07-2020'!M34+'08-2020'!M34+'09-2020'!M34+'10-2020'!M34+'11-2020'!M34+'12-2020'!M34</f>
        <v>1752327.98</v>
      </c>
      <c r="N34" s="34">
        <f t="shared" si="0"/>
        <v>2485233.8899999997</v>
      </c>
    </row>
    <row r="35" spans="1:14" ht="12.75">
      <c r="A35" s="11">
        <f>+'01-2020'!A35</f>
        <v>24</v>
      </c>
      <c r="B35" s="24" t="str">
        <f>+'01-2020'!B35</f>
        <v>ARAGOIANIA</v>
      </c>
      <c r="C35" s="28">
        <f>+IF(ISERROR(('01-2020'!C35+'02-2020'!C35+'03-2020'!C35+'04-2020'!C35+'05-2020'!C35+'06-2020'!C35+'07-2020'!C35+'08-2020'!C35+'09-2020'!C35+'10-2020'!C35+'11-2020'!C35+'12-2020'!C35)/COUNTA('01-2020'!C35,'02-2020'!C35,'03-2020'!C35,'04-2020'!C35,'05-2020'!C35,'06-2020'!C35,'07-2020'!C35,'08-2020'!C35,'09-2020'!C35,'10-2020'!C35,'11-2020'!C35,'12-2020'!C35)),"",('01-2020'!C35+'02-2020'!C35+'03-2020'!C35+'04-2020'!C35+'05-2020'!C35+'06-2020'!C35+'07-2020'!C35+'08-2020'!C35+'09-2020'!C35+'10-2020'!C35+'11-2020'!C35+'12-2020'!C35)/COUNTA('01-2020'!C35,'02-2020'!C35,'03-2020'!C35,'04-2020'!C35,'05-2020'!C35,'06-2020'!C35,'07-2020'!C35,'08-2020'!C35,'09-2020'!C35,'10-2020'!C35,'11-2020'!C35,'12-2020'!C35))</f>
        <v>0.08845907129740985</v>
      </c>
      <c r="D35" s="25">
        <f>+'01-2020'!D35+'02-2020'!D35+'03-2020'!D35+'04-2020'!D35+'05-2020'!D35+'06-2020'!D35+'07-2020'!D35+'08-2020'!D35+'09-2020'!D35+'10-2020'!D35+'11-2020'!D35+'12-2020'!D35</f>
        <v>210004.03</v>
      </c>
      <c r="E35" s="25">
        <f>+'01-2020'!E35+'02-2020'!E35+'03-2020'!E35+'04-2020'!E35+'05-2020'!E35+'06-2020'!E35+'07-2020'!E35+'08-2020'!E35+'09-2020'!E35+'10-2020'!E35+'11-2020'!E35+'12-2020'!E35</f>
        <v>40099.05</v>
      </c>
      <c r="F35" s="25">
        <f>+'01-2020'!F35+'02-2020'!F35+'03-2020'!F35+'04-2020'!F35+'05-2020'!F35+'06-2020'!F35+'07-2020'!F35+'08-2020'!F35+'09-2020'!F35+'10-2020'!F35+'11-2020'!F35+'12-2020'!F35</f>
        <v>169904.97999999998</v>
      </c>
      <c r="G35" s="25">
        <f>+'01-2020'!G35+'02-2020'!G35+'03-2020'!G35+'04-2020'!G35+'05-2020'!G35+'06-2020'!G35+'07-2020'!G35+'08-2020'!G35+'09-2020'!G35+'10-2020'!G35+'11-2020'!G35+'12-2020'!G35</f>
        <v>12751.980000000001</v>
      </c>
      <c r="H35" s="25">
        <f>+'01-2020'!H35+'02-2020'!H35+'03-2020'!H35+'04-2020'!H35+'05-2020'!H35+'06-2020'!H35+'07-2020'!H35+'08-2020'!H35+'09-2020'!H35+'10-2020'!H35+'11-2020'!H35+'12-2020'!H35</f>
        <v>2550.4</v>
      </c>
      <c r="I35" s="25">
        <f>+'01-2020'!I35+'02-2020'!I35+'03-2020'!I35+'04-2020'!I35+'05-2020'!I35+'06-2020'!I35+'07-2020'!I35+'08-2020'!I35+'09-2020'!I35+'10-2020'!I35+'11-2020'!I35+'12-2020'!I35</f>
        <v>102</v>
      </c>
      <c r="J35" s="25">
        <f>+'01-2020'!J35+'02-2020'!J35+'03-2020'!J35+'04-2020'!J35+'05-2020'!J35+'06-2020'!J35+'07-2020'!J35+'08-2020'!J35+'09-2020'!J35+'10-2020'!J35+'11-2020'!J35+'12-2020'!J35</f>
        <v>10099.58</v>
      </c>
      <c r="K35" s="25">
        <f>+'01-2020'!K35+'02-2020'!K35+'03-2020'!K35+'04-2020'!K35+'05-2020'!K35+'06-2020'!K35+'07-2020'!K35+'08-2020'!K35+'09-2020'!K35+'10-2020'!K35+'11-2020'!K35+'12-2020'!K35</f>
        <v>1922788.5799999998</v>
      </c>
      <c r="L35" s="25">
        <f>+'01-2020'!L35+'02-2020'!L35+'03-2020'!L35+'04-2020'!L35+'05-2020'!L35+'06-2020'!L35+'07-2020'!L35+'08-2020'!L35+'09-2020'!L35+'10-2020'!L35+'11-2020'!L35+'12-2020'!L35</f>
        <v>384870.08</v>
      </c>
      <c r="M35" s="25">
        <f>+'01-2020'!M35+'02-2020'!M35+'03-2020'!M35+'04-2020'!M35+'05-2020'!M35+'06-2020'!M35+'07-2020'!M35+'08-2020'!M35+'09-2020'!M35+'10-2020'!M35+'11-2020'!M35+'12-2020'!M35</f>
        <v>1537918.5</v>
      </c>
      <c r="N35" s="34">
        <f t="shared" si="0"/>
        <v>1717923.06</v>
      </c>
    </row>
    <row r="36" spans="1:14" ht="12.75">
      <c r="A36" s="11">
        <f>+'01-2020'!A36</f>
        <v>25</v>
      </c>
      <c r="B36" s="24" t="str">
        <f>+'01-2020'!B36</f>
        <v>ARAGUAPAZ</v>
      </c>
      <c r="C36" s="28">
        <f>+IF(ISERROR(('01-2020'!C36+'02-2020'!C36+'03-2020'!C36+'04-2020'!C36+'05-2020'!C36+'06-2020'!C36+'07-2020'!C36+'08-2020'!C36+'09-2020'!C36+'10-2020'!C36+'11-2020'!C36+'12-2020'!C36)/COUNTA('01-2020'!C36,'02-2020'!C36,'03-2020'!C36,'04-2020'!C36,'05-2020'!C36,'06-2020'!C36,'07-2020'!C36,'08-2020'!C36,'09-2020'!C36,'10-2020'!C36,'11-2020'!C36,'12-2020'!C36)),"",('01-2020'!C36+'02-2020'!C36+'03-2020'!C36+'04-2020'!C36+'05-2020'!C36+'06-2020'!C36+'07-2020'!C36+'08-2020'!C36+'09-2020'!C36+'10-2020'!C36+'11-2020'!C36+'12-2020'!C36)/COUNTA('01-2020'!C36,'02-2020'!C36,'03-2020'!C36,'04-2020'!C36,'05-2020'!C36,'06-2020'!C36,'07-2020'!C36,'08-2020'!C36,'09-2020'!C36,'10-2020'!C36,'11-2020'!C36,'12-2020'!C36))</f>
        <v>0.10726147755813957</v>
      </c>
      <c r="D36" s="25">
        <f>+'01-2020'!D36+'02-2020'!D36+'03-2020'!D36+'04-2020'!D36+'05-2020'!D36+'06-2020'!D36+'07-2020'!D36+'08-2020'!D36+'09-2020'!D36+'10-2020'!D36+'11-2020'!D36+'12-2020'!D36</f>
        <v>186156.5</v>
      </c>
      <c r="E36" s="25">
        <f>+'01-2020'!E36+'02-2020'!E36+'03-2020'!E36+'04-2020'!E36+'05-2020'!E36+'06-2020'!E36+'07-2020'!E36+'08-2020'!E36+'09-2020'!E36+'10-2020'!E36+'11-2020'!E36+'12-2020'!E36</f>
        <v>35715.99</v>
      </c>
      <c r="F36" s="25">
        <f>+'01-2020'!F36+'02-2020'!F36+'03-2020'!F36+'04-2020'!F36+'05-2020'!F36+'06-2020'!F36+'07-2020'!F36+'08-2020'!F36+'09-2020'!F36+'10-2020'!F36+'11-2020'!F36+'12-2020'!F36</f>
        <v>150440.51</v>
      </c>
      <c r="G36" s="25">
        <f>+'01-2020'!G36+'02-2020'!G36+'03-2020'!G36+'04-2020'!G36+'05-2020'!G36+'06-2020'!G36+'07-2020'!G36+'08-2020'!G36+'09-2020'!G36+'10-2020'!G36+'11-2020'!G36+'12-2020'!G36</f>
        <v>15465.77</v>
      </c>
      <c r="H36" s="25">
        <f>+'01-2020'!H36+'02-2020'!H36+'03-2020'!H36+'04-2020'!H36+'05-2020'!H36+'06-2020'!H36+'07-2020'!H36+'08-2020'!H36+'09-2020'!H36+'10-2020'!H36+'11-2020'!H36+'12-2020'!H36</f>
        <v>3093.1600000000003</v>
      </c>
      <c r="I36" s="25">
        <f>+'01-2020'!I36+'02-2020'!I36+'03-2020'!I36+'04-2020'!I36+'05-2020'!I36+'06-2020'!I36+'07-2020'!I36+'08-2020'!I36+'09-2020'!I36+'10-2020'!I36+'11-2020'!I36+'12-2020'!I36</f>
        <v>123.72000000000001</v>
      </c>
      <c r="J36" s="25">
        <f>+'01-2020'!J36+'02-2020'!J36+'03-2020'!J36+'04-2020'!J36+'05-2020'!J36+'06-2020'!J36+'07-2020'!J36+'08-2020'!J36+'09-2020'!J36+'10-2020'!J36+'11-2020'!J36+'12-2020'!J36</f>
        <v>12248.890000000001</v>
      </c>
      <c r="K36" s="25">
        <f>+'01-2020'!K36+'02-2020'!K36+'03-2020'!K36+'04-2020'!K36+'05-2020'!K36+'06-2020'!K36+'07-2020'!K36+'08-2020'!K36+'09-2020'!K36+'10-2020'!K36+'11-2020'!K36+'12-2020'!K36</f>
        <v>2332171.45</v>
      </c>
      <c r="L36" s="25">
        <f>+'01-2020'!L36+'02-2020'!L36+'03-2020'!L36+'04-2020'!L36+'05-2020'!L36+'06-2020'!L36+'07-2020'!L36+'08-2020'!L36+'09-2020'!L36+'10-2020'!L36+'11-2020'!L36+'12-2020'!L36</f>
        <v>466928.64</v>
      </c>
      <c r="M36" s="25">
        <f>+'01-2020'!M36+'02-2020'!M36+'03-2020'!M36+'04-2020'!M36+'05-2020'!M36+'06-2020'!M36+'07-2020'!M36+'08-2020'!M36+'09-2020'!M36+'10-2020'!M36+'11-2020'!M36+'12-2020'!M36</f>
        <v>1865242.81</v>
      </c>
      <c r="N36" s="34">
        <f t="shared" si="0"/>
        <v>2027932.21</v>
      </c>
    </row>
    <row r="37" spans="1:14" ht="12.75">
      <c r="A37" s="11">
        <f>+'01-2020'!A37</f>
        <v>26</v>
      </c>
      <c r="B37" s="24" t="str">
        <f>+'01-2020'!B37</f>
        <v>ARENOPOLIS</v>
      </c>
      <c r="C37" s="28">
        <f>+IF(ISERROR(('01-2020'!C37+'02-2020'!C37+'03-2020'!C37+'04-2020'!C37+'05-2020'!C37+'06-2020'!C37+'07-2020'!C37+'08-2020'!C37+'09-2020'!C37+'10-2020'!C37+'11-2020'!C37+'12-2020'!C37)/COUNTA('01-2020'!C37,'02-2020'!C37,'03-2020'!C37,'04-2020'!C37,'05-2020'!C37,'06-2020'!C37,'07-2020'!C37,'08-2020'!C37,'09-2020'!C37,'10-2020'!C37,'11-2020'!C37,'12-2020'!C37)),"",('01-2020'!C37+'02-2020'!C37+'03-2020'!C37+'04-2020'!C37+'05-2020'!C37+'06-2020'!C37+'07-2020'!C37+'08-2020'!C37+'09-2020'!C37+'10-2020'!C37+'11-2020'!C37+'12-2020'!C37)/COUNTA('01-2020'!C37,'02-2020'!C37,'03-2020'!C37,'04-2020'!C37,'05-2020'!C37,'06-2020'!C37,'07-2020'!C37,'08-2020'!C37,'09-2020'!C37,'10-2020'!C37,'11-2020'!C37,'12-2020'!C37))</f>
        <v>0.114694738632575</v>
      </c>
      <c r="D37" s="25">
        <f>+'01-2020'!D37+'02-2020'!D37+'03-2020'!D37+'04-2020'!D37+'05-2020'!D37+'06-2020'!D37+'07-2020'!D37+'08-2020'!D37+'09-2020'!D37+'10-2020'!D37+'11-2020'!D37+'12-2020'!D37</f>
        <v>80331.41</v>
      </c>
      <c r="E37" s="25">
        <f>+'01-2020'!E37+'02-2020'!E37+'03-2020'!E37+'04-2020'!E37+'05-2020'!E37+'06-2020'!E37+'07-2020'!E37+'08-2020'!E37+'09-2020'!E37+'10-2020'!E37+'11-2020'!E37+'12-2020'!E37</f>
        <v>14963.66</v>
      </c>
      <c r="F37" s="25">
        <f>+'01-2020'!F37+'02-2020'!F37+'03-2020'!F37+'04-2020'!F37+'05-2020'!F37+'06-2020'!F37+'07-2020'!F37+'08-2020'!F37+'09-2020'!F37+'10-2020'!F37+'11-2020'!F37+'12-2020'!F37</f>
        <v>65367.75</v>
      </c>
      <c r="G37" s="25">
        <f>+'01-2020'!G37+'02-2020'!G37+'03-2020'!G37+'04-2020'!G37+'05-2020'!G37+'06-2020'!G37+'07-2020'!G37+'08-2020'!G37+'09-2020'!G37+'10-2020'!G37+'11-2020'!G37+'12-2020'!G37</f>
        <v>16537.99</v>
      </c>
      <c r="H37" s="25">
        <f>+'01-2020'!H37+'02-2020'!H37+'03-2020'!H37+'04-2020'!H37+'05-2020'!H37+'06-2020'!H37+'07-2020'!H37+'08-2020'!H37+'09-2020'!H37+'10-2020'!H37+'11-2020'!H37+'12-2020'!H37</f>
        <v>3307.6</v>
      </c>
      <c r="I37" s="25">
        <f>+'01-2020'!I37+'02-2020'!I37+'03-2020'!I37+'04-2020'!I37+'05-2020'!I37+'06-2020'!I37+'07-2020'!I37+'08-2020'!I37+'09-2020'!I37+'10-2020'!I37+'11-2020'!I37+'12-2020'!I37</f>
        <v>132.3</v>
      </c>
      <c r="J37" s="25">
        <f>+'01-2020'!J37+'02-2020'!J37+'03-2020'!J37+'04-2020'!J37+'05-2020'!J37+'06-2020'!J37+'07-2020'!J37+'08-2020'!J37+'09-2020'!J37+'10-2020'!J37+'11-2020'!J37+'12-2020'!J37</f>
        <v>13098.09</v>
      </c>
      <c r="K37" s="25">
        <f>+'01-2020'!K37+'02-2020'!K37+'03-2020'!K37+'04-2020'!K37+'05-2020'!K37+'06-2020'!K37+'07-2020'!K37+'08-2020'!K37+'09-2020'!K37+'10-2020'!K37+'11-2020'!K37+'12-2020'!K37</f>
        <v>2493752.9600000004</v>
      </c>
      <c r="L37" s="25">
        <f>+'01-2020'!L37+'02-2020'!L37+'03-2020'!L37+'04-2020'!L37+'05-2020'!L37+'06-2020'!L37+'07-2020'!L37+'08-2020'!L37+'09-2020'!L37+'10-2020'!L37+'11-2020'!L37+'12-2020'!L37</f>
        <v>499202.98</v>
      </c>
      <c r="M37" s="25">
        <f>+'01-2020'!M37+'02-2020'!M37+'03-2020'!M37+'04-2020'!M37+'05-2020'!M37+'06-2020'!M37+'07-2020'!M37+'08-2020'!M37+'09-2020'!M37+'10-2020'!M37+'11-2020'!M37+'12-2020'!M37</f>
        <v>1994549.98</v>
      </c>
      <c r="N37" s="34">
        <f t="shared" si="0"/>
        <v>2073015.82</v>
      </c>
    </row>
    <row r="38" spans="1:14" ht="12.75">
      <c r="A38" s="11">
        <f>+'01-2020'!A38</f>
        <v>27</v>
      </c>
      <c r="B38" s="24" t="str">
        <f>+'01-2020'!B38</f>
        <v>ARUANA</v>
      </c>
      <c r="C38" s="28">
        <f>+IF(ISERROR(('01-2020'!C38+'02-2020'!C38+'03-2020'!C38+'04-2020'!C38+'05-2020'!C38+'06-2020'!C38+'07-2020'!C38+'08-2020'!C38+'09-2020'!C38+'10-2020'!C38+'11-2020'!C38+'12-2020'!C38)/COUNTA('01-2020'!C38,'02-2020'!C38,'03-2020'!C38,'04-2020'!C38,'05-2020'!C38,'06-2020'!C38,'07-2020'!C38,'08-2020'!C38,'09-2020'!C38,'10-2020'!C38,'11-2020'!C38,'12-2020'!C38)),"",('01-2020'!C38+'02-2020'!C38+'03-2020'!C38+'04-2020'!C38+'05-2020'!C38+'06-2020'!C38+'07-2020'!C38+'08-2020'!C38+'09-2020'!C38+'10-2020'!C38+'11-2020'!C38+'12-2020'!C38)/COUNTA('01-2020'!C38,'02-2020'!C38,'03-2020'!C38,'04-2020'!C38,'05-2020'!C38,'06-2020'!C38,'07-2020'!C38,'08-2020'!C38,'09-2020'!C38,'10-2020'!C38,'11-2020'!C38,'12-2020'!C38))</f>
        <v>0.14750183723413443</v>
      </c>
      <c r="D38" s="25">
        <f>+'01-2020'!D38+'02-2020'!D38+'03-2020'!D38+'04-2020'!D38+'05-2020'!D38+'06-2020'!D38+'07-2020'!D38+'08-2020'!D38+'09-2020'!D38+'10-2020'!D38+'11-2020'!D38+'12-2020'!D38</f>
        <v>143898.41</v>
      </c>
      <c r="E38" s="25">
        <f>+'01-2020'!E38+'02-2020'!E38+'03-2020'!E38+'04-2020'!E38+'05-2020'!E38+'06-2020'!E38+'07-2020'!E38+'08-2020'!E38+'09-2020'!E38+'10-2020'!E38+'11-2020'!E38+'12-2020'!E38</f>
        <v>28364.079999999998</v>
      </c>
      <c r="F38" s="25">
        <f>+'01-2020'!F38+'02-2020'!F38+'03-2020'!F38+'04-2020'!F38+'05-2020'!F38+'06-2020'!F38+'07-2020'!F38+'08-2020'!F38+'09-2020'!F38+'10-2020'!F38+'11-2020'!F38+'12-2020'!F38</f>
        <v>115534.33</v>
      </c>
      <c r="G38" s="25">
        <f>+'01-2020'!G38+'02-2020'!G38+'03-2020'!G38+'04-2020'!G38+'05-2020'!G38+'06-2020'!G38+'07-2020'!G38+'08-2020'!G38+'09-2020'!G38+'10-2020'!G38+'11-2020'!G38+'12-2020'!G38</f>
        <v>21269.179999999997</v>
      </c>
      <c r="H38" s="25">
        <f>+'01-2020'!H38+'02-2020'!H38+'03-2020'!H38+'04-2020'!H38+'05-2020'!H38+'06-2020'!H38+'07-2020'!H38+'08-2020'!H38+'09-2020'!H38+'10-2020'!H38+'11-2020'!H38+'12-2020'!H38</f>
        <v>4253.84</v>
      </c>
      <c r="I38" s="25">
        <f>+'01-2020'!I38+'02-2020'!I38+'03-2020'!I38+'04-2020'!I38+'05-2020'!I38+'06-2020'!I38+'07-2020'!I38+'08-2020'!I38+'09-2020'!I38+'10-2020'!I38+'11-2020'!I38+'12-2020'!I38</f>
        <v>170.14999999999998</v>
      </c>
      <c r="J38" s="25">
        <f>+'01-2020'!J38+'02-2020'!J38+'03-2020'!J38+'04-2020'!J38+'05-2020'!J38+'06-2020'!J38+'07-2020'!J38+'08-2020'!J38+'09-2020'!J38+'10-2020'!J38+'11-2020'!J38+'12-2020'!J38</f>
        <v>16845.19</v>
      </c>
      <c r="K38" s="25">
        <f>+'01-2020'!K38+'02-2020'!K38+'03-2020'!K38+'04-2020'!K38+'05-2020'!K38+'06-2020'!K38+'07-2020'!K38+'08-2020'!K38+'09-2020'!K38+'10-2020'!K38+'11-2020'!K38+'12-2020'!K38</f>
        <v>3207235.4</v>
      </c>
      <c r="L38" s="25">
        <f>+'01-2020'!L38+'02-2020'!L38+'03-2020'!L38+'04-2020'!L38+'05-2020'!L38+'06-2020'!L38+'07-2020'!L38+'08-2020'!L38+'09-2020'!L38+'10-2020'!L38+'11-2020'!L38+'12-2020'!L38</f>
        <v>642103.6</v>
      </c>
      <c r="M38" s="25">
        <f>+'01-2020'!M38+'02-2020'!M38+'03-2020'!M38+'04-2020'!M38+'05-2020'!M38+'06-2020'!M38+'07-2020'!M38+'08-2020'!M38+'09-2020'!M38+'10-2020'!M38+'11-2020'!M38+'12-2020'!M38</f>
        <v>2565131.8000000003</v>
      </c>
      <c r="N38" s="34">
        <f t="shared" si="0"/>
        <v>2697511.3200000003</v>
      </c>
    </row>
    <row r="39" spans="1:14" ht="12.75">
      <c r="A39" s="11">
        <f>+'01-2020'!A39</f>
        <v>28</v>
      </c>
      <c r="B39" s="24" t="str">
        <f>+'01-2020'!B39</f>
        <v>AURILANDIA</v>
      </c>
      <c r="C39" s="28">
        <f>+IF(ISERROR(('01-2020'!C39+'02-2020'!C39+'03-2020'!C39+'04-2020'!C39+'05-2020'!C39+'06-2020'!C39+'07-2020'!C39+'08-2020'!C39+'09-2020'!C39+'10-2020'!C39+'11-2020'!C39+'12-2020'!C39)/COUNTA('01-2020'!C39,'02-2020'!C39,'03-2020'!C39,'04-2020'!C39,'05-2020'!C39,'06-2020'!C39,'07-2020'!C39,'08-2020'!C39,'09-2020'!C39,'10-2020'!C39,'11-2020'!C39,'12-2020'!C39)),"",('01-2020'!C39+'02-2020'!C39+'03-2020'!C39+'04-2020'!C39+'05-2020'!C39+'06-2020'!C39+'07-2020'!C39+'08-2020'!C39+'09-2020'!C39+'10-2020'!C39+'11-2020'!C39+'12-2020'!C39)/COUNTA('01-2020'!C39,'02-2020'!C39,'03-2020'!C39,'04-2020'!C39,'05-2020'!C39,'06-2020'!C39,'07-2020'!C39,'08-2020'!C39,'09-2020'!C39,'10-2020'!C39,'11-2020'!C39,'12-2020'!C39))</f>
        <v>0.07210380194827527</v>
      </c>
      <c r="D39" s="25">
        <f>+'01-2020'!D39+'02-2020'!D39+'03-2020'!D39+'04-2020'!D39+'05-2020'!D39+'06-2020'!D39+'07-2020'!D39+'08-2020'!D39+'09-2020'!D39+'10-2020'!D39+'11-2020'!D39+'12-2020'!D39</f>
        <v>77443.35</v>
      </c>
      <c r="E39" s="25">
        <f>+'01-2020'!E39+'02-2020'!E39+'03-2020'!E39+'04-2020'!E39+'05-2020'!E39+'06-2020'!E39+'07-2020'!E39+'08-2020'!E39+'09-2020'!E39+'10-2020'!E39+'11-2020'!E39+'12-2020'!E39</f>
        <v>14191.789999999999</v>
      </c>
      <c r="F39" s="25">
        <f>+'01-2020'!F39+'02-2020'!F39+'03-2020'!F39+'04-2020'!F39+'05-2020'!F39+'06-2020'!F39+'07-2020'!F39+'08-2020'!F39+'09-2020'!F39+'10-2020'!F39+'11-2020'!F39+'12-2020'!F39</f>
        <v>63251.560000000005</v>
      </c>
      <c r="G39" s="25">
        <f>+'01-2020'!G39+'02-2020'!G39+'03-2020'!G39+'04-2020'!G39+'05-2020'!G39+'06-2020'!G39+'07-2020'!G39+'08-2020'!G39+'09-2020'!G39+'10-2020'!G39+'11-2020'!G39+'12-2020'!G39</f>
        <v>10396</v>
      </c>
      <c r="H39" s="25">
        <f>+'01-2020'!H39+'02-2020'!H39+'03-2020'!H39+'04-2020'!H39+'05-2020'!H39+'06-2020'!H39+'07-2020'!H39+'08-2020'!H39+'09-2020'!H39+'10-2020'!H39+'11-2020'!H39+'12-2020'!H39</f>
        <v>2079.21</v>
      </c>
      <c r="I39" s="25">
        <f>+'01-2020'!I39+'02-2020'!I39+'03-2020'!I39+'04-2020'!I39+'05-2020'!I39+'06-2020'!I39+'07-2020'!I39+'08-2020'!I39+'09-2020'!I39+'10-2020'!I39+'11-2020'!I39+'12-2020'!I39</f>
        <v>83.17</v>
      </c>
      <c r="J39" s="25">
        <f>+'01-2020'!J39+'02-2020'!J39+'03-2020'!J39+'04-2020'!J39+'05-2020'!J39+'06-2020'!J39+'07-2020'!J39+'08-2020'!J39+'09-2020'!J39+'10-2020'!J39+'11-2020'!J39+'12-2020'!J39</f>
        <v>8233.62</v>
      </c>
      <c r="K39" s="25">
        <f>+'01-2020'!K39+'02-2020'!K39+'03-2020'!K39+'04-2020'!K39+'05-2020'!K39+'06-2020'!K39+'07-2020'!K39+'08-2020'!K39+'09-2020'!K39+'10-2020'!K39+'11-2020'!K39+'12-2020'!K39</f>
        <v>1567611.79</v>
      </c>
      <c r="L39" s="25">
        <f>+'01-2020'!L39+'02-2020'!L39+'03-2020'!L39+'04-2020'!L39+'05-2020'!L39+'06-2020'!L39+'07-2020'!L39+'08-2020'!L39+'09-2020'!L39+'10-2020'!L39+'11-2020'!L39+'12-2020'!L39</f>
        <v>313793.93000000005</v>
      </c>
      <c r="M39" s="25">
        <f>+'01-2020'!M39+'02-2020'!M39+'03-2020'!M39+'04-2020'!M39+'05-2020'!M39+'06-2020'!M39+'07-2020'!M39+'08-2020'!M39+'09-2020'!M39+'10-2020'!M39+'11-2020'!M39+'12-2020'!M39</f>
        <v>1253817.86</v>
      </c>
      <c r="N39" s="34">
        <f t="shared" si="0"/>
        <v>1325303.04</v>
      </c>
    </row>
    <row r="40" spans="1:14" ht="12.75">
      <c r="A40" s="11">
        <f>+'01-2020'!A40</f>
        <v>29</v>
      </c>
      <c r="B40" s="24" t="str">
        <f>+'01-2020'!B40</f>
        <v>AVELINOPOLIS</v>
      </c>
      <c r="C40" s="28">
        <f>+IF(ISERROR(('01-2020'!C40+'02-2020'!C40+'03-2020'!C40+'04-2020'!C40+'05-2020'!C40+'06-2020'!C40+'07-2020'!C40+'08-2020'!C40+'09-2020'!C40+'10-2020'!C40+'11-2020'!C40+'12-2020'!C40)/COUNTA('01-2020'!C40,'02-2020'!C40,'03-2020'!C40,'04-2020'!C40,'05-2020'!C40,'06-2020'!C40,'07-2020'!C40,'08-2020'!C40,'09-2020'!C40,'10-2020'!C40,'11-2020'!C40,'12-2020'!C40)),"",('01-2020'!C40+'02-2020'!C40+'03-2020'!C40+'04-2020'!C40+'05-2020'!C40+'06-2020'!C40+'07-2020'!C40+'08-2020'!C40+'09-2020'!C40+'10-2020'!C40+'11-2020'!C40+'12-2020'!C40)/COUNTA('01-2020'!C40,'02-2020'!C40,'03-2020'!C40,'04-2020'!C40,'05-2020'!C40,'06-2020'!C40,'07-2020'!C40,'08-2020'!C40,'09-2020'!C40,'10-2020'!C40,'11-2020'!C40,'12-2020'!C40))</f>
        <v>0.05712392150331586</v>
      </c>
      <c r="D40" s="25">
        <f>+'01-2020'!D40+'02-2020'!D40+'03-2020'!D40+'04-2020'!D40+'05-2020'!D40+'06-2020'!D40+'07-2020'!D40+'08-2020'!D40+'09-2020'!D40+'10-2020'!D40+'11-2020'!D40+'12-2020'!D40</f>
        <v>85919.67</v>
      </c>
      <c r="E40" s="25">
        <f>+'01-2020'!E40+'02-2020'!E40+'03-2020'!E40+'04-2020'!E40+'05-2020'!E40+'06-2020'!E40+'07-2020'!E40+'08-2020'!E40+'09-2020'!E40+'10-2020'!E40+'11-2020'!E40+'12-2020'!E40</f>
        <v>16226.49</v>
      </c>
      <c r="F40" s="25">
        <f>+'01-2020'!F40+'02-2020'!F40+'03-2020'!F40+'04-2020'!F40+'05-2020'!F40+'06-2020'!F40+'07-2020'!F40+'08-2020'!F40+'09-2020'!F40+'10-2020'!F40+'11-2020'!F40+'12-2020'!F40</f>
        <v>69693.18</v>
      </c>
      <c r="G40" s="25">
        <f>+'01-2020'!G40+'02-2020'!G40+'03-2020'!G40+'04-2020'!G40+'05-2020'!G40+'06-2020'!G40+'07-2020'!G40+'08-2020'!G40+'09-2020'!G40+'10-2020'!G40+'11-2020'!G40+'12-2020'!G40</f>
        <v>8234.980000000001</v>
      </c>
      <c r="H40" s="25">
        <f>+'01-2020'!H40+'02-2020'!H40+'03-2020'!H40+'04-2020'!H40+'05-2020'!H40+'06-2020'!H40+'07-2020'!H40+'08-2020'!H40+'09-2020'!H40+'10-2020'!H40+'11-2020'!H40+'12-2020'!H40</f>
        <v>1647.0100000000002</v>
      </c>
      <c r="I40" s="25">
        <f>+'01-2020'!I40+'02-2020'!I40+'03-2020'!I40+'04-2020'!I40+'05-2020'!I40+'06-2020'!I40+'07-2020'!I40+'08-2020'!I40+'09-2020'!I40+'10-2020'!I40+'11-2020'!I40+'12-2020'!I40</f>
        <v>65.87</v>
      </c>
      <c r="J40" s="25">
        <f>+'01-2020'!J40+'02-2020'!J40+'03-2020'!J40+'04-2020'!J40+'05-2020'!J40+'06-2020'!J40+'07-2020'!J40+'08-2020'!J40+'09-2020'!J40+'10-2020'!J40+'11-2020'!J40+'12-2020'!J40</f>
        <v>6522.099999999999</v>
      </c>
      <c r="K40" s="25">
        <f>+'01-2020'!K40+'02-2020'!K40+'03-2020'!K40+'04-2020'!K40+'05-2020'!K40+'06-2020'!K40+'07-2020'!K40+'08-2020'!K40+'09-2020'!K40+'10-2020'!K40+'11-2020'!K40+'12-2020'!K40</f>
        <v>1241797.17</v>
      </c>
      <c r="L40" s="25">
        <f>+'01-2020'!L40+'02-2020'!L40+'03-2020'!L40+'04-2020'!L40+'05-2020'!L40+'06-2020'!L40+'07-2020'!L40+'08-2020'!L40+'09-2020'!L40+'10-2020'!L40+'11-2020'!L40+'12-2020'!L40</f>
        <v>248578.27</v>
      </c>
      <c r="M40" s="25">
        <f>+'01-2020'!M40+'02-2020'!M40+'03-2020'!M40+'04-2020'!M40+'05-2020'!M40+'06-2020'!M40+'07-2020'!M40+'08-2020'!M40+'09-2020'!M40+'10-2020'!M40+'11-2020'!M40+'12-2020'!M40</f>
        <v>993218.9000000001</v>
      </c>
      <c r="N40" s="34">
        <f t="shared" si="0"/>
        <v>1069434.1800000002</v>
      </c>
    </row>
    <row r="41" spans="1:14" ht="12.75">
      <c r="A41" s="11">
        <f>+'01-2020'!A41</f>
        <v>30</v>
      </c>
      <c r="B41" s="24" t="str">
        <f>+'01-2020'!B41</f>
        <v>BALIZA</v>
      </c>
      <c r="C41" s="28">
        <f>+IF(ISERROR(('01-2020'!C41+'02-2020'!C41+'03-2020'!C41+'04-2020'!C41+'05-2020'!C41+'06-2020'!C41+'07-2020'!C41+'08-2020'!C41+'09-2020'!C41+'10-2020'!C41+'11-2020'!C41+'12-2020'!C41)/COUNTA('01-2020'!C41,'02-2020'!C41,'03-2020'!C41,'04-2020'!C41,'05-2020'!C41,'06-2020'!C41,'07-2020'!C41,'08-2020'!C41,'09-2020'!C41,'10-2020'!C41,'11-2020'!C41,'12-2020'!C41)),"",('01-2020'!C41+'02-2020'!C41+'03-2020'!C41+'04-2020'!C41+'05-2020'!C41+'06-2020'!C41+'07-2020'!C41+'08-2020'!C41+'09-2020'!C41+'10-2020'!C41+'11-2020'!C41+'12-2020'!C41)/COUNTA('01-2020'!C41,'02-2020'!C41,'03-2020'!C41,'04-2020'!C41,'05-2020'!C41,'06-2020'!C41,'07-2020'!C41,'08-2020'!C41,'09-2020'!C41,'10-2020'!C41,'11-2020'!C41,'12-2020'!C41))</f>
        <v>0.07377747461292729</v>
      </c>
      <c r="D41" s="25">
        <f>+'01-2020'!D41+'02-2020'!D41+'03-2020'!D41+'04-2020'!D41+'05-2020'!D41+'06-2020'!D41+'07-2020'!D41+'08-2020'!D41+'09-2020'!D41+'10-2020'!D41+'11-2020'!D41+'12-2020'!D41</f>
        <v>26957.67</v>
      </c>
      <c r="E41" s="25">
        <f>+'01-2020'!E41+'02-2020'!E41+'03-2020'!E41+'04-2020'!E41+'05-2020'!E41+'06-2020'!E41+'07-2020'!E41+'08-2020'!E41+'09-2020'!E41+'10-2020'!E41+'11-2020'!E41+'12-2020'!E41</f>
        <v>5222.08</v>
      </c>
      <c r="F41" s="25">
        <f>+'01-2020'!F41+'02-2020'!F41+'03-2020'!F41+'04-2020'!F41+'05-2020'!F41+'06-2020'!F41+'07-2020'!F41+'08-2020'!F41+'09-2020'!F41+'10-2020'!F41+'11-2020'!F41+'12-2020'!F41</f>
        <v>21735.59</v>
      </c>
      <c r="G41" s="25">
        <f>+'01-2020'!G41+'02-2020'!G41+'03-2020'!G41+'04-2020'!G41+'05-2020'!G41+'06-2020'!G41+'07-2020'!G41+'08-2020'!G41+'09-2020'!G41+'10-2020'!G41+'11-2020'!G41+'12-2020'!G41</f>
        <v>10637.060000000001</v>
      </c>
      <c r="H41" s="25">
        <f>+'01-2020'!H41+'02-2020'!H41+'03-2020'!H41+'04-2020'!H41+'05-2020'!H41+'06-2020'!H41+'07-2020'!H41+'08-2020'!H41+'09-2020'!H41+'10-2020'!H41+'11-2020'!H41+'12-2020'!H41</f>
        <v>2127.41</v>
      </c>
      <c r="I41" s="25">
        <f>+'01-2020'!I41+'02-2020'!I41+'03-2020'!I41+'04-2020'!I41+'05-2020'!I41+'06-2020'!I41+'07-2020'!I41+'08-2020'!I41+'09-2020'!I41+'10-2020'!I41+'11-2020'!I41+'12-2020'!I41</f>
        <v>85.1</v>
      </c>
      <c r="J41" s="25">
        <f>+'01-2020'!J41+'02-2020'!J41+'03-2020'!J41+'04-2020'!J41+'05-2020'!J41+'06-2020'!J41+'07-2020'!J41+'08-2020'!J41+'09-2020'!J41+'10-2020'!J41+'11-2020'!J41+'12-2020'!J41</f>
        <v>8424.55</v>
      </c>
      <c r="K41" s="25">
        <f>+'01-2020'!K41+'02-2020'!K41+'03-2020'!K41+'04-2020'!K41+'05-2020'!K41+'06-2020'!K41+'07-2020'!K41+'08-2020'!K41+'09-2020'!K41+'10-2020'!K41+'11-2020'!K41+'12-2020'!K41</f>
        <v>1604021.8499999999</v>
      </c>
      <c r="L41" s="25">
        <f>+'01-2020'!L41+'02-2020'!L41+'03-2020'!L41+'04-2020'!L41+'05-2020'!L41+'06-2020'!L41+'07-2020'!L41+'08-2020'!L41+'09-2020'!L41+'10-2020'!L41+'11-2020'!L41+'12-2020'!L41</f>
        <v>321122.24</v>
      </c>
      <c r="M41" s="25">
        <f>+'01-2020'!M41+'02-2020'!M41+'03-2020'!M41+'04-2020'!M41+'05-2020'!M41+'06-2020'!M41+'07-2020'!M41+'08-2020'!M41+'09-2020'!M41+'10-2020'!M41+'11-2020'!M41+'12-2020'!M41</f>
        <v>1282899.6099999999</v>
      </c>
      <c r="N41" s="34">
        <f t="shared" si="0"/>
        <v>1313059.7499999998</v>
      </c>
    </row>
    <row r="42" spans="1:14" ht="12.75">
      <c r="A42" s="11">
        <f>+'01-2020'!A42</f>
        <v>31</v>
      </c>
      <c r="B42" s="24" t="str">
        <f>+'01-2020'!B42</f>
        <v>BARRO ALTO</v>
      </c>
      <c r="C42" s="28">
        <f>+IF(ISERROR(('01-2020'!C42+'02-2020'!C42+'03-2020'!C42+'04-2020'!C42+'05-2020'!C42+'06-2020'!C42+'07-2020'!C42+'08-2020'!C42+'09-2020'!C42+'10-2020'!C42+'11-2020'!C42+'12-2020'!C42)/COUNTA('01-2020'!C42,'02-2020'!C42,'03-2020'!C42,'04-2020'!C42,'05-2020'!C42,'06-2020'!C42,'07-2020'!C42,'08-2020'!C42,'09-2020'!C42,'10-2020'!C42,'11-2020'!C42,'12-2020'!C42)),"",('01-2020'!C42+'02-2020'!C42+'03-2020'!C42+'04-2020'!C42+'05-2020'!C42+'06-2020'!C42+'07-2020'!C42+'08-2020'!C42+'09-2020'!C42+'10-2020'!C42+'11-2020'!C42+'12-2020'!C42)/COUNTA('01-2020'!C42,'02-2020'!C42,'03-2020'!C42,'04-2020'!C42,'05-2020'!C42,'06-2020'!C42,'07-2020'!C42,'08-2020'!C42,'09-2020'!C42,'10-2020'!C42,'11-2020'!C42,'12-2020'!C42))</f>
        <v>0.7824651338935686</v>
      </c>
      <c r="D42" s="25">
        <f>+'01-2020'!D42+'02-2020'!D42+'03-2020'!D42+'04-2020'!D42+'05-2020'!D42+'06-2020'!D42+'07-2020'!D42+'08-2020'!D42+'09-2020'!D42+'10-2020'!D42+'11-2020'!D42+'12-2020'!D42</f>
        <v>430823.99</v>
      </c>
      <c r="E42" s="25">
        <f>+'01-2020'!E42+'02-2020'!E42+'03-2020'!E42+'04-2020'!E42+'05-2020'!E42+'06-2020'!E42+'07-2020'!E42+'08-2020'!E42+'09-2020'!E42+'10-2020'!E42+'11-2020'!E42+'12-2020'!E42</f>
        <v>80150.97</v>
      </c>
      <c r="F42" s="25">
        <f>+'01-2020'!F42+'02-2020'!F42+'03-2020'!F42+'04-2020'!F42+'05-2020'!F42+'06-2020'!F42+'07-2020'!F42+'08-2020'!F42+'09-2020'!F42+'10-2020'!F42+'11-2020'!F42+'12-2020'!F42</f>
        <v>350673.01999999996</v>
      </c>
      <c r="G42" s="25">
        <f>+'01-2020'!G42+'02-2020'!G42+'03-2020'!G42+'04-2020'!G42+'05-2020'!G42+'06-2020'!G42+'07-2020'!G42+'08-2020'!G42+'09-2020'!G42+'10-2020'!G42+'11-2020'!G42+'12-2020'!G42</f>
        <v>112863.16</v>
      </c>
      <c r="H42" s="25">
        <f>+'01-2020'!H42+'02-2020'!H42+'03-2020'!H42+'04-2020'!H42+'05-2020'!H42+'06-2020'!H42+'07-2020'!H42+'08-2020'!H42+'09-2020'!H42+'10-2020'!H42+'11-2020'!H42+'12-2020'!H42</f>
        <v>22572.64</v>
      </c>
      <c r="I42" s="25">
        <f>+'01-2020'!I42+'02-2020'!I42+'03-2020'!I42+'04-2020'!I42+'05-2020'!I42+'06-2020'!I42+'07-2020'!I42+'08-2020'!I42+'09-2020'!I42+'10-2020'!I42+'11-2020'!I42+'12-2020'!I42</f>
        <v>902.9000000000001</v>
      </c>
      <c r="J42" s="25">
        <f>+'01-2020'!J42+'02-2020'!J42+'03-2020'!J42+'04-2020'!J42+'05-2020'!J42+'06-2020'!J42+'07-2020'!J42+'08-2020'!J42+'09-2020'!J42+'10-2020'!J42+'11-2020'!J42+'12-2020'!J42</f>
        <v>89387.62000000001</v>
      </c>
      <c r="K42" s="25">
        <f>+'01-2020'!K42+'02-2020'!K42+'03-2020'!K42+'04-2020'!K42+'05-2020'!K42+'06-2020'!K42+'07-2020'!K42+'08-2020'!K42+'09-2020'!K42+'10-2020'!K42+'11-2020'!K42+'12-2020'!K42</f>
        <v>17016247.83</v>
      </c>
      <c r="L42" s="25">
        <f>+'01-2020'!L42+'02-2020'!L42+'03-2020'!L42+'04-2020'!L42+'05-2020'!L42+'06-2020'!L42+'07-2020'!L42+'08-2020'!L42+'09-2020'!L42+'10-2020'!L42+'11-2020'!L42+'12-2020'!L42</f>
        <v>3405565.4</v>
      </c>
      <c r="M42" s="25">
        <f>+'01-2020'!M42+'02-2020'!M42+'03-2020'!M42+'04-2020'!M42+'05-2020'!M42+'06-2020'!M42+'07-2020'!M42+'08-2020'!M42+'09-2020'!M42+'10-2020'!M42+'11-2020'!M42+'12-2020'!M42</f>
        <v>13610682.43</v>
      </c>
      <c r="N42" s="34">
        <f t="shared" si="0"/>
        <v>14050743.07</v>
      </c>
    </row>
    <row r="43" spans="1:14" ht="12.75">
      <c r="A43" s="11">
        <f>+'01-2020'!A43</f>
        <v>32</v>
      </c>
      <c r="B43" s="24" t="str">
        <f>+'01-2020'!B43</f>
        <v>BELA VISTA DE GOIAS</v>
      </c>
      <c r="C43" s="28">
        <f>+IF(ISERROR(('01-2020'!C43+'02-2020'!C43+'03-2020'!C43+'04-2020'!C43+'05-2020'!C43+'06-2020'!C43+'07-2020'!C43+'08-2020'!C43+'09-2020'!C43+'10-2020'!C43+'11-2020'!C43+'12-2020'!C43)/COUNTA('01-2020'!C43,'02-2020'!C43,'03-2020'!C43,'04-2020'!C43,'05-2020'!C43,'06-2020'!C43,'07-2020'!C43,'08-2020'!C43,'09-2020'!C43,'10-2020'!C43,'11-2020'!C43,'12-2020'!C43)),"",('01-2020'!C43+'02-2020'!C43+'03-2020'!C43+'04-2020'!C43+'05-2020'!C43+'06-2020'!C43+'07-2020'!C43+'08-2020'!C43+'09-2020'!C43+'10-2020'!C43+'11-2020'!C43+'12-2020'!C43)/COUNTA('01-2020'!C43,'02-2020'!C43,'03-2020'!C43,'04-2020'!C43,'05-2020'!C43,'06-2020'!C43,'07-2020'!C43,'08-2020'!C43,'09-2020'!C43,'10-2020'!C43,'11-2020'!C43,'12-2020'!C43))</f>
        <v>0.7205405574570409</v>
      </c>
      <c r="D43" s="25">
        <f>+'01-2020'!D43+'02-2020'!D43+'03-2020'!D43+'04-2020'!D43+'05-2020'!D43+'06-2020'!D43+'07-2020'!D43+'08-2020'!D43+'09-2020'!D43+'10-2020'!D43+'11-2020'!D43+'12-2020'!D43</f>
        <v>993417.02</v>
      </c>
      <c r="E43" s="25">
        <f>+'01-2020'!E43+'02-2020'!E43+'03-2020'!E43+'04-2020'!E43+'05-2020'!E43+'06-2020'!E43+'07-2020'!E43+'08-2020'!E43+'09-2020'!E43+'10-2020'!E43+'11-2020'!E43+'12-2020'!E43</f>
        <v>191390.01</v>
      </c>
      <c r="F43" s="25">
        <f>+'01-2020'!F43+'02-2020'!F43+'03-2020'!F43+'04-2020'!F43+'05-2020'!F43+'06-2020'!F43+'07-2020'!F43+'08-2020'!F43+'09-2020'!F43+'10-2020'!F43+'11-2020'!F43+'12-2020'!F43</f>
        <v>802027.01</v>
      </c>
      <c r="G43" s="25">
        <f>+'01-2020'!G43+'02-2020'!G43+'03-2020'!G43+'04-2020'!G43+'05-2020'!G43+'06-2020'!G43+'07-2020'!G43+'08-2020'!G43+'09-2020'!G43+'10-2020'!G43+'11-2020'!G43+'12-2020'!G43</f>
        <v>103905.42000000001</v>
      </c>
      <c r="H43" s="25">
        <f>+'01-2020'!H43+'02-2020'!H43+'03-2020'!H43+'04-2020'!H43+'05-2020'!H43+'06-2020'!H43+'07-2020'!H43+'08-2020'!H43+'09-2020'!H43+'10-2020'!H43+'11-2020'!H43+'12-2020'!H43</f>
        <v>20781.089999999997</v>
      </c>
      <c r="I43" s="25">
        <f>+'01-2020'!I43+'02-2020'!I43+'03-2020'!I43+'04-2020'!I43+'05-2020'!I43+'06-2020'!I43+'07-2020'!I43+'08-2020'!I43+'09-2020'!I43+'10-2020'!I43+'11-2020'!I43+'12-2020'!I43</f>
        <v>831.25</v>
      </c>
      <c r="J43" s="25">
        <f>+'01-2020'!J43+'02-2020'!J43+'03-2020'!J43+'04-2020'!J43+'05-2020'!J43+'06-2020'!J43+'07-2020'!J43+'08-2020'!J43+'09-2020'!J43+'10-2020'!J43+'11-2020'!J43+'12-2020'!J43</f>
        <v>82293.08000000002</v>
      </c>
      <c r="K43" s="25">
        <f>+'01-2020'!K43+'02-2020'!K43+'03-2020'!K43+'04-2020'!K43+'05-2020'!K43+'06-2020'!K43+'07-2020'!K43+'08-2020'!K43+'09-2020'!K43+'10-2020'!K43+'11-2020'!K43+'12-2020'!K43</f>
        <v>15666661.56</v>
      </c>
      <c r="L43" s="25">
        <f>+'01-2020'!L43+'02-2020'!L43+'03-2020'!L43+'04-2020'!L43+'05-2020'!L43+'06-2020'!L43+'07-2020'!L43+'08-2020'!L43+'09-2020'!L43+'10-2020'!L43+'11-2020'!L43+'12-2020'!L43</f>
        <v>3136610.9299999997</v>
      </c>
      <c r="M43" s="25">
        <f>+'01-2020'!M43+'02-2020'!M43+'03-2020'!M43+'04-2020'!M43+'05-2020'!M43+'06-2020'!M43+'07-2020'!M43+'08-2020'!M43+'09-2020'!M43+'10-2020'!M43+'11-2020'!M43+'12-2020'!M43</f>
        <v>12530050.629999999</v>
      </c>
      <c r="N43" s="34">
        <f t="shared" si="0"/>
        <v>13414370.719999999</v>
      </c>
    </row>
    <row r="44" spans="1:14" ht="12.75">
      <c r="A44" s="11">
        <f>+'01-2020'!A44</f>
        <v>33</v>
      </c>
      <c r="B44" s="24" t="str">
        <f>+'01-2020'!B44</f>
        <v>BOM JARDIM DE GOIAS</v>
      </c>
      <c r="C44" s="28">
        <f>+IF(ISERROR(('01-2020'!C44+'02-2020'!C44+'03-2020'!C44+'04-2020'!C44+'05-2020'!C44+'06-2020'!C44+'07-2020'!C44+'08-2020'!C44+'09-2020'!C44+'10-2020'!C44+'11-2020'!C44+'12-2020'!C44)/COUNTA('01-2020'!C44,'02-2020'!C44,'03-2020'!C44,'04-2020'!C44,'05-2020'!C44,'06-2020'!C44,'07-2020'!C44,'08-2020'!C44,'09-2020'!C44,'10-2020'!C44,'11-2020'!C44,'12-2020'!C44)),"",('01-2020'!C44+'02-2020'!C44+'03-2020'!C44+'04-2020'!C44+'05-2020'!C44+'06-2020'!C44+'07-2020'!C44+'08-2020'!C44+'09-2020'!C44+'10-2020'!C44+'11-2020'!C44+'12-2020'!C44)/COUNTA('01-2020'!C44,'02-2020'!C44,'03-2020'!C44,'04-2020'!C44,'05-2020'!C44,'06-2020'!C44,'07-2020'!C44,'08-2020'!C44,'09-2020'!C44,'10-2020'!C44,'11-2020'!C44,'12-2020'!C44))</f>
        <v>0.11235298099620913</v>
      </c>
      <c r="D44" s="25">
        <f>+'01-2020'!D44+'02-2020'!D44+'03-2020'!D44+'04-2020'!D44+'05-2020'!D44+'06-2020'!D44+'07-2020'!D44+'08-2020'!D44+'09-2020'!D44+'10-2020'!D44+'11-2020'!D44+'12-2020'!D44</f>
        <v>219573.79</v>
      </c>
      <c r="E44" s="25">
        <f>+'01-2020'!E44+'02-2020'!E44+'03-2020'!E44+'04-2020'!E44+'05-2020'!E44+'06-2020'!E44+'07-2020'!E44+'08-2020'!E44+'09-2020'!E44+'10-2020'!E44+'11-2020'!E44+'12-2020'!E44</f>
        <v>42569.35</v>
      </c>
      <c r="F44" s="25">
        <f>+'01-2020'!F44+'02-2020'!F44+'03-2020'!F44+'04-2020'!F44+'05-2020'!F44+'06-2020'!F44+'07-2020'!F44+'08-2020'!F44+'09-2020'!F44+'10-2020'!F44+'11-2020'!F44+'12-2020'!F44</f>
        <v>177004.44</v>
      </c>
      <c r="G44" s="25">
        <f>+'01-2020'!G44+'02-2020'!G44+'03-2020'!G44+'04-2020'!G44+'05-2020'!G44+'06-2020'!G44+'07-2020'!G44+'08-2020'!G44+'09-2020'!G44+'10-2020'!G44+'11-2020'!G44+'12-2020'!G44</f>
        <v>16200.769999999999</v>
      </c>
      <c r="H44" s="25">
        <f>+'01-2020'!H44+'02-2020'!H44+'03-2020'!H44+'04-2020'!H44+'05-2020'!H44+'06-2020'!H44+'07-2020'!H44+'08-2020'!H44+'09-2020'!H44+'10-2020'!H44+'11-2020'!H44+'12-2020'!H44</f>
        <v>3240.16</v>
      </c>
      <c r="I44" s="25">
        <f>+'01-2020'!I44+'02-2020'!I44+'03-2020'!I44+'04-2020'!I44+'05-2020'!I44+'06-2020'!I44+'07-2020'!I44+'08-2020'!I44+'09-2020'!I44+'10-2020'!I44+'11-2020'!I44+'12-2020'!I44</f>
        <v>129.60999999999999</v>
      </c>
      <c r="J44" s="25">
        <f>+'01-2020'!J44+'02-2020'!J44+'03-2020'!J44+'04-2020'!J44+'05-2020'!J44+'06-2020'!J44+'07-2020'!J44+'08-2020'!J44+'09-2020'!J44+'10-2020'!J44+'11-2020'!J44+'12-2020'!J44</f>
        <v>12831.000000000002</v>
      </c>
      <c r="K44" s="25">
        <f>+'01-2020'!K44+'02-2020'!K44+'03-2020'!K44+'04-2020'!K44+'05-2020'!K44+'06-2020'!K44+'07-2020'!K44+'08-2020'!K44+'09-2020'!K44+'10-2020'!K44+'11-2020'!K44+'12-2020'!K44</f>
        <v>2442883.46</v>
      </c>
      <c r="L44" s="25">
        <f>+'01-2020'!L44+'02-2020'!L44+'03-2020'!L44+'04-2020'!L44+'05-2020'!L44+'06-2020'!L44+'07-2020'!L44+'08-2020'!L44+'09-2020'!L44+'10-2020'!L44+'11-2020'!L44+'12-2020'!L44</f>
        <v>489014.9</v>
      </c>
      <c r="M44" s="25">
        <f>+'01-2020'!M44+'02-2020'!M44+'03-2020'!M44+'04-2020'!M44+'05-2020'!M44+'06-2020'!M44+'07-2020'!M44+'08-2020'!M44+'09-2020'!M44+'10-2020'!M44+'11-2020'!M44+'12-2020'!M44</f>
        <v>1953868.5599999998</v>
      </c>
      <c r="N44" s="34">
        <f t="shared" si="0"/>
        <v>2143704</v>
      </c>
    </row>
    <row r="45" spans="1:14" ht="12.75">
      <c r="A45" s="11">
        <f>+'01-2020'!A45</f>
        <v>34</v>
      </c>
      <c r="B45" s="24" t="str">
        <f>+'01-2020'!B45</f>
        <v>BOM JESUS</v>
      </c>
      <c r="C45" s="28">
        <f>+IF(ISERROR(('01-2020'!C45+'02-2020'!C45+'03-2020'!C45+'04-2020'!C45+'05-2020'!C45+'06-2020'!C45+'07-2020'!C45+'08-2020'!C45+'09-2020'!C45+'10-2020'!C45+'11-2020'!C45+'12-2020'!C45)/COUNTA('01-2020'!C45,'02-2020'!C45,'03-2020'!C45,'04-2020'!C45,'05-2020'!C45,'06-2020'!C45,'07-2020'!C45,'08-2020'!C45,'09-2020'!C45,'10-2020'!C45,'11-2020'!C45,'12-2020'!C45)),"",('01-2020'!C45+'02-2020'!C45+'03-2020'!C45+'04-2020'!C45+'05-2020'!C45+'06-2020'!C45+'07-2020'!C45+'08-2020'!C45+'09-2020'!C45+'10-2020'!C45+'11-2020'!C45+'12-2020'!C45)/COUNTA('01-2020'!C45,'02-2020'!C45,'03-2020'!C45,'04-2020'!C45,'05-2020'!C45,'06-2020'!C45,'07-2020'!C45,'08-2020'!C45,'09-2020'!C45,'10-2020'!C45,'11-2020'!C45,'12-2020'!C45))</f>
        <v>0.3924464610035766</v>
      </c>
      <c r="D45" s="25">
        <f>+'01-2020'!D45+'02-2020'!D45+'03-2020'!D45+'04-2020'!D45+'05-2020'!D45+'06-2020'!D45+'07-2020'!D45+'08-2020'!D45+'09-2020'!D45+'10-2020'!D45+'11-2020'!D45+'12-2020'!D45</f>
        <v>1169848.04</v>
      </c>
      <c r="E45" s="25">
        <f>+'01-2020'!E45+'02-2020'!E45+'03-2020'!E45+'04-2020'!E45+'05-2020'!E45+'06-2020'!E45+'07-2020'!E45+'08-2020'!E45+'09-2020'!E45+'10-2020'!E45+'11-2020'!E45+'12-2020'!E45</f>
        <v>224102.53999999998</v>
      </c>
      <c r="F45" s="25">
        <f>+'01-2020'!F45+'02-2020'!F45+'03-2020'!F45+'04-2020'!F45+'05-2020'!F45+'06-2020'!F45+'07-2020'!F45+'08-2020'!F45+'09-2020'!F45+'10-2020'!F45+'11-2020'!F45+'12-2020'!F45</f>
        <v>945745.5</v>
      </c>
      <c r="G45" s="25">
        <f>+'01-2020'!G45+'02-2020'!G45+'03-2020'!G45+'04-2020'!G45+'05-2020'!G45+'06-2020'!G45+'07-2020'!G45+'08-2020'!G45+'09-2020'!G45+'10-2020'!G45+'11-2020'!G45+'12-2020'!G45</f>
        <v>56583.740000000005</v>
      </c>
      <c r="H45" s="25">
        <f>+'01-2020'!H45+'02-2020'!H45+'03-2020'!H45+'04-2020'!H45+'05-2020'!H45+'06-2020'!H45+'07-2020'!H45+'08-2020'!H45+'09-2020'!H45+'10-2020'!H45+'11-2020'!H45+'12-2020'!H45</f>
        <v>11316.760000000002</v>
      </c>
      <c r="I45" s="25">
        <f>+'01-2020'!I45+'02-2020'!I45+'03-2020'!I45+'04-2020'!I45+'05-2020'!I45+'06-2020'!I45+'07-2020'!I45+'08-2020'!I45+'09-2020'!I45+'10-2020'!I45+'11-2020'!I45+'12-2020'!I45</f>
        <v>452.67</v>
      </c>
      <c r="J45" s="25">
        <f>+'01-2020'!J45+'02-2020'!J45+'03-2020'!J45+'04-2020'!J45+'05-2020'!J45+'06-2020'!J45+'07-2020'!J45+'08-2020'!J45+'09-2020'!J45+'10-2020'!J45+'11-2020'!J45+'12-2020'!J45</f>
        <v>44814.31</v>
      </c>
      <c r="K45" s="25">
        <f>+'01-2020'!K45+'02-2020'!K45+'03-2020'!K45+'04-2020'!K45+'05-2020'!K45+'06-2020'!K45+'07-2020'!K45+'08-2020'!K45+'09-2020'!K45+'10-2020'!K45+'11-2020'!K45+'12-2020'!K45</f>
        <v>8530790.02</v>
      </c>
      <c r="L45" s="25">
        <f>+'01-2020'!L45+'02-2020'!L45+'03-2020'!L45+'04-2020'!L45+'05-2020'!L45+'06-2020'!L45+'07-2020'!L45+'08-2020'!L45+'09-2020'!L45+'10-2020'!L45+'11-2020'!L45+'12-2020'!L45</f>
        <v>1707589.8399999999</v>
      </c>
      <c r="M45" s="25">
        <f>+'01-2020'!M45+'02-2020'!M45+'03-2020'!M45+'04-2020'!M45+'05-2020'!M45+'06-2020'!M45+'07-2020'!M45+'08-2020'!M45+'09-2020'!M45+'10-2020'!M45+'11-2020'!M45+'12-2020'!M45</f>
        <v>6823200.18</v>
      </c>
      <c r="N45" s="34">
        <f t="shared" si="0"/>
        <v>7813759.99</v>
      </c>
    </row>
    <row r="46" spans="1:14" ht="12.75">
      <c r="A46" s="11">
        <f>+'01-2020'!A46</f>
        <v>35</v>
      </c>
      <c r="B46" s="24" t="str">
        <f>+'01-2020'!B46</f>
        <v>BONFINOPOLIS</v>
      </c>
      <c r="C46" s="28">
        <f>+IF(ISERROR(('01-2020'!C46+'02-2020'!C46+'03-2020'!C46+'04-2020'!C46+'05-2020'!C46+'06-2020'!C46+'07-2020'!C46+'08-2020'!C46+'09-2020'!C46+'10-2020'!C46+'11-2020'!C46+'12-2020'!C46)/COUNTA('01-2020'!C46,'02-2020'!C46,'03-2020'!C46,'04-2020'!C46,'05-2020'!C46,'06-2020'!C46,'07-2020'!C46,'08-2020'!C46,'09-2020'!C46,'10-2020'!C46,'11-2020'!C46,'12-2020'!C46)),"",('01-2020'!C46+'02-2020'!C46+'03-2020'!C46+'04-2020'!C46+'05-2020'!C46+'06-2020'!C46+'07-2020'!C46+'08-2020'!C46+'09-2020'!C46+'10-2020'!C46+'11-2020'!C46+'12-2020'!C46)/COUNTA('01-2020'!C46,'02-2020'!C46,'03-2020'!C46,'04-2020'!C46,'05-2020'!C46,'06-2020'!C46,'07-2020'!C46,'08-2020'!C46,'09-2020'!C46,'10-2020'!C46,'11-2020'!C46,'12-2020'!C46))</f>
        <v>0.078545646419841</v>
      </c>
      <c r="D46" s="25">
        <f>+'01-2020'!D46+'02-2020'!D46+'03-2020'!D46+'04-2020'!D46+'05-2020'!D46+'06-2020'!D46+'07-2020'!D46+'08-2020'!D46+'09-2020'!D46+'10-2020'!D46+'11-2020'!D46+'12-2020'!D46</f>
        <v>171278.27000000002</v>
      </c>
      <c r="E46" s="25">
        <f>+'01-2020'!E46+'02-2020'!E46+'03-2020'!E46+'04-2020'!E46+'05-2020'!E46+'06-2020'!E46+'07-2020'!E46+'08-2020'!E46+'09-2020'!E46+'10-2020'!E46+'11-2020'!E46+'12-2020'!E46</f>
        <v>32845.53</v>
      </c>
      <c r="F46" s="25">
        <f>+'01-2020'!F46+'02-2020'!F46+'03-2020'!F46+'04-2020'!F46+'05-2020'!F46+'06-2020'!F46+'07-2020'!F46+'08-2020'!F46+'09-2020'!F46+'10-2020'!F46+'11-2020'!F46+'12-2020'!F46</f>
        <v>138432.74</v>
      </c>
      <c r="G46" s="25">
        <f>+'01-2020'!G46+'02-2020'!G46+'03-2020'!G46+'04-2020'!G46+'05-2020'!G46+'06-2020'!G46+'07-2020'!G46+'08-2020'!G46+'09-2020'!G46+'10-2020'!G46+'11-2020'!G46+'12-2020'!G46</f>
        <v>11322.19</v>
      </c>
      <c r="H46" s="25">
        <f>+'01-2020'!H46+'02-2020'!H46+'03-2020'!H46+'04-2020'!H46+'05-2020'!H46+'06-2020'!H46+'07-2020'!H46+'08-2020'!H46+'09-2020'!H46+'10-2020'!H46+'11-2020'!H46+'12-2020'!H46</f>
        <v>2264.44</v>
      </c>
      <c r="I46" s="25">
        <f>+'01-2020'!I46+'02-2020'!I46+'03-2020'!I46+'04-2020'!I46+'05-2020'!I46+'06-2020'!I46+'07-2020'!I46+'08-2020'!I46+'09-2020'!I46+'10-2020'!I46+'11-2020'!I46+'12-2020'!I46</f>
        <v>90.56999999999998</v>
      </c>
      <c r="J46" s="25">
        <f>+'01-2020'!J46+'02-2020'!J46+'03-2020'!J46+'04-2020'!J46+'05-2020'!J46+'06-2020'!J46+'07-2020'!J46+'08-2020'!J46+'09-2020'!J46+'10-2020'!J46+'11-2020'!J46+'12-2020'!J46</f>
        <v>8967.179999999998</v>
      </c>
      <c r="K46" s="25">
        <f>+'01-2020'!K46+'02-2020'!K46+'03-2020'!K46+'04-2020'!K46+'05-2020'!K46+'06-2020'!K46+'07-2020'!K46+'08-2020'!K46+'09-2020'!K46+'10-2020'!K46+'11-2020'!K46+'12-2020'!K46</f>
        <v>1707245.06</v>
      </c>
      <c r="L46" s="25">
        <f>+'01-2020'!L46+'02-2020'!L46+'03-2020'!L46+'04-2020'!L46+'05-2020'!L46+'06-2020'!L46+'07-2020'!L46+'08-2020'!L46+'09-2020'!L46+'10-2020'!L46+'11-2020'!L46+'12-2020'!L46</f>
        <v>341754.39999999997</v>
      </c>
      <c r="M46" s="25">
        <f>+'01-2020'!M46+'02-2020'!M46+'03-2020'!M46+'04-2020'!M46+'05-2020'!M46+'06-2020'!M46+'07-2020'!M46+'08-2020'!M46+'09-2020'!M46+'10-2020'!M46+'11-2020'!M46+'12-2020'!M46</f>
        <v>1365490.6600000001</v>
      </c>
      <c r="N46" s="34">
        <f t="shared" si="0"/>
        <v>1512890.58</v>
      </c>
    </row>
    <row r="47" spans="1:14" ht="12.75">
      <c r="A47" s="11">
        <f>+'01-2020'!A47</f>
        <v>36</v>
      </c>
      <c r="B47" s="24" t="str">
        <f>+'01-2020'!B47</f>
        <v>BONOPOLIS</v>
      </c>
      <c r="C47" s="28">
        <f>+IF(ISERROR(('01-2020'!C47+'02-2020'!C47+'03-2020'!C47+'04-2020'!C47+'05-2020'!C47+'06-2020'!C47+'07-2020'!C47+'08-2020'!C47+'09-2020'!C47+'10-2020'!C47+'11-2020'!C47+'12-2020'!C47)/COUNTA('01-2020'!C47,'02-2020'!C47,'03-2020'!C47,'04-2020'!C47,'05-2020'!C47,'06-2020'!C47,'07-2020'!C47,'08-2020'!C47,'09-2020'!C47,'10-2020'!C47,'11-2020'!C47,'12-2020'!C47)),"",('01-2020'!C47+'02-2020'!C47+'03-2020'!C47+'04-2020'!C47+'05-2020'!C47+'06-2020'!C47+'07-2020'!C47+'08-2020'!C47+'09-2020'!C47+'10-2020'!C47+'11-2020'!C47+'12-2020'!C47)/COUNTA('01-2020'!C47,'02-2020'!C47,'03-2020'!C47,'04-2020'!C47,'05-2020'!C47,'06-2020'!C47,'07-2020'!C47,'08-2020'!C47,'09-2020'!C47,'10-2020'!C47,'11-2020'!C47,'12-2020'!C47))</f>
        <v>0.1042291252934827</v>
      </c>
      <c r="D47" s="25">
        <f>+'01-2020'!D47+'02-2020'!D47+'03-2020'!D47+'04-2020'!D47+'05-2020'!D47+'06-2020'!D47+'07-2020'!D47+'08-2020'!D47+'09-2020'!D47+'10-2020'!D47+'11-2020'!D47+'12-2020'!D47</f>
        <v>57198.07</v>
      </c>
      <c r="E47" s="25">
        <f>+'01-2020'!E47+'02-2020'!E47+'03-2020'!E47+'04-2020'!E47+'05-2020'!E47+'06-2020'!E47+'07-2020'!E47+'08-2020'!E47+'09-2020'!E47+'10-2020'!E47+'11-2020'!E47+'12-2020'!E47</f>
        <v>11074.539999999999</v>
      </c>
      <c r="F47" s="25">
        <f>+'01-2020'!F47+'02-2020'!F47+'03-2020'!F47+'04-2020'!F47+'05-2020'!F47+'06-2020'!F47+'07-2020'!F47+'08-2020'!F47+'09-2020'!F47+'10-2020'!F47+'11-2020'!F47+'12-2020'!F47</f>
        <v>46123.53</v>
      </c>
      <c r="G47" s="25">
        <f>+'01-2020'!G47+'02-2020'!G47+'03-2020'!G47+'04-2020'!G47+'05-2020'!G47+'06-2020'!G47+'07-2020'!G47+'08-2020'!G47+'09-2020'!G47+'10-2020'!G47+'11-2020'!G47+'12-2020'!G47</f>
        <v>15026.62</v>
      </c>
      <c r="H47" s="25">
        <f>+'01-2020'!H47+'02-2020'!H47+'03-2020'!H47+'04-2020'!H47+'05-2020'!H47+'06-2020'!H47+'07-2020'!H47+'08-2020'!H47+'09-2020'!H47+'10-2020'!H47+'11-2020'!H47+'12-2020'!H47</f>
        <v>3005.33</v>
      </c>
      <c r="I47" s="25">
        <f>+'01-2020'!I47+'02-2020'!I47+'03-2020'!I47+'04-2020'!I47+'05-2020'!I47+'06-2020'!I47+'07-2020'!I47+'08-2020'!I47+'09-2020'!I47+'10-2020'!I47+'11-2020'!I47+'12-2020'!I47</f>
        <v>120.22000000000001</v>
      </c>
      <c r="J47" s="25">
        <f>+'01-2020'!J47+'02-2020'!J47+'03-2020'!J47+'04-2020'!J47+'05-2020'!J47+'06-2020'!J47+'07-2020'!J47+'08-2020'!J47+'09-2020'!J47+'10-2020'!J47+'11-2020'!J47+'12-2020'!J47</f>
        <v>11901.07</v>
      </c>
      <c r="K47" s="25">
        <f>+'01-2020'!K47+'02-2020'!K47+'03-2020'!K47+'04-2020'!K47+'05-2020'!K47+'06-2020'!K47+'07-2020'!K47+'08-2020'!K47+'09-2020'!K47+'10-2020'!K47+'11-2020'!K47+'12-2020'!K47</f>
        <v>2265691.75</v>
      </c>
      <c r="L47" s="25">
        <f>+'01-2020'!L47+'02-2020'!L47+'03-2020'!L47+'04-2020'!L47+'05-2020'!L47+'06-2020'!L47+'07-2020'!L47+'08-2020'!L47+'09-2020'!L47+'10-2020'!L47+'11-2020'!L47+'12-2020'!L47</f>
        <v>453464.92</v>
      </c>
      <c r="M47" s="25">
        <f>+'01-2020'!M47+'02-2020'!M47+'03-2020'!M47+'04-2020'!M47+'05-2020'!M47+'06-2020'!M47+'07-2020'!M47+'08-2020'!M47+'09-2020'!M47+'10-2020'!M47+'11-2020'!M47+'12-2020'!M47</f>
        <v>1812226.83</v>
      </c>
      <c r="N47" s="34">
        <f t="shared" si="0"/>
        <v>1870251.4300000002</v>
      </c>
    </row>
    <row r="48" spans="1:14" ht="12.75">
      <c r="A48" s="11">
        <f>+'01-2020'!A48</f>
        <v>37</v>
      </c>
      <c r="B48" s="24" t="str">
        <f>+'01-2020'!B48</f>
        <v>BRAZABRANTES</v>
      </c>
      <c r="C48" s="28">
        <f>+IF(ISERROR(('01-2020'!C48+'02-2020'!C48+'03-2020'!C48+'04-2020'!C48+'05-2020'!C48+'06-2020'!C48+'07-2020'!C48+'08-2020'!C48+'09-2020'!C48+'10-2020'!C48+'11-2020'!C48+'12-2020'!C48)/COUNTA('01-2020'!C48,'02-2020'!C48,'03-2020'!C48,'04-2020'!C48,'05-2020'!C48,'06-2020'!C48,'07-2020'!C48,'08-2020'!C48,'09-2020'!C48,'10-2020'!C48,'11-2020'!C48,'12-2020'!C48)),"",('01-2020'!C48+'02-2020'!C48+'03-2020'!C48+'04-2020'!C48+'05-2020'!C48+'06-2020'!C48+'07-2020'!C48+'08-2020'!C48+'09-2020'!C48+'10-2020'!C48+'11-2020'!C48+'12-2020'!C48)/COUNTA('01-2020'!C48,'02-2020'!C48,'03-2020'!C48,'04-2020'!C48,'05-2020'!C48,'06-2020'!C48,'07-2020'!C48,'08-2020'!C48,'09-2020'!C48,'10-2020'!C48,'11-2020'!C48,'12-2020'!C48))</f>
        <v>0.06466373376330858</v>
      </c>
      <c r="D48" s="25">
        <f>+'01-2020'!D48+'02-2020'!D48+'03-2020'!D48+'04-2020'!D48+'05-2020'!D48+'06-2020'!D48+'07-2020'!D48+'08-2020'!D48+'09-2020'!D48+'10-2020'!D48+'11-2020'!D48+'12-2020'!D48</f>
        <v>64264.64</v>
      </c>
      <c r="E48" s="25">
        <f>+'01-2020'!E48+'02-2020'!E48+'03-2020'!E48+'04-2020'!E48+'05-2020'!E48+'06-2020'!E48+'07-2020'!E48+'08-2020'!E48+'09-2020'!E48+'10-2020'!E48+'11-2020'!E48+'12-2020'!E48</f>
        <v>12479.679999999998</v>
      </c>
      <c r="F48" s="25">
        <f>+'01-2020'!F48+'02-2020'!F48+'03-2020'!F48+'04-2020'!F48+'05-2020'!F48+'06-2020'!F48+'07-2020'!F48+'08-2020'!F48+'09-2020'!F48+'10-2020'!F48+'11-2020'!F48+'12-2020'!F48</f>
        <v>51784.96000000001</v>
      </c>
      <c r="G48" s="25">
        <f>+'01-2020'!G48+'02-2020'!G48+'03-2020'!G48+'04-2020'!G48+'05-2020'!G48+'06-2020'!G48+'07-2020'!G48+'08-2020'!G48+'09-2020'!G48+'10-2020'!G48+'11-2020'!G48+'12-2020'!G48</f>
        <v>9322.35</v>
      </c>
      <c r="H48" s="25">
        <f>+'01-2020'!H48+'02-2020'!H48+'03-2020'!H48+'04-2020'!H48+'05-2020'!H48+'06-2020'!H48+'07-2020'!H48+'08-2020'!H48+'09-2020'!H48+'10-2020'!H48+'11-2020'!H48+'12-2020'!H48</f>
        <v>1864.48</v>
      </c>
      <c r="I48" s="25">
        <f>+'01-2020'!I48+'02-2020'!I48+'03-2020'!I48+'04-2020'!I48+'05-2020'!I48+'06-2020'!I48+'07-2020'!I48+'08-2020'!I48+'09-2020'!I48+'10-2020'!I48+'11-2020'!I48+'12-2020'!I48</f>
        <v>74.58</v>
      </c>
      <c r="J48" s="25">
        <f>+'01-2020'!J48+'02-2020'!J48+'03-2020'!J48+'04-2020'!J48+'05-2020'!J48+'06-2020'!J48+'07-2020'!J48+'08-2020'!J48+'09-2020'!J48+'10-2020'!J48+'11-2020'!J48+'12-2020'!J48</f>
        <v>7383.289999999999</v>
      </c>
      <c r="K48" s="25">
        <f>+'01-2020'!K48+'02-2020'!K48+'03-2020'!K48+'04-2020'!K48+'05-2020'!K48+'06-2020'!K48+'07-2020'!K48+'08-2020'!K48+'09-2020'!K48+'10-2020'!K48+'11-2020'!K48+'12-2020'!K48</f>
        <v>1405780.7199999997</v>
      </c>
      <c r="L48" s="25">
        <f>+'01-2020'!L48+'02-2020'!L48+'03-2020'!L48+'04-2020'!L48+'05-2020'!L48+'06-2020'!L48+'07-2020'!L48+'08-2020'!L48+'09-2020'!L48+'10-2020'!L48+'11-2020'!L48+'12-2020'!L48</f>
        <v>281427.82</v>
      </c>
      <c r="M48" s="25">
        <f>+'01-2020'!M48+'02-2020'!M48+'03-2020'!M48+'04-2020'!M48+'05-2020'!M48+'06-2020'!M48+'07-2020'!M48+'08-2020'!M48+'09-2020'!M48+'10-2020'!M48+'11-2020'!M48+'12-2020'!M48</f>
        <v>1124352.9000000001</v>
      </c>
      <c r="N48" s="34">
        <f t="shared" si="0"/>
        <v>1183521.1500000001</v>
      </c>
    </row>
    <row r="49" spans="1:14" ht="12.75">
      <c r="A49" s="11">
        <f>+'01-2020'!A49</f>
        <v>38</v>
      </c>
      <c r="B49" s="24" t="str">
        <f>+'01-2020'!B49</f>
        <v>BRITANIA</v>
      </c>
      <c r="C49" s="28">
        <f>+IF(ISERROR(('01-2020'!C49+'02-2020'!C49+'03-2020'!C49+'04-2020'!C49+'05-2020'!C49+'06-2020'!C49+'07-2020'!C49+'08-2020'!C49+'09-2020'!C49+'10-2020'!C49+'11-2020'!C49+'12-2020'!C49)/COUNTA('01-2020'!C49,'02-2020'!C49,'03-2020'!C49,'04-2020'!C49,'05-2020'!C49,'06-2020'!C49,'07-2020'!C49,'08-2020'!C49,'09-2020'!C49,'10-2020'!C49,'11-2020'!C49,'12-2020'!C49)),"",('01-2020'!C49+'02-2020'!C49+'03-2020'!C49+'04-2020'!C49+'05-2020'!C49+'06-2020'!C49+'07-2020'!C49+'08-2020'!C49+'09-2020'!C49+'10-2020'!C49+'11-2020'!C49+'12-2020'!C49)/COUNTA('01-2020'!C49,'02-2020'!C49,'03-2020'!C49,'04-2020'!C49,'05-2020'!C49,'06-2020'!C49,'07-2020'!C49,'08-2020'!C49,'09-2020'!C49,'10-2020'!C49,'11-2020'!C49,'12-2020'!C49))</f>
        <v>0.1447708058904207</v>
      </c>
      <c r="D49" s="25">
        <f>+'01-2020'!D49+'02-2020'!D49+'03-2020'!D49+'04-2020'!D49+'05-2020'!D49+'06-2020'!D49+'07-2020'!D49+'08-2020'!D49+'09-2020'!D49+'10-2020'!D49+'11-2020'!D49+'12-2020'!D49</f>
        <v>148266.47</v>
      </c>
      <c r="E49" s="25">
        <f>+'01-2020'!E49+'02-2020'!E49+'03-2020'!E49+'04-2020'!E49+'05-2020'!E49+'06-2020'!E49+'07-2020'!E49+'08-2020'!E49+'09-2020'!E49+'10-2020'!E49+'11-2020'!E49+'12-2020'!E49</f>
        <v>28972.14</v>
      </c>
      <c r="F49" s="25">
        <f>+'01-2020'!F49+'02-2020'!F49+'03-2020'!F49+'04-2020'!F49+'05-2020'!F49+'06-2020'!F49+'07-2020'!F49+'08-2020'!F49+'09-2020'!F49+'10-2020'!F49+'11-2020'!F49+'12-2020'!F49</f>
        <v>119294.33</v>
      </c>
      <c r="G49" s="25">
        <f>+'01-2020'!G49+'02-2020'!G49+'03-2020'!G49+'04-2020'!G49+'05-2020'!G49+'06-2020'!G49+'07-2020'!G49+'08-2020'!G49+'09-2020'!G49+'10-2020'!G49+'11-2020'!G49+'12-2020'!G49</f>
        <v>20874.199999999997</v>
      </c>
      <c r="H49" s="25">
        <f>+'01-2020'!H49+'02-2020'!H49+'03-2020'!H49+'04-2020'!H49+'05-2020'!H49+'06-2020'!H49+'07-2020'!H49+'08-2020'!H49+'09-2020'!H49+'10-2020'!H49+'11-2020'!H49+'12-2020'!H49</f>
        <v>4174.860000000001</v>
      </c>
      <c r="I49" s="25">
        <f>+'01-2020'!I49+'02-2020'!I49+'03-2020'!I49+'04-2020'!I49+'05-2020'!I49+'06-2020'!I49+'07-2020'!I49+'08-2020'!I49+'09-2020'!I49+'10-2020'!I49+'11-2020'!I49+'12-2020'!I49</f>
        <v>166.99</v>
      </c>
      <c r="J49" s="25">
        <f>+'01-2020'!J49+'02-2020'!J49+'03-2020'!J49+'04-2020'!J49+'05-2020'!J49+'06-2020'!J49+'07-2020'!J49+'08-2020'!J49+'09-2020'!J49+'10-2020'!J49+'11-2020'!J49+'12-2020'!J49</f>
        <v>16532.350000000002</v>
      </c>
      <c r="K49" s="25">
        <f>+'01-2020'!K49+'02-2020'!K49+'03-2020'!K49+'04-2020'!K49+'05-2020'!K49+'06-2020'!K49+'07-2020'!K49+'08-2020'!K49+'09-2020'!K49+'10-2020'!K49+'11-2020'!K49+'12-2020'!K49</f>
        <v>3147463.2299999995</v>
      </c>
      <c r="L49" s="25">
        <f>+'01-2020'!L49+'02-2020'!L49+'03-2020'!L49+'04-2020'!L49+'05-2020'!L49+'06-2020'!L49+'07-2020'!L49+'08-2020'!L49+'09-2020'!L49+'10-2020'!L49+'11-2020'!L49+'12-2020'!L49</f>
        <v>630039.54</v>
      </c>
      <c r="M49" s="25">
        <f>+'01-2020'!M49+'02-2020'!M49+'03-2020'!M49+'04-2020'!M49+'05-2020'!M49+'06-2020'!M49+'07-2020'!M49+'08-2020'!M49+'09-2020'!M49+'10-2020'!M49+'11-2020'!M49+'12-2020'!M49</f>
        <v>2517423.69</v>
      </c>
      <c r="N49" s="34">
        <f t="shared" si="0"/>
        <v>2653250.37</v>
      </c>
    </row>
    <row r="50" spans="1:14" ht="12.75">
      <c r="A50" s="11">
        <f>+'01-2020'!A50</f>
        <v>39</v>
      </c>
      <c r="B50" s="24" t="str">
        <f>+'01-2020'!B50</f>
        <v>BURITI ALEGRE</v>
      </c>
      <c r="C50" s="28">
        <f>+IF(ISERROR(('01-2020'!C50+'02-2020'!C50+'03-2020'!C50+'04-2020'!C50+'05-2020'!C50+'06-2020'!C50+'07-2020'!C50+'08-2020'!C50+'09-2020'!C50+'10-2020'!C50+'11-2020'!C50+'12-2020'!C50)/COUNTA('01-2020'!C50,'02-2020'!C50,'03-2020'!C50,'04-2020'!C50,'05-2020'!C50,'06-2020'!C50,'07-2020'!C50,'08-2020'!C50,'09-2020'!C50,'10-2020'!C50,'11-2020'!C50,'12-2020'!C50)),"",('01-2020'!C50+'02-2020'!C50+'03-2020'!C50+'04-2020'!C50+'05-2020'!C50+'06-2020'!C50+'07-2020'!C50+'08-2020'!C50+'09-2020'!C50+'10-2020'!C50+'11-2020'!C50+'12-2020'!C50)/COUNTA('01-2020'!C50,'02-2020'!C50,'03-2020'!C50,'04-2020'!C50,'05-2020'!C50,'06-2020'!C50,'07-2020'!C50,'08-2020'!C50,'09-2020'!C50,'10-2020'!C50,'11-2020'!C50,'12-2020'!C50))</f>
        <v>0.25111063665364924</v>
      </c>
      <c r="D50" s="25">
        <f>+'01-2020'!D50+'02-2020'!D50+'03-2020'!D50+'04-2020'!D50+'05-2020'!D50+'06-2020'!D50+'07-2020'!D50+'08-2020'!D50+'09-2020'!D50+'10-2020'!D50+'11-2020'!D50+'12-2020'!D50</f>
        <v>395704.70999999996</v>
      </c>
      <c r="E50" s="25">
        <f>+'01-2020'!E50+'02-2020'!E50+'03-2020'!E50+'04-2020'!E50+'05-2020'!E50+'06-2020'!E50+'07-2020'!E50+'08-2020'!E50+'09-2020'!E50+'10-2020'!E50+'11-2020'!E50+'12-2020'!E50</f>
        <v>75527.62</v>
      </c>
      <c r="F50" s="25">
        <f>+'01-2020'!F50+'02-2020'!F50+'03-2020'!F50+'04-2020'!F50+'05-2020'!F50+'06-2020'!F50+'07-2020'!F50+'08-2020'!F50+'09-2020'!F50+'10-2020'!F50+'11-2020'!F50+'12-2020'!F50</f>
        <v>320177.09</v>
      </c>
      <c r="G50" s="25">
        <f>+'01-2020'!G50+'02-2020'!G50+'03-2020'!G50+'04-2020'!G50+'05-2020'!G50+'06-2020'!G50+'07-2020'!G50+'08-2020'!G50+'09-2020'!G50+'10-2020'!G50+'11-2020'!G50+'12-2020'!G50</f>
        <v>36196.49</v>
      </c>
      <c r="H50" s="25">
        <f>+'01-2020'!H50+'02-2020'!H50+'03-2020'!H50+'04-2020'!H50+'05-2020'!H50+'06-2020'!H50+'07-2020'!H50+'08-2020'!H50+'09-2020'!H50+'10-2020'!H50+'11-2020'!H50+'12-2020'!H50</f>
        <v>7239.3</v>
      </c>
      <c r="I50" s="25">
        <f>+'01-2020'!I50+'02-2020'!I50+'03-2020'!I50+'04-2020'!I50+'05-2020'!I50+'06-2020'!I50+'07-2020'!I50+'08-2020'!I50+'09-2020'!I50+'10-2020'!I50+'11-2020'!I50+'12-2020'!I50</f>
        <v>289.57</v>
      </c>
      <c r="J50" s="25">
        <f>+'01-2020'!J50+'02-2020'!J50+'03-2020'!J50+'04-2020'!J50+'05-2020'!J50+'06-2020'!J50+'07-2020'!J50+'08-2020'!J50+'09-2020'!J50+'10-2020'!J50+'11-2020'!J50+'12-2020'!J50</f>
        <v>28667.620000000003</v>
      </c>
      <c r="K50" s="25">
        <f>+'01-2020'!K50+'02-2020'!K50+'03-2020'!K50+'04-2020'!K50+'05-2020'!K50+'06-2020'!K50+'07-2020'!K50+'08-2020'!K50+'09-2020'!K50+'10-2020'!K50+'11-2020'!K50+'12-2020'!K50</f>
        <v>5456823.640000001</v>
      </c>
      <c r="L50" s="25">
        <f>+'01-2020'!L50+'02-2020'!L50+'03-2020'!L50+'04-2020'!L50+'05-2020'!L50+'06-2020'!L50+'07-2020'!L50+'08-2020'!L50+'09-2020'!L50+'10-2020'!L50+'11-2020'!L50+'12-2020'!L50</f>
        <v>1092210.6</v>
      </c>
      <c r="M50" s="25">
        <f>+'01-2020'!M50+'02-2020'!M50+'03-2020'!M50+'04-2020'!M50+'05-2020'!M50+'06-2020'!M50+'07-2020'!M50+'08-2020'!M50+'09-2020'!M50+'10-2020'!M50+'11-2020'!M50+'12-2020'!M50</f>
        <v>4364613.04</v>
      </c>
      <c r="N50" s="34">
        <f t="shared" si="0"/>
        <v>4713457.75</v>
      </c>
    </row>
    <row r="51" spans="1:14" ht="12.75">
      <c r="A51" s="11">
        <f>+'01-2020'!A51</f>
        <v>40</v>
      </c>
      <c r="B51" s="24" t="str">
        <f>+'01-2020'!B51</f>
        <v>BURITI DE GOIAS</v>
      </c>
      <c r="C51" s="28">
        <f>+IF(ISERROR(('01-2020'!C51+'02-2020'!C51+'03-2020'!C51+'04-2020'!C51+'05-2020'!C51+'06-2020'!C51+'07-2020'!C51+'08-2020'!C51+'09-2020'!C51+'10-2020'!C51+'11-2020'!C51+'12-2020'!C51)/COUNTA('01-2020'!C51,'02-2020'!C51,'03-2020'!C51,'04-2020'!C51,'05-2020'!C51,'06-2020'!C51,'07-2020'!C51,'08-2020'!C51,'09-2020'!C51,'10-2020'!C51,'11-2020'!C51,'12-2020'!C51)),"",('01-2020'!C51+'02-2020'!C51+'03-2020'!C51+'04-2020'!C51+'05-2020'!C51+'06-2020'!C51+'07-2020'!C51+'08-2020'!C51+'09-2020'!C51+'10-2020'!C51+'11-2020'!C51+'12-2020'!C51)/COUNTA('01-2020'!C51,'02-2020'!C51,'03-2020'!C51,'04-2020'!C51,'05-2020'!C51,'06-2020'!C51,'07-2020'!C51,'08-2020'!C51,'09-2020'!C51,'10-2020'!C51,'11-2020'!C51,'12-2020'!C51))</f>
        <v>0.07009098632508257</v>
      </c>
      <c r="D51" s="25">
        <f>+'01-2020'!D51+'02-2020'!D51+'03-2020'!D51+'04-2020'!D51+'05-2020'!D51+'06-2020'!D51+'07-2020'!D51+'08-2020'!D51+'09-2020'!D51+'10-2020'!D51+'11-2020'!D51+'12-2020'!D51</f>
        <v>106166.06</v>
      </c>
      <c r="E51" s="25">
        <f>+'01-2020'!E51+'02-2020'!E51+'03-2020'!E51+'04-2020'!E51+'05-2020'!E51+'06-2020'!E51+'07-2020'!E51+'08-2020'!E51+'09-2020'!E51+'10-2020'!E51+'11-2020'!E51+'12-2020'!E51</f>
        <v>19668.280000000002</v>
      </c>
      <c r="F51" s="25">
        <f>+'01-2020'!F51+'02-2020'!F51+'03-2020'!F51+'04-2020'!F51+'05-2020'!F51+'06-2020'!F51+'07-2020'!F51+'08-2020'!F51+'09-2020'!F51+'10-2020'!F51+'11-2020'!F51+'12-2020'!F51</f>
        <v>86497.78</v>
      </c>
      <c r="G51" s="25">
        <f>+'01-2020'!G51+'02-2020'!G51+'03-2020'!G51+'04-2020'!G51+'05-2020'!G51+'06-2020'!G51+'07-2020'!G51+'08-2020'!G51+'09-2020'!G51+'10-2020'!G51+'11-2020'!G51+'12-2020'!G51</f>
        <v>10102.5</v>
      </c>
      <c r="H51" s="25">
        <f>+'01-2020'!H51+'02-2020'!H51+'03-2020'!H51+'04-2020'!H51+'05-2020'!H51+'06-2020'!H51+'07-2020'!H51+'08-2020'!H51+'09-2020'!H51+'10-2020'!H51+'11-2020'!H51+'12-2020'!H51</f>
        <v>2020.5</v>
      </c>
      <c r="I51" s="25">
        <f>+'01-2020'!I51+'02-2020'!I51+'03-2020'!I51+'04-2020'!I51+'05-2020'!I51+'06-2020'!I51+'07-2020'!I51+'08-2020'!I51+'09-2020'!I51+'10-2020'!I51+'11-2020'!I51+'12-2020'!I51</f>
        <v>80.81</v>
      </c>
      <c r="J51" s="25">
        <f>+'01-2020'!J51+'02-2020'!J51+'03-2020'!J51+'04-2020'!J51+'05-2020'!J51+'06-2020'!J51+'07-2020'!J51+'08-2020'!J51+'09-2020'!J51+'10-2020'!J51+'11-2020'!J51+'12-2020'!J51</f>
        <v>8001.1900000000005</v>
      </c>
      <c r="K51" s="25">
        <f>+'01-2020'!K51+'02-2020'!K51+'03-2020'!K51+'04-2020'!K51+'05-2020'!K51+'06-2020'!K51+'07-2020'!K51+'08-2020'!K51+'09-2020'!K51+'10-2020'!K51+'11-2020'!K51+'12-2020'!K51</f>
        <v>1523359.44</v>
      </c>
      <c r="L51" s="25">
        <f>+'01-2020'!L51+'02-2020'!L51+'03-2020'!L51+'04-2020'!L51+'05-2020'!L51+'06-2020'!L51+'07-2020'!L51+'08-2020'!L51+'09-2020'!L51+'10-2020'!L51+'11-2020'!L51+'12-2020'!L51</f>
        <v>304957.66000000003</v>
      </c>
      <c r="M51" s="25">
        <f>+'01-2020'!M51+'02-2020'!M51+'03-2020'!M51+'04-2020'!M51+'05-2020'!M51+'06-2020'!M51+'07-2020'!M51+'08-2020'!M51+'09-2020'!M51+'10-2020'!M51+'11-2020'!M51+'12-2020'!M51</f>
        <v>1218401.7799999998</v>
      </c>
      <c r="N51" s="34">
        <f t="shared" si="0"/>
        <v>1312900.7499999998</v>
      </c>
    </row>
    <row r="52" spans="1:14" ht="12.75">
      <c r="A52" s="11">
        <f>+'01-2020'!A52</f>
        <v>41</v>
      </c>
      <c r="B52" s="24" t="str">
        <f>+'01-2020'!B52</f>
        <v>BURITINOPOLIS</v>
      </c>
      <c r="C52" s="28">
        <f>+IF(ISERROR(('01-2020'!C52+'02-2020'!C52+'03-2020'!C52+'04-2020'!C52+'05-2020'!C52+'06-2020'!C52+'07-2020'!C52+'08-2020'!C52+'09-2020'!C52+'10-2020'!C52+'11-2020'!C52+'12-2020'!C52)/COUNTA('01-2020'!C52,'02-2020'!C52,'03-2020'!C52,'04-2020'!C52,'05-2020'!C52,'06-2020'!C52,'07-2020'!C52,'08-2020'!C52,'09-2020'!C52,'10-2020'!C52,'11-2020'!C52,'12-2020'!C52)),"",('01-2020'!C52+'02-2020'!C52+'03-2020'!C52+'04-2020'!C52+'05-2020'!C52+'06-2020'!C52+'07-2020'!C52+'08-2020'!C52+'09-2020'!C52+'10-2020'!C52+'11-2020'!C52+'12-2020'!C52)/COUNTA('01-2020'!C52,'02-2020'!C52,'03-2020'!C52,'04-2020'!C52,'05-2020'!C52,'06-2020'!C52,'07-2020'!C52,'08-2020'!C52,'09-2020'!C52,'10-2020'!C52,'11-2020'!C52,'12-2020'!C52))</f>
        <v>0.12073244111097471</v>
      </c>
      <c r="D52" s="25">
        <f>+'01-2020'!D52+'02-2020'!D52+'03-2020'!D52+'04-2020'!D52+'05-2020'!D52+'06-2020'!D52+'07-2020'!D52+'08-2020'!D52+'09-2020'!D52+'10-2020'!D52+'11-2020'!D52+'12-2020'!D52</f>
        <v>59503.57</v>
      </c>
      <c r="E52" s="25">
        <f>+'01-2020'!E52+'02-2020'!E52+'03-2020'!E52+'04-2020'!E52+'05-2020'!E52+'06-2020'!E52+'07-2020'!E52+'08-2020'!E52+'09-2020'!E52+'10-2020'!E52+'11-2020'!E52+'12-2020'!E52</f>
        <v>11641.48</v>
      </c>
      <c r="F52" s="25">
        <f>+'01-2020'!F52+'02-2020'!F52+'03-2020'!F52+'04-2020'!F52+'05-2020'!F52+'06-2020'!F52+'07-2020'!F52+'08-2020'!F52+'09-2020'!F52+'10-2020'!F52+'11-2020'!F52+'12-2020'!F52</f>
        <v>47862.09</v>
      </c>
      <c r="G52" s="25">
        <f>+'01-2020'!G52+'02-2020'!G52+'03-2020'!G52+'04-2020'!G52+'05-2020'!G52+'06-2020'!G52+'07-2020'!G52+'08-2020'!G52+'09-2020'!G52+'10-2020'!G52+'11-2020'!G52+'12-2020'!G52</f>
        <v>17392.28</v>
      </c>
      <c r="H52" s="25">
        <f>+'01-2020'!H52+'02-2020'!H52+'03-2020'!H52+'04-2020'!H52+'05-2020'!H52+'06-2020'!H52+'07-2020'!H52+'08-2020'!H52+'09-2020'!H52+'10-2020'!H52+'11-2020'!H52+'12-2020'!H52</f>
        <v>3478.4599999999996</v>
      </c>
      <c r="I52" s="25">
        <f>+'01-2020'!I52+'02-2020'!I52+'03-2020'!I52+'04-2020'!I52+'05-2020'!I52+'06-2020'!I52+'07-2020'!I52+'08-2020'!I52+'09-2020'!I52+'10-2020'!I52+'11-2020'!I52+'12-2020'!I52</f>
        <v>139.14000000000001</v>
      </c>
      <c r="J52" s="25">
        <f>+'01-2020'!J52+'02-2020'!J52+'03-2020'!J52+'04-2020'!J52+'05-2020'!J52+'06-2020'!J52+'07-2020'!J52+'08-2020'!J52+'09-2020'!J52+'10-2020'!J52+'11-2020'!J52+'12-2020'!J52</f>
        <v>13774.68</v>
      </c>
      <c r="K52" s="25">
        <f>+'01-2020'!K52+'02-2020'!K52+'03-2020'!K52+'04-2020'!K52+'05-2020'!K52+'06-2020'!K52+'07-2020'!K52+'08-2020'!K52+'09-2020'!K52+'10-2020'!K52+'11-2020'!K52+'12-2020'!K52</f>
        <v>2621534.02</v>
      </c>
      <c r="L52" s="25">
        <f>+'01-2020'!L52+'02-2020'!L52+'03-2020'!L52+'04-2020'!L52+'05-2020'!L52+'06-2020'!L52+'07-2020'!L52+'08-2020'!L52+'09-2020'!L52+'10-2020'!L52+'11-2020'!L52+'12-2020'!L52</f>
        <v>524662.61</v>
      </c>
      <c r="M52" s="25">
        <f>+'01-2020'!M52+'02-2020'!M52+'03-2020'!M52+'04-2020'!M52+'05-2020'!M52+'06-2020'!M52+'07-2020'!M52+'08-2020'!M52+'09-2020'!M52+'10-2020'!M52+'11-2020'!M52+'12-2020'!M52</f>
        <v>2096871.4100000001</v>
      </c>
      <c r="N52" s="34">
        <f t="shared" si="0"/>
        <v>2158508.18</v>
      </c>
    </row>
    <row r="53" spans="1:14" ht="12.75">
      <c r="A53" s="11">
        <f>+'01-2020'!A53</f>
        <v>42</v>
      </c>
      <c r="B53" s="24" t="str">
        <f>+'01-2020'!B53</f>
        <v>CABECEIRAS</v>
      </c>
      <c r="C53" s="28">
        <f>+IF(ISERROR(('01-2020'!C53+'02-2020'!C53+'03-2020'!C53+'04-2020'!C53+'05-2020'!C53+'06-2020'!C53+'07-2020'!C53+'08-2020'!C53+'09-2020'!C53+'10-2020'!C53+'11-2020'!C53+'12-2020'!C53)/COUNTA('01-2020'!C53,'02-2020'!C53,'03-2020'!C53,'04-2020'!C53,'05-2020'!C53,'06-2020'!C53,'07-2020'!C53,'08-2020'!C53,'09-2020'!C53,'10-2020'!C53,'11-2020'!C53,'12-2020'!C53)),"",('01-2020'!C53+'02-2020'!C53+'03-2020'!C53+'04-2020'!C53+'05-2020'!C53+'06-2020'!C53+'07-2020'!C53+'08-2020'!C53+'09-2020'!C53+'10-2020'!C53+'11-2020'!C53+'12-2020'!C53)/COUNTA('01-2020'!C53,'02-2020'!C53,'03-2020'!C53,'04-2020'!C53,'05-2020'!C53,'06-2020'!C53,'07-2020'!C53,'08-2020'!C53,'09-2020'!C53,'10-2020'!C53,'11-2020'!C53,'12-2020'!C53))</f>
        <v>0.16035446029285103</v>
      </c>
      <c r="D53" s="25">
        <f>+'01-2020'!D53+'02-2020'!D53+'03-2020'!D53+'04-2020'!D53+'05-2020'!D53+'06-2020'!D53+'07-2020'!D53+'08-2020'!D53+'09-2020'!D53+'10-2020'!D53+'11-2020'!D53+'12-2020'!D53</f>
        <v>166839</v>
      </c>
      <c r="E53" s="25">
        <f>+'01-2020'!E53+'02-2020'!E53+'03-2020'!E53+'04-2020'!E53+'05-2020'!E53+'06-2020'!E53+'07-2020'!E53+'08-2020'!E53+'09-2020'!E53+'10-2020'!E53+'11-2020'!E53+'12-2020'!E53</f>
        <v>32834.42</v>
      </c>
      <c r="F53" s="25">
        <f>+'01-2020'!F53+'02-2020'!F53+'03-2020'!F53+'04-2020'!F53+'05-2020'!F53+'06-2020'!F53+'07-2020'!F53+'08-2020'!F53+'09-2020'!F53+'10-2020'!F53+'11-2020'!F53+'12-2020'!F53</f>
        <v>134004.58</v>
      </c>
      <c r="G53" s="25">
        <f>+'01-2020'!G53+'02-2020'!G53+'03-2020'!G53+'04-2020'!G53+'05-2020'!G53+'06-2020'!G53+'07-2020'!G53+'08-2020'!G53+'09-2020'!G53+'10-2020'!G53+'11-2020'!G53+'12-2020'!G53</f>
        <v>23124.48</v>
      </c>
      <c r="H53" s="25">
        <f>+'01-2020'!H53+'02-2020'!H53+'03-2020'!H53+'04-2020'!H53+'05-2020'!H53+'06-2020'!H53+'07-2020'!H53+'08-2020'!H53+'09-2020'!H53+'10-2020'!H53+'11-2020'!H53+'12-2020'!H53</f>
        <v>4624.9</v>
      </c>
      <c r="I53" s="25">
        <f>+'01-2020'!I53+'02-2020'!I53+'03-2020'!I53+'04-2020'!I53+'05-2020'!I53+'06-2020'!I53+'07-2020'!I53+'08-2020'!I53+'09-2020'!I53+'10-2020'!I53+'11-2020'!I53+'12-2020'!I53</f>
        <v>184.98</v>
      </c>
      <c r="J53" s="25">
        <f>+'01-2020'!J53+'02-2020'!J53+'03-2020'!J53+'04-2020'!J53+'05-2020'!J53+'06-2020'!J53+'07-2020'!J53+'08-2020'!J53+'09-2020'!J53+'10-2020'!J53+'11-2020'!J53+'12-2020'!J53</f>
        <v>18314.6</v>
      </c>
      <c r="K53" s="25">
        <f>+'01-2020'!K53+'02-2020'!K53+'03-2020'!K53+'04-2020'!K53+'05-2020'!K53+'06-2020'!K53+'07-2020'!K53+'08-2020'!K53+'09-2020'!K53+'10-2020'!K53+'11-2020'!K53+'12-2020'!K53</f>
        <v>3486776.6899999995</v>
      </c>
      <c r="L53" s="25">
        <f>+'01-2020'!L53+'02-2020'!L53+'03-2020'!L53+'04-2020'!L53+'05-2020'!L53+'06-2020'!L53+'07-2020'!L53+'08-2020'!L53+'09-2020'!L53+'10-2020'!L53+'11-2020'!L53+'12-2020'!L53</f>
        <v>697938.51</v>
      </c>
      <c r="M53" s="25">
        <f>+'01-2020'!M53+'02-2020'!M53+'03-2020'!M53+'04-2020'!M53+'05-2020'!M53+'06-2020'!M53+'07-2020'!M53+'08-2020'!M53+'09-2020'!M53+'10-2020'!M53+'11-2020'!M53+'12-2020'!M53</f>
        <v>2788838.18</v>
      </c>
      <c r="N53" s="34">
        <f t="shared" si="0"/>
        <v>2941157.3600000003</v>
      </c>
    </row>
    <row r="54" spans="1:14" ht="12.75">
      <c r="A54" s="11">
        <f>+'01-2020'!A54</f>
        <v>43</v>
      </c>
      <c r="B54" s="24" t="str">
        <f>+'01-2020'!B54</f>
        <v>CACHOEIRA ALTA</v>
      </c>
      <c r="C54" s="28">
        <f>+IF(ISERROR(('01-2020'!C54+'02-2020'!C54+'03-2020'!C54+'04-2020'!C54+'05-2020'!C54+'06-2020'!C54+'07-2020'!C54+'08-2020'!C54+'09-2020'!C54+'10-2020'!C54+'11-2020'!C54+'12-2020'!C54)/COUNTA('01-2020'!C54,'02-2020'!C54,'03-2020'!C54,'04-2020'!C54,'05-2020'!C54,'06-2020'!C54,'07-2020'!C54,'08-2020'!C54,'09-2020'!C54,'10-2020'!C54,'11-2020'!C54,'12-2020'!C54)),"",('01-2020'!C54+'02-2020'!C54+'03-2020'!C54+'04-2020'!C54+'05-2020'!C54+'06-2020'!C54+'07-2020'!C54+'08-2020'!C54+'09-2020'!C54+'10-2020'!C54+'11-2020'!C54+'12-2020'!C54)/COUNTA('01-2020'!C54,'02-2020'!C54,'03-2020'!C54,'04-2020'!C54,'05-2020'!C54,'06-2020'!C54,'07-2020'!C54,'08-2020'!C54,'09-2020'!C54,'10-2020'!C54,'11-2020'!C54,'12-2020'!C54))</f>
        <v>0.33013916317628283</v>
      </c>
      <c r="D54" s="25">
        <f>+'01-2020'!D54+'02-2020'!D54+'03-2020'!D54+'04-2020'!D54+'05-2020'!D54+'06-2020'!D54+'07-2020'!D54+'08-2020'!D54+'09-2020'!D54+'10-2020'!D54+'11-2020'!D54+'12-2020'!D54</f>
        <v>424660.44</v>
      </c>
      <c r="E54" s="25">
        <f>+'01-2020'!E54+'02-2020'!E54+'03-2020'!E54+'04-2020'!E54+'05-2020'!E54+'06-2020'!E54+'07-2020'!E54+'08-2020'!E54+'09-2020'!E54+'10-2020'!E54+'11-2020'!E54+'12-2020'!E54</f>
        <v>82254.06</v>
      </c>
      <c r="F54" s="25">
        <f>+'01-2020'!F54+'02-2020'!F54+'03-2020'!F54+'04-2020'!F54+'05-2020'!F54+'06-2020'!F54+'07-2020'!F54+'08-2020'!F54+'09-2020'!F54+'10-2020'!F54+'11-2020'!F54+'12-2020'!F54</f>
        <v>342406.38</v>
      </c>
      <c r="G54" s="25">
        <f>+'01-2020'!G54+'02-2020'!G54+'03-2020'!G54+'04-2020'!G54+'05-2020'!G54+'06-2020'!G54+'07-2020'!G54+'08-2020'!G54+'09-2020'!G54+'10-2020'!G54+'11-2020'!G54+'12-2020'!G54</f>
        <v>47287.46</v>
      </c>
      <c r="H54" s="25">
        <f>+'01-2020'!H54+'02-2020'!H54+'03-2020'!H54+'04-2020'!H54+'05-2020'!H54+'06-2020'!H54+'07-2020'!H54+'08-2020'!H54+'09-2020'!H54+'10-2020'!H54+'11-2020'!H54+'12-2020'!H54</f>
        <v>9457.490000000002</v>
      </c>
      <c r="I54" s="25">
        <f>+'01-2020'!I54+'02-2020'!I54+'03-2020'!I54+'04-2020'!I54+'05-2020'!I54+'06-2020'!I54+'07-2020'!I54+'08-2020'!I54+'09-2020'!I54+'10-2020'!I54+'11-2020'!I54+'12-2020'!I54</f>
        <v>378.29999999999995</v>
      </c>
      <c r="J54" s="25">
        <f>+'01-2020'!J54+'02-2020'!J54+'03-2020'!J54+'04-2020'!J54+'05-2020'!J54+'06-2020'!J54+'07-2020'!J54+'08-2020'!J54+'09-2020'!J54+'10-2020'!J54+'11-2020'!J54+'12-2020'!J54</f>
        <v>37451.670000000006</v>
      </c>
      <c r="K54" s="25">
        <f>+'01-2020'!K54+'02-2020'!K54+'03-2020'!K54+'04-2020'!K54+'05-2020'!K54+'06-2020'!K54+'07-2020'!K54+'08-2020'!K54+'09-2020'!K54+'10-2020'!K54+'11-2020'!K54+'12-2020'!K54</f>
        <v>7097093.88</v>
      </c>
      <c r="L54" s="25">
        <f>+'01-2020'!L54+'02-2020'!L54+'03-2020'!L54+'04-2020'!L54+'05-2020'!L54+'06-2020'!L54+'07-2020'!L54+'08-2020'!L54+'09-2020'!L54+'10-2020'!L54+'11-2020'!L54+'12-2020'!L54</f>
        <v>1420840.96</v>
      </c>
      <c r="M54" s="25">
        <f>+'01-2020'!M54+'02-2020'!M54+'03-2020'!M54+'04-2020'!M54+'05-2020'!M54+'06-2020'!M54+'07-2020'!M54+'08-2020'!M54+'09-2020'!M54+'10-2020'!M54+'11-2020'!M54+'12-2020'!M54</f>
        <v>5676252.92</v>
      </c>
      <c r="N54" s="34">
        <f t="shared" si="0"/>
        <v>6056110.97</v>
      </c>
    </row>
    <row r="55" spans="1:14" ht="12.75">
      <c r="A55" s="11">
        <f>+'01-2020'!A55</f>
        <v>44</v>
      </c>
      <c r="B55" s="24" t="str">
        <f>+'01-2020'!B55</f>
        <v>CACHOEIRA DE GOIAS</v>
      </c>
      <c r="C55" s="28">
        <f>+IF(ISERROR(('01-2020'!C55+'02-2020'!C55+'03-2020'!C55+'04-2020'!C55+'05-2020'!C55+'06-2020'!C55+'07-2020'!C55+'08-2020'!C55+'09-2020'!C55+'10-2020'!C55+'11-2020'!C55+'12-2020'!C55)/COUNTA('01-2020'!C55,'02-2020'!C55,'03-2020'!C55,'04-2020'!C55,'05-2020'!C55,'06-2020'!C55,'07-2020'!C55,'08-2020'!C55,'09-2020'!C55,'10-2020'!C55,'11-2020'!C55,'12-2020'!C55)),"",('01-2020'!C55+'02-2020'!C55+'03-2020'!C55+'04-2020'!C55+'05-2020'!C55+'06-2020'!C55+'07-2020'!C55+'08-2020'!C55+'09-2020'!C55+'10-2020'!C55+'11-2020'!C55+'12-2020'!C55)/COUNTA('01-2020'!C55,'02-2020'!C55,'03-2020'!C55,'04-2020'!C55,'05-2020'!C55,'06-2020'!C55,'07-2020'!C55,'08-2020'!C55,'09-2020'!C55,'10-2020'!C55,'11-2020'!C55,'12-2020'!C55))</f>
        <v>0.05227277296342743</v>
      </c>
      <c r="D55" s="25">
        <f>+'01-2020'!D55+'02-2020'!D55+'03-2020'!D55+'04-2020'!D55+'05-2020'!D55+'06-2020'!D55+'07-2020'!D55+'08-2020'!D55+'09-2020'!D55+'10-2020'!D55+'11-2020'!D55+'12-2020'!D55</f>
        <v>32997.19</v>
      </c>
      <c r="E55" s="25">
        <f>+'01-2020'!E55+'02-2020'!E55+'03-2020'!E55+'04-2020'!E55+'05-2020'!E55+'06-2020'!E55+'07-2020'!E55+'08-2020'!E55+'09-2020'!E55+'10-2020'!E55+'11-2020'!E55+'12-2020'!E55</f>
        <v>6359.55</v>
      </c>
      <c r="F55" s="25">
        <f>+'01-2020'!F55+'02-2020'!F55+'03-2020'!F55+'04-2020'!F55+'05-2020'!F55+'06-2020'!F55+'07-2020'!F55+'08-2020'!F55+'09-2020'!F55+'10-2020'!F55+'11-2020'!F55+'12-2020'!F55</f>
        <v>26637.639999999996</v>
      </c>
      <c r="G55" s="25">
        <f>+'01-2020'!G55+'02-2020'!G55+'03-2020'!G55+'04-2020'!G55+'05-2020'!G55+'06-2020'!G55+'07-2020'!G55+'08-2020'!G55+'09-2020'!G55+'10-2020'!G55+'11-2020'!G55+'12-2020'!G55</f>
        <v>7535.52</v>
      </c>
      <c r="H55" s="25">
        <f>+'01-2020'!H55+'02-2020'!H55+'03-2020'!H55+'04-2020'!H55+'05-2020'!H55+'06-2020'!H55+'07-2020'!H55+'08-2020'!H55+'09-2020'!H55+'10-2020'!H55+'11-2020'!H55+'12-2020'!H55</f>
        <v>1507.1200000000001</v>
      </c>
      <c r="I55" s="25">
        <f>+'01-2020'!I55+'02-2020'!I55+'03-2020'!I55+'04-2020'!I55+'05-2020'!I55+'06-2020'!I55+'07-2020'!I55+'08-2020'!I55+'09-2020'!I55+'10-2020'!I55+'11-2020'!I55+'12-2020'!I55</f>
        <v>60.279999999999994</v>
      </c>
      <c r="J55" s="25">
        <f>+'01-2020'!J55+'02-2020'!J55+'03-2020'!J55+'04-2020'!J55+'05-2020'!J55+'06-2020'!J55+'07-2020'!J55+'08-2020'!J55+'09-2020'!J55+'10-2020'!J55+'11-2020'!J55+'12-2020'!J55</f>
        <v>5968.119999999999</v>
      </c>
      <c r="K55" s="25">
        <f>+'01-2020'!K55+'02-2020'!K55+'03-2020'!K55+'04-2020'!K55+'05-2020'!K55+'06-2020'!K55+'07-2020'!K55+'08-2020'!K55+'09-2020'!K55+'10-2020'!K55+'11-2020'!K55+'12-2020'!K55</f>
        <v>1136410.34</v>
      </c>
      <c r="L55" s="25">
        <f>+'01-2020'!L55+'02-2020'!L55+'03-2020'!L55+'04-2020'!L55+'05-2020'!L55+'06-2020'!L55+'07-2020'!L55+'08-2020'!L55+'09-2020'!L55+'10-2020'!L55+'11-2020'!L55+'12-2020'!L55</f>
        <v>227553.12000000002</v>
      </c>
      <c r="M55" s="25">
        <f>+'01-2020'!M55+'02-2020'!M55+'03-2020'!M55+'04-2020'!M55+'05-2020'!M55+'06-2020'!M55+'07-2020'!M55+'08-2020'!M55+'09-2020'!M55+'10-2020'!M55+'11-2020'!M55+'12-2020'!M55</f>
        <v>908857.22</v>
      </c>
      <c r="N55" s="34">
        <f t="shared" si="0"/>
        <v>941462.98</v>
      </c>
    </row>
    <row r="56" spans="1:14" ht="12.75">
      <c r="A56" s="11">
        <f>+'01-2020'!A56</f>
        <v>45</v>
      </c>
      <c r="B56" s="24" t="str">
        <f>+'01-2020'!B56</f>
        <v>CACHOEIRA DOURADA</v>
      </c>
      <c r="C56" s="28">
        <f>+IF(ISERROR(('01-2020'!C56+'02-2020'!C56+'03-2020'!C56+'04-2020'!C56+'05-2020'!C56+'06-2020'!C56+'07-2020'!C56+'08-2020'!C56+'09-2020'!C56+'10-2020'!C56+'11-2020'!C56+'12-2020'!C56)/COUNTA('01-2020'!C56,'02-2020'!C56,'03-2020'!C56,'04-2020'!C56,'05-2020'!C56,'06-2020'!C56,'07-2020'!C56,'08-2020'!C56,'09-2020'!C56,'10-2020'!C56,'11-2020'!C56,'12-2020'!C56)),"",('01-2020'!C56+'02-2020'!C56+'03-2020'!C56+'04-2020'!C56+'05-2020'!C56+'06-2020'!C56+'07-2020'!C56+'08-2020'!C56+'09-2020'!C56+'10-2020'!C56+'11-2020'!C56+'12-2020'!C56)/COUNTA('01-2020'!C56,'02-2020'!C56,'03-2020'!C56,'04-2020'!C56,'05-2020'!C56,'06-2020'!C56,'07-2020'!C56,'08-2020'!C56,'09-2020'!C56,'10-2020'!C56,'11-2020'!C56,'12-2020'!C56))</f>
        <v>0.4961156158867757</v>
      </c>
      <c r="D56" s="25">
        <f>+'01-2020'!D56+'02-2020'!D56+'03-2020'!D56+'04-2020'!D56+'05-2020'!D56+'06-2020'!D56+'07-2020'!D56+'08-2020'!D56+'09-2020'!D56+'10-2020'!D56+'11-2020'!D56+'12-2020'!D56</f>
        <v>341209.14</v>
      </c>
      <c r="E56" s="25">
        <f>+'01-2020'!E56+'02-2020'!E56+'03-2020'!E56+'04-2020'!E56+'05-2020'!E56+'06-2020'!E56+'07-2020'!E56+'08-2020'!E56+'09-2020'!E56+'10-2020'!E56+'11-2020'!E56+'12-2020'!E56</f>
        <v>67073.5</v>
      </c>
      <c r="F56" s="25">
        <f>+'01-2020'!F56+'02-2020'!F56+'03-2020'!F56+'04-2020'!F56+'05-2020'!F56+'06-2020'!F56+'07-2020'!F56+'08-2020'!F56+'09-2020'!F56+'10-2020'!F56+'11-2020'!F56+'12-2020'!F56</f>
        <v>274135.64</v>
      </c>
      <c r="G56" s="25">
        <f>+'01-2020'!G56+'02-2020'!G56+'03-2020'!G56+'04-2020'!G56+'05-2020'!G56+'06-2020'!G56+'07-2020'!G56+'08-2020'!G56+'09-2020'!G56+'10-2020'!G56+'11-2020'!G56+'12-2020'!G56</f>
        <v>71549.44</v>
      </c>
      <c r="H56" s="25">
        <f>+'01-2020'!H56+'02-2020'!H56+'03-2020'!H56+'04-2020'!H56+'05-2020'!H56+'06-2020'!H56+'07-2020'!H56+'08-2020'!H56+'09-2020'!H56+'10-2020'!H56+'11-2020'!H56+'12-2020'!H56</f>
        <v>14309.9</v>
      </c>
      <c r="I56" s="25">
        <f>+'01-2020'!I56+'02-2020'!I56+'03-2020'!I56+'04-2020'!I56+'05-2020'!I56+'06-2020'!I56+'07-2020'!I56+'08-2020'!I56+'09-2020'!I56+'10-2020'!I56+'11-2020'!I56+'12-2020'!I56</f>
        <v>572.4</v>
      </c>
      <c r="J56" s="25">
        <f>+'01-2020'!J56+'02-2020'!J56+'03-2020'!J56+'04-2020'!J56+'05-2020'!J56+'06-2020'!J56+'07-2020'!J56+'08-2020'!J56+'09-2020'!J56+'10-2020'!J56+'11-2020'!J56+'12-2020'!J56</f>
        <v>56667.14</v>
      </c>
      <c r="K56" s="25">
        <f>+'01-2020'!K56+'02-2020'!K56+'03-2020'!K56+'04-2020'!K56+'05-2020'!K56+'06-2020'!K56+'07-2020'!K56+'08-2020'!K56+'09-2020'!K56+'10-2020'!K56+'11-2020'!K56+'12-2020'!K56</f>
        <v>10788678.45</v>
      </c>
      <c r="L56" s="25">
        <f>+'01-2020'!L56+'02-2020'!L56+'03-2020'!L56+'04-2020'!L56+'05-2020'!L56+'06-2020'!L56+'07-2020'!L56+'08-2020'!L56+'09-2020'!L56+'10-2020'!L56+'11-2020'!L56+'12-2020'!L56</f>
        <v>2159874.4699999997</v>
      </c>
      <c r="M56" s="25">
        <f>+'01-2020'!M56+'02-2020'!M56+'03-2020'!M56+'04-2020'!M56+'05-2020'!M56+'06-2020'!M56+'07-2020'!M56+'08-2020'!M56+'09-2020'!M56+'10-2020'!M56+'11-2020'!M56+'12-2020'!M56</f>
        <v>8628803.98</v>
      </c>
      <c r="N56" s="34">
        <f t="shared" si="0"/>
        <v>8959606.76</v>
      </c>
    </row>
    <row r="57" spans="1:14" ht="12.75">
      <c r="A57" s="11">
        <f>+'01-2020'!A57</f>
        <v>46</v>
      </c>
      <c r="B57" s="24" t="str">
        <f>+'01-2020'!B57</f>
        <v>CACU</v>
      </c>
      <c r="C57" s="28">
        <f>+IF(ISERROR(('01-2020'!C57+'02-2020'!C57+'03-2020'!C57+'04-2020'!C57+'05-2020'!C57+'06-2020'!C57+'07-2020'!C57+'08-2020'!C57+'09-2020'!C57+'10-2020'!C57+'11-2020'!C57+'12-2020'!C57)/COUNTA('01-2020'!C57,'02-2020'!C57,'03-2020'!C57,'04-2020'!C57,'05-2020'!C57,'06-2020'!C57,'07-2020'!C57,'08-2020'!C57,'09-2020'!C57,'10-2020'!C57,'11-2020'!C57,'12-2020'!C57)),"",('01-2020'!C57+'02-2020'!C57+'03-2020'!C57+'04-2020'!C57+'05-2020'!C57+'06-2020'!C57+'07-2020'!C57+'08-2020'!C57+'09-2020'!C57+'10-2020'!C57+'11-2020'!C57+'12-2020'!C57)/COUNTA('01-2020'!C57,'02-2020'!C57,'03-2020'!C57,'04-2020'!C57,'05-2020'!C57,'06-2020'!C57,'07-2020'!C57,'08-2020'!C57,'09-2020'!C57,'10-2020'!C57,'11-2020'!C57,'12-2020'!C57))</f>
        <v>0.5428436576564972</v>
      </c>
      <c r="D57" s="25">
        <f>+'01-2020'!D57+'02-2020'!D57+'03-2020'!D57+'04-2020'!D57+'05-2020'!D57+'06-2020'!D57+'07-2020'!D57+'08-2020'!D57+'09-2020'!D57+'10-2020'!D57+'11-2020'!D57+'12-2020'!D57</f>
        <v>616719.44</v>
      </c>
      <c r="E57" s="25">
        <f>+'01-2020'!E57+'02-2020'!E57+'03-2020'!E57+'04-2020'!E57+'05-2020'!E57+'06-2020'!E57+'07-2020'!E57+'08-2020'!E57+'09-2020'!E57+'10-2020'!E57+'11-2020'!E57+'12-2020'!E57</f>
        <v>119138.39</v>
      </c>
      <c r="F57" s="25">
        <f>+'01-2020'!F57+'02-2020'!F57+'03-2020'!F57+'04-2020'!F57+'05-2020'!F57+'06-2020'!F57+'07-2020'!F57+'08-2020'!F57+'09-2020'!F57+'10-2020'!F57+'11-2020'!F57+'12-2020'!F57</f>
        <v>497581.05</v>
      </c>
      <c r="G57" s="25">
        <f>+'01-2020'!G57+'02-2020'!G57+'03-2020'!G57+'04-2020'!G57+'05-2020'!G57+'06-2020'!G57+'07-2020'!G57+'08-2020'!G57+'09-2020'!G57+'10-2020'!G57+'11-2020'!G57+'12-2020'!G57</f>
        <v>78285.76</v>
      </c>
      <c r="H57" s="25">
        <f>+'01-2020'!H57+'02-2020'!H57+'03-2020'!H57+'04-2020'!H57+'05-2020'!H57+'06-2020'!H57+'07-2020'!H57+'08-2020'!H57+'09-2020'!H57+'10-2020'!H57+'11-2020'!H57+'12-2020'!H57</f>
        <v>15657.16</v>
      </c>
      <c r="I57" s="25">
        <f>+'01-2020'!I57+'02-2020'!I57+'03-2020'!I57+'04-2020'!I57+'05-2020'!I57+'06-2020'!I57+'07-2020'!I57+'08-2020'!I57+'09-2020'!I57+'10-2020'!I57+'11-2020'!I57+'12-2020'!I57</f>
        <v>626.2800000000001</v>
      </c>
      <c r="J57" s="25">
        <f>+'01-2020'!J57+'02-2020'!J57+'03-2020'!J57+'04-2020'!J57+'05-2020'!J57+'06-2020'!J57+'07-2020'!J57+'08-2020'!J57+'09-2020'!J57+'10-2020'!J57+'11-2020'!J57+'12-2020'!J57</f>
        <v>62002.32000000001</v>
      </c>
      <c r="K57" s="25">
        <f>+'01-2020'!K57+'02-2020'!K57+'03-2020'!K57+'04-2020'!K57+'05-2020'!K57+'06-2020'!K57+'07-2020'!K57+'08-2020'!K57+'09-2020'!K57+'10-2020'!K57+'11-2020'!K57+'12-2020'!K57</f>
        <v>11804502.340000002</v>
      </c>
      <c r="L57" s="25">
        <f>+'01-2020'!L57+'02-2020'!L57+'03-2020'!L57+'04-2020'!L57+'05-2020'!L57+'06-2020'!L57+'07-2020'!L57+'08-2020'!L57+'09-2020'!L57+'10-2020'!L57+'11-2020'!L57+'12-2020'!L57</f>
        <v>2363234.01</v>
      </c>
      <c r="M57" s="25">
        <f>+'01-2020'!M57+'02-2020'!M57+'03-2020'!M57+'04-2020'!M57+'05-2020'!M57+'06-2020'!M57+'07-2020'!M57+'08-2020'!M57+'09-2020'!M57+'10-2020'!M57+'11-2020'!M57+'12-2020'!M57</f>
        <v>9441268.33</v>
      </c>
      <c r="N57" s="34">
        <f t="shared" si="0"/>
        <v>10000851.7</v>
      </c>
    </row>
    <row r="58" spans="1:14" ht="12.75">
      <c r="A58" s="11">
        <f>+'01-2020'!A58</f>
        <v>47</v>
      </c>
      <c r="B58" s="24" t="str">
        <f>+'01-2020'!B58</f>
        <v>CAIAPONIA</v>
      </c>
      <c r="C58" s="28">
        <f>+IF(ISERROR(('01-2020'!C58+'02-2020'!C58+'03-2020'!C58+'04-2020'!C58+'05-2020'!C58+'06-2020'!C58+'07-2020'!C58+'08-2020'!C58+'09-2020'!C58+'10-2020'!C58+'11-2020'!C58+'12-2020'!C58)/COUNTA('01-2020'!C58,'02-2020'!C58,'03-2020'!C58,'04-2020'!C58,'05-2020'!C58,'06-2020'!C58,'07-2020'!C58,'08-2020'!C58,'09-2020'!C58,'10-2020'!C58,'11-2020'!C58,'12-2020'!C58)),"",('01-2020'!C58+'02-2020'!C58+'03-2020'!C58+'04-2020'!C58+'05-2020'!C58+'06-2020'!C58+'07-2020'!C58+'08-2020'!C58+'09-2020'!C58+'10-2020'!C58+'11-2020'!C58+'12-2020'!C58)/COUNTA('01-2020'!C58,'02-2020'!C58,'03-2020'!C58,'04-2020'!C58,'05-2020'!C58,'06-2020'!C58,'07-2020'!C58,'08-2020'!C58,'09-2020'!C58,'10-2020'!C58,'11-2020'!C58,'12-2020'!C58))</f>
        <v>0.3987602837807219</v>
      </c>
      <c r="D58" s="25">
        <f>+'01-2020'!D58+'02-2020'!D58+'03-2020'!D58+'04-2020'!D58+'05-2020'!D58+'06-2020'!D58+'07-2020'!D58+'08-2020'!D58+'09-2020'!D58+'10-2020'!D58+'11-2020'!D58+'12-2020'!D58</f>
        <v>556506.24</v>
      </c>
      <c r="E58" s="25">
        <f>+'01-2020'!E58+'02-2020'!E58+'03-2020'!E58+'04-2020'!E58+'05-2020'!E58+'06-2020'!E58+'07-2020'!E58+'08-2020'!E58+'09-2020'!E58+'10-2020'!E58+'11-2020'!E58+'12-2020'!E58</f>
        <v>107458.69</v>
      </c>
      <c r="F58" s="25">
        <f>+'01-2020'!F58+'02-2020'!F58+'03-2020'!F58+'04-2020'!F58+'05-2020'!F58+'06-2020'!F58+'07-2020'!F58+'08-2020'!F58+'09-2020'!F58+'10-2020'!F58+'11-2020'!F58+'12-2020'!F58</f>
        <v>449047.55</v>
      </c>
      <c r="G58" s="25">
        <f>+'01-2020'!G58+'02-2020'!G58+'03-2020'!G58+'04-2020'!G58+'05-2020'!G58+'06-2020'!G58+'07-2020'!G58+'08-2020'!G58+'09-2020'!G58+'10-2020'!G58+'11-2020'!G58+'12-2020'!G58</f>
        <v>57507.3</v>
      </c>
      <c r="H58" s="25">
        <f>+'01-2020'!H58+'02-2020'!H58+'03-2020'!H58+'04-2020'!H58+'05-2020'!H58+'06-2020'!H58+'07-2020'!H58+'08-2020'!H58+'09-2020'!H58+'10-2020'!H58+'11-2020'!H58+'12-2020'!H58</f>
        <v>11501.47</v>
      </c>
      <c r="I58" s="25">
        <f>+'01-2020'!I58+'02-2020'!I58+'03-2020'!I58+'04-2020'!I58+'05-2020'!I58+'06-2020'!I58+'07-2020'!I58+'08-2020'!I58+'09-2020'!I58+'10-2020'!I58+'11-2020'!I58+'12-2020'!I58</f>
        <v>460.05999999999995</v>
      </c>
      <c r="J58" s="25">
        <f>+'01-2020'!J58+'02-2020'!J58+'03-2020'!J58+'04-2020'!J58+'05-2020'!J58+'06-2020'!J58+'07-2020'!J58+'08-2020'!J58+'09-2020'!J58+'10-2020'!J58+'11-2020'!J58+'12-2020'!J58</f>
        <v>45545.77</v>
      </c>
      <c r="K58" s="25">
        <f>+'01-2020'!K58+'02-2020'!K58+'03-2020'!K58+'04-2020'!K58+'05-2020'!K58+'06-2020'!K58+'07-2020'!K58+'08-2020'!K58+'09-2020'!K58+'10-2020'!K58+'11-2020'!K58+'12-2020'!K58</f>
        <v>8671166.73</v>
      </c>
      <c r="L58" s="25">
        <f>+'01-2020'!L58+'02-2020'!L58+'03-2020'!L58+'04-2020'!L58+'05-2020'!L58+'06-2020'!L58+'07-2020'!L58+'08-2020'!L58+'09-2020'!L58+'10-2020'!L58+'11-2020'!L58+'12-2020'!L58</f>
        <v>1735794</v>
      </c>
      <c r="M58" s="25">
        <f>+'01-2020'!M58+'02-2020'!M58+'03-2020'!M58+'04-2020'!M58+'05-2020'!M58+'06-2020'!M58+'07-2020'!M58+'08-2020'!M58+'09-2020'!M58+'10-2020'!M58+'11-2020'!M58+'12-2020'!M58</f>
        <v>6935372.73</v>
      </c>
      <c r="N58" s="34">
        <f t="shared" si="0"/>
        <v>7429966.050000001</v>
      </c>
    </row>
    <row r="59" spans="1:14" ht="12.75">
      <c r="A59" s="11">
        <f>+'01-2020'!A59</f>
        <v>48</v>
      </c>
      <c r="B59" s="24" t="str">
        <f>+'01-2020'!B59</f>
        <v>CALDAS NOVAS</v>
      </c>
      <c r="C59" s="28">
        <f>+IF(ISERROR(('01-2020'!C59+'02-2020'!C59+'03-2020'!C59+'04-2020'!C59+'05-2020'!C59+'06-2020'!C59+'07-2020'!C59+'08-2020'!C59+'09-2020'!C59+'10-2020'!C59+'11-2020'!C59+'12-2020'!C59)/COUNTA('01-2020'!C59,'02-2020'!C59,'03-2020'!C59,'04-2020'!C59,'05-2020'!C59,'06-2020'!C59,'07-2020'!C59,'08-2020'!C59,'09-2020'!C59,'10-2020'!C59,'11-2020'!C59,'12-2020'!C59)),"",('01-2020'!C59+'02-2020'!C59+'03-2020'!C59+'04-2020'!C59+'05-2020'!C59+'06-2020'!C59+'07-2020'!C59+'08-2020'!C59+'09-2020'!C59+'10-2020'!C59+'11-2020'!C59+'12-2020'!C59)/COUNTA('01-2020'!C59,'02-2020'!C59,'03-2020'!C59,'04-2020'!C59,'05-2020'!C59,'06-2020'!C59,'07-2020'!C59,'08-2020'!C59,'09-2020'!C59,'10-2020'!C59,'11-2020'!C59,'12-2020'!C59))</f>
        <v>0.6800899657370515</v>
      </c>
      <c r="D59" s="25">
        <f>+'01-2020'!D59+'02-2020'!D59+'03-2020'!D59+'04-2020'!D59+'05-2020'!D59+'06-2020'!D59+'07-2020'!D59+'08-2020'!D59+'09-2020'!D59+'10-2020'!D59+'11-2020'!D59+'12-2020'!D59</f>
        <v>4011391.05</v>
      </c>
      <c r="E59" s="25">
        <f>+'01-2020'!E59+'02-2020'!E59+'03-2020'!E59+'04-2020'!E59+'05-2020'!E59+'06-2020'!E59+'07-2020'!E59+'08-2020'!E59+'09-2020'!E59+'10-2020'!E59+'11-2020'!E59+'12-2020'!E59</f>
        <v>778946.92</v>
      </c>
      <c r="F59" s="25">
        <f>+'01-2020'!F59+'02-2020'!F59+'03-2020'!F59+'04-2020'!F59+'05-2020'!F59+'06-2020'!F59+'07-2020'!F59+'08-2020'!F59+'09-2020'!F59+'10-2020'!F59+'11-2020'!F59+'12-2020'!F59</f>
        <v>3232444.13</v>
      </c>
      <c r="G59" s="25">
        <f>+'01-2020'!G59+'02-2020'!G59+'03-2020'!G59+'04-2020'!G59+'05-2020'!G59+'06-2020'!G59+'07-2020'!G59+'08-2020'!G59+'09-2020'!G59+'10-2020'!G59+'11-2020'!G59+'12-2020'!G59</f>
        <v>98069.05</v>
      </c>
      <c r="H59" s="25">
        <f>+'01-2020'!H59+'02-2020'!H59+'03-2020'!H59+'04-2020'!H59+'05-2020'!H59+'06-2020'!H59+'07-2020'!H59+'08-2020'!H59+'09-2020'!H59+'10-2020'!H59+'11-2020'!H59+'12-2020'!H59</f>
        <v>19613.82</v>
      </c>
      <c r="I59" s="25">
        <f>+'01-2020'!I59+'02-2020'!I59+'03-2020'!I59+'04-2020'!I59+'05-2020'!I59+'06-2020'!I59+'07-2020'!I59+'08-2020'!I59+'09-2020'!I59+'10-2020'!I59+'11-2020'!I59+'12-2020'!I59</f>
        <v>784.54</v>
      </c>
      <c r="J59" s="25">
        <f>+'01-2020'!J59+'02-2020'!J59+'03-2020'!J59+'04-2020'!J59+'05-2020'!J59+'06-2020'!J59+'07-2020'!J59+'08-2020'!J59+'09-2020'!J59+'10-2020'!J59+'11-2020'!J59+'12-2020'!J59</f>
        <v>77670.69</v>
      </c>
      <c r="K59" s="25">
        <f>+'01-2020'!K59+'02-2020'!K59+'03-2020'!K59+'04-2020'!K59+'05-2020'!K59+'06-2020'!K59+'07-2020'!K59+'08-2020'!K59+'09-2020'!K59+'10-2020'!K59+'11-2020'!K59+'12-2020'!K59</f>
        <v>14786008.469999999</v>
      </c>
      <c r="L59" s="25">
        <f>+'01-2020'!L59+'02-2020'!L59+'03-2020'!L59+'04-2020'!L59+'05-2020'!L59+'06-2020'!L59+'07-2020'!L59+'08-2020'!L59+'09-2020'!L59+'10-2020'!L59+'11-2020'!L59+'12-2020'!L59</f>
        <v>2959752.1</v>
      </c>
      <c r="M59" s="25">
        <f>+'01-2020'!M59+'02-2020'!M59+'03-2020'!M59+'04-2020'!M59+'05-2020'!M59+'06-2020'!M59+'07-2020'!M59+'08-2020'!M59+'09-2020'!M59+'10-2020'!M59+'11-2020'!M59+'12-2020'!M59</f>
        <v>11826256.37</v>
      </c>
      <c r="N59" s="34">
        <f t="shared" si="0"/>
        <v>15136371.19</v>
      </c>
    </row>
    <row r="60" spans="1:14" ht="12.75">
      <c r="A60" s="11">
        <f>+'01-2020'!A60</f>
        <v>49</v>
      </c>
      <c r="B60" s="24" t="str">
        <f>+'01-2020'!B60</f>
        <v>CALDAZINHA</v>
      </c>
      <c r="C60" s="28">
        <f>+IF(ISERROR(('01-2020'!C60+'02-2020'!C60+'03-2020'!C60+'04-2020'!C60+'05-2020'!C60+'06-2020'!C60+'07-2020'!C60+'08-2020'!C60+'09-2020'!C60+'10-2020'!C60+'11-2020'!C60+'12-2020'!C60)/COUNTA('01-2020'!C60,'02-2020'!C60,'03-2020'!C60,'04-2020'!C60,'05-2020'!C60,'06-2020'!C60,'07-2020'!C60,'08-2020'!C60,'09-2020'!C60,'10-2020'!C60,'11-2020'!C60,'12-2020'!C60)),"",('01-2020'!C60+'02-2020'!C60+'03-2020'!C60+'04-2020'!C60+'05-2020'!C60+'06-2020'!C60+'07-2020'!C60+'08-2020'!C60+'09-2020'!C60+'10-2020'!C60+'11-2020'!C60+'12-2020'!C60)/COUNTA('01-2020'!C60,'02-2020'!C60,'03-2020'!C60,'04-2020'!C60,'05-2020'!C60,'06-2020'!C60,'07-2020'!C60,'08-2020'!C60,'09-2020'!C60,'10-2020'!C60,'11-2020'!C60,'12-2020'!C60))</f>
        <v>0.11126508674382143</v>
      </c>
      <c r="D60" s="25">
        <f>+'01-2020'!D60+'02-2020'!D60+'03-2020'!D60+'04-2020'!D60+'05-2020'!D60+'06-2020'!D60+'07-2020'!D60+'08-2020'!D60+'09-2020'!D60+'10-2020'!D60+'11-2020'!D60+'12-2020'!D60</f>
        <v>94413.81</v>
      </c>
      <c r="E60" s="25">
        <f>+'01-2020'!E60+'02-2020'!E60+'03-2020'!E60+'04-2020'!E60+'05-2020'!E60+'06-2020'!E60+'07-2020'!E60+'08-2020'!E60+'09-2020'!E60+'10-2020'!E60+'11-2020'!E60+'12-2020'!E60</f>
        <v>17993.95</v>
      </c>
      <c r="F60" s="25">
        <f>+'01-2020'!F60+'02-2020'!F60+'03-2020'!F60+'04-2020'!F60+'05-2020'!F60+'06-2020'!F60+'07-2020'!F60+'08-2020'!F60+'09-2020'!F60+'10-2020'!F60+'11-2020'!F60+'12-2020'!F60</f>
        <v>76419.86</v>
      </c>
      <c r="G60" s="25">
        <f>+'01-2020'!G60+'02-2020'!G60+'03-2020'!G60+'04-2020'!G60+'05-2020'!G60+'06-2020'!G60+'07-2020'!G60+'08-2020'!G60+'09-2020'!G60+'10-2020'!G60+'11-2020'!G60+'12-2020'!G60</f>
        <v>16027.300000000001</v>
      </c>
      <c r="H60" s="25">
        <f>+'01-2020'!H60+'02-2020'!H60+'03-2020'!H60+'04-2020'!H60+'05-2020'!H60+'06-2020'!H60+'07-2020'!H60+'08-2020'!H60+'09-2020'!H60+'10-2020'!H60+'11-2020'!H60+'12-2020'!H60</f>
        <v>3205.46</v>
      </c>
      <c r="I60" s="25">
        <f>+'01-2020'!I60+'02-2020'!I60+'03-2020'!I60+'04-2020'!I60+'05-2020'!I60+'06-2020'!I60+'07-2020'!I60+'08-2020'!I60+'09-2020'!I60+'10-2020'!I60+'11-2020'!I60+'12-2020'!I60</f>
        <v>128.21</v>
      </c>
      <c r="J60" s="25">
        <f>+'01-2020'!J60+'02-2020'!J60+'03-2020'!J60+'04-2020'!J60+'05-2020'!J60+'06-2020'!J60+'07-2020'!J60+'08-2020'!J60+'09-2020'!J60+'10-2020'!J60+'11-2020'!J60+'12-2020'!J60</f>
        <v>12693.630000000001</v>
      </c>
      <c r="K60" s="25">
        <f>+'01-2020'!K60+'02-2020'!K60+'03-2020'!K60+'04-2020'!K60+'05-2020'!K60+'06-2020'!K60+'07-2020'!K60+'08-2020'!K60+'09-2020'!K60+'10-2020'!K60+'11-2020'!K60+'12-2020'!K60</f>
        <v>2415573.36</v>
      </c>
      <c r="L60" s="25">
        <f>+'01-2020'!L60+'02-2020'!L60+'03-2020'!L60+'04-2020'!L60+'05-2020'!L60+'06-2020'!L60+'07-2020'!L60+'08-2020'!L60+'09-2020'!L60+'10-2020'!L60+'11-2020'!L60+'12-2020'!L60</f>
        <v>483325.62999999995</v>
      </c>
      <c r="M60" s="25">
        <f>+'01-2020'!M60+'02-2020'!M60+'03-2020'!M60+'04-2020'!M60+'05-2020'!M60+'06-2020'!M60+'07-2020'!M60+'08-2020'!M60+'09-2020'!M60+'10-2020'!M60+'11-2020'!M60+'12-2020'!M60</f>
        <v>1932247.7300000002</v>
      </c>
      <c r="N60" s="34">
        <f t="shared" si="0"/>
        <v>2021361.2200000002</v>
      </c>
    </row>
    <row r="61" spans="1:14" ht="12.75">
      <c r="A61" s="11">
        <f>+'01-2020'!A61</f>
        <v>50</v>
      </c>
      <c r="B61" s="24" t="str">
        <f>+'01-2020'!B61</f>
        <v>CAMPESTRE DE GOIAS</v>
      </c>
      <c r="C61" s="28">
        <f>+IF(ISERROR(('01-2020'!C61+'02-2020'!C61+'03-2020'!C61+'04-2020'!C61+'05-2020'!C61+'06-2020'!C61+'07-2020'!C61+'08-2020'!C61+'09-2020'!C61+'10-2020'!C61+'11-2020'!C61+'12-2020'!C61)/COUNTA('01-2020'!C61,'02-2020'!C61,'03-2020'!C61,'04-2020'!C61,'05-2020'!C61,'06-2020'!C61,'07-2020'!C61,'08-2020'!C61,'09-2020'!C61,'10-2020'!C61,'11-2020'!C61,'12-2020'!C61)),"",('01-2020'!C61+'02-2020'!C61+'03-2020'!C61+'04-2020'!C61+'05-2020'!C61+'06-2020'!C61+'07-2020'!C61+'08-2020'!C61+'09-2020'!C61+'10-2020'!C61+'11-2020'!C61+'12-2020'!C61)/COUNTA('01-2020'!C61,'02-2020'!C61,'03-2020'!C61,'04-2020'!C61,'05-2020'!C61,'06-2020'!C61,'07-2020'!C61,'08-2020'!C61,'09-2020'!C61,'10-2020'!C61,'11-2020'!C61,'12-2020'!C61))</f>
        <v>0.11256987394163757</v>
      </c>
      <c r="D61" s="25">
        <f>+'01-2020'!D61+'02-2020'!D61+'03-2020'!D61+'04-2020'!D61+'05-2020'!D61+'06-2020'!D61+'07-2020'!D61+'08-2020'!D61+'09-2020'!D61+'10-2020'!D61+'11-2020'!D61+'12-2020'!D61</f>
        <v>108054.93000000002</v>
      </c>
      <c r="E61" s="25">
        <f>+'01-2020'!E61+'02-2020'!E61+'03-2020'!E61+'04-2020'!E61+'05-2020'!E61+'06-2020'!E61+'07-2020'!E61+'08-2020'!E61+'09-2020'!E61+'10-2020'!E61+'11-2020'!E61+'12-2020'!E61</f>
        <v>20501.809999999998</v>
      </c>
      <c r="F61" s="25">
        <f>+'01-2020'!F61+'02-2020'!F61+'03-2020'!F61+'04-2020'!F61+'05-2020'!F61+'06-2020'!F61+'07-2020'!F61+'08-2020'!F61+'09-2020'!F61+'10-2020'!F61+'11-2020'!F61+'12-2020'!F61</f>
        <v>87553.12</v>
      </c>
      <c r="G61" s="25">
        <f>+'01-2020'!G61+'02-2020'!G61+'03-2020'!G61+'04-2020'!G61+'05-2020'!G61+'06-2020'!G61+'07-2020'!G61+'08-2020'!G61+'09-2020'!G61+'10-2020'!G61+'11-2020'!G61+'12-2020'!G61</f>
        <v>16215.640000000001</v>
      </c>
      <c r="H61" s="25">
        <f>+'01-2020'!H61+'02-2020'!H61+'03-2020'!H61+'04-2020'!H61+'05-2020'!H61+'06-2020'!H61+'07-2020'!H61+'08-2020'!H61+'09-2020'!H61+'10-2020'!H61+'11-2020'!H61+'12-2020'!H61</f>
        <v>3243.13</v>
      </c>
      <c r="I61" s="25">
        <f>+'01-2020'!I61+'02-2020'!I61+'03-2020'!I61+'04-2020'!I61+'05-2020'!I61+'06-2020'!I61+'07-2020'!I61+'08-2020'!I61+'09-2020'!I61+'10-2020'!I61+'11-2020'!I61+'12-2020'!I61</f>
        <v>129.72</v>
      </c>
      <c r="J61" s="25">
        <f>+'01-2020'!J61+'02-2020'!J61+'03-2020'!J61+'04-2020'!J61+'05-2020'!J61+'06-2020'!J61+'07-2020'!J61+'08-2020'!J61+'09-2020'!J61+'10-2020'!J61+'11-2020'!J61+'12-2020'!J61</f>
        <v>12842.79</v>
      </c>
      <c r="K61" s="25">
        <f>+'01-2020'!K61+'02-2020'!K61+'03-2020'!K61+'04-2020'!K61+'05-2020'!K61+'06-2020'!K61+'07-2020'!K61+'08-2020'!K61+'09-2020'!K61+'10-2020'!K61+'11-2020'!K61+'12-2020'!K61</f>
        <v>2444017.16</v>
      </c>
      <c r="L61" s="25">
        <f>+'01-2020'!L61+'02-2020'!L61+'03-2020'!L61+'04-2020'!L61+'05-2020'!L61+'06-2020'!L61+'07-2020'!L61+'08-2020'!L61+'09-2020'!L61+'10-2020'!L61+'11-2020'!L61+'12-2020'!L61</f>
        <v>489062.17</v>
      </c>
      <c r="M61" s="25">
        <f>+'01-2020'!M61+'02-2020'!M61+'03-2020'!M61+'04-2020'!M61+'05-2020'!M61+'06-2020'!M61+'07-2020'!M61+'08-2020'!M61+'09-2020'!M61+'10-2020'!M61+'11-2020'!M61+'12-2020'!M61</f>
        <v>1954954.9900000002</v>
      </c>
      <c r="N61" s="34">
        <f t="shared" si="0"/>
        <v>2055350.9000000001</v>
      </c>
    </row>
    <row r="62" spans="1:14" ht="12.75">
      <c r="A62" s="11">
        <f>+'01-2020'!A62</f>
        <v>51</v>
      </c>
      <c r="B62" s="24" t="str">
        <f>+'01-2020'!B62</f>
        <v>CAMPINACU</v>
      </c>
      <c r="C62" s="28">
        <f>+IF(ISERROR(('01-2020'!C62+'02-2020'!C62+'03-2020'!C62+'04-2020'!C62+'05-2020'!C62+'06-2020'!C62+'07-2020'!C62+'08-2020'!C62+'09-2020'!C62+'10-2020'!C62+'11-2020'!C62+'12-2020'!C62)/COUNTA('01-2020'!C62,'02-2020'!C62,'03-2020'!C62,'04-2020'!C62,'05-2020'!C62,'06-2020'!C62,'07-2020'!C62,'08-2020'!C62,'09-2020'!C62,'10-2020'!C62,'11-2020'!C62,'12-2020'!C62)),"",('01-2020'!C62+'02-2020'!C62+'03-2020'!C62+'04-2020'!C62+'05-2020'!C62+'06-2020'!C62+'07-2020'!C62+'08-2020'!C62+'09-2020'!C62+'10-2020'!C62+'11-2020'!C62+'12-2020'!C62)/COUNTA('01-2020'!C62,'02-2020'!C62,'03-2020'!C62,'04-2020'!C62,'05-2020'!C62,'06-2020'!C62,'07-2020'!C62,'08-2020'!C62,'09-2020'!C62,'10-2020'!C62,'11-2020'!C62,'12-2020'!C62))</f>
        <v>0.086867046990148</v>
      </c>
      <c r="D62" s="25">
        <f>+'01-2020'!D62+'02-2020'!D62+'03-2020'!D62+'04-2020'!D62+'05-2020'!D62+'06-2020'!D62+'07-2020'!D62+'08-2020'!D62+'09-2020'!D62+'10-2020'!D62+'11-2020'!D62+'12-2020'!D62</f>
        <v>66859.95999999999</v>
      </c>
      <c r="E62" s="25">
        <f>+'01-2020'!E62+'02-2020'!E62+'03-2020'!E62+'04-2020'!E62+'05-2020'!E62+'06-2020'!E62+'07-2020'!E62+'08-2020'!E62+'09-2020'!E62+'10-2020'!E62+'11-2020'!E62+'12-2020'!E62</f>
        <v>12572.439999999999</v>
      </c>
      <c r="F62" s="25">
        <f>+'01-2020'!F62+'02-2020'!F62+'03-2020'!F62+'04-2020'!F62+'05-2020'!F62+'06-2020'!F62+'07-2020'!F62+'08-2020'!F62+'09-2020'!F62+'10-2020'!F62+'11-2020'!F62+'12-2020'!F62</f>
        <v>54287.520000000004</v>
      </c>
      <c r="G62" s="25">
        <f>+'01-2020'!G62+'02-2020'!G62+'03-2020'!G62+'04-2020'!G62+'05-2020'!G62+'06-2020'!G62+'07-2020'!G62+'08-2020'!G62+'09-2020'!G62+'10-2020'!G62+'11-2020'!G62+'12-2020'!G62</f>
        <v>12522.07</v>
      </c>
      <c r="H62" s="25">
        <f>+'01-2020'!H62+'02-2020'!H62+'03-2020'!H62+'04-2020'!H62+'05-2020'!H62+'06-2020'!H62+'07-2020'!H62+'08-2020'!H62+'09-2020'!H62+'10-2020'!H62+'11-2020'!H62+'12-2020'!H62</f>
        <v>2504.43</v>
      </c>
      <c r="I62" s="25">
        <f>+'01-2020'!I62+'02-2020'!I62+'03-2020'!I62+'04-2020'!I62+'05-2020'!I62+'06-2020'!I62+'07-2020'!I62+'08-2020'!I62+'09-2020'!I62+'10-2020'!I62+'11-2020'!I62+'12-2020'!I62</f>
        <v>100.16999999999999</v>
      </c>
      <c r="J62" s="25">
        <f>+'01-2020'!J62+'02-2020'!J62+'03-2020'!J62+'04-2020'!J62+'05-2020'!J62+'06-2020'!J62+'07-2020'!J62+'08-2020'!J62+'09-2020'!J62+'10-2020'!J62+'11-2020'!J62+'12-2020'!J62</f>
        <v>9917.47</v>
      </c>
      <c r="K62" s="25">
        <f>+'01-2020'!K62+'02-2020'!K62+'03-2020'!K62+'04-2020'!K62+'05-2020'!K62+'06-2020'!K62+'07-2020'!K62+'08-2020'!K62+'09-2020'!K62+'10-2020'!K62+'11-2020'!K62+'12-2020'!K62</f>
        <v>1888080.1199999999</v>
      </c>
      <c r="L62" s="25">
        <f>+'01-2020'!L62+'02-2020'!L62+'03-2020'!L62+'04-2020'!L62+'05-2020'!L62+'06-2020'!L62+'07-2020'!L62+'08-2020'!L62+'09-2020'!L62+'10-2020'!L62+'11-2020'!L62+'12-2020'!L62</f>
        <v>377880.69</v>
      </c>
      <c r="M62" s="25">
        <f>+'01-2020'!M62+'02-2020'!M62+'03-2020'!M62+'04-2020'!M62+'05-2020'!M62+'06-2020'!M62+'07-2020'!M62+'08-2020'!M62+'09-2020'!M62+'10-2020'!M62+'11-2020'!M62+'12-2020'!M62</f>
        <v>1510199.4300000002</v>
      </c>
      <c r="N62" s="34">
        <f t="shared" si="0"/>
        <v>1574404.4200000002</v>
      </c>
    </row>
    <row r="63" spans="1:14" ht="12.75">
      <c r="A63" s="11">
        <f>+'01-2020'!A63</f>
        <v>52</v>
      </c>
      <c r="B63" s="24" t="str">
        <f>+'01-2020'!B63</f>
        <v>CAMPINORTE</v>
      </c>
      <c r="C63" s="28">
        <f>+IF(ISERROR(('01-2020'!C63+'02-2020'!C63+'03-2020'!C63+'04-2020'!C63+'05-2020'!C63+'06-2020'!C63+'07-2020'!C63+'08-2020'!C63+'09-2020'!C63+'10-2020'!C63+'11-2020'!C63+'12-2020'!C63)/COUNTA('01-2020'!C63,'02-2020'!C63,'03-2020'!C63,'04-2020'!C63,'05-2020'!C63,'06-2020'!C63,'07-2020'!C63,'08-2020'!C63,'09-2020'!C63,'10-2020'!C63,'11-2020'!C63,'12-2020'!C63)),"",('01-2020'!C63+'02-2020'!C63+'03-2020'!C63+'04-2020'!C63+'05-2020'!C63+'06-2020'!C63+'07-2020'!C63+'08-2020'!C63+'09-2020'!C63+'10-2020'!C63+'11-2020'!C63+'12-2020'!C63)/COUNTA('01-2020'!C63,'02-2020'!C63,'03-2020'!C63,'04-2020'!C63,'05-2020'!C63,'06-2020'!C63,'07-2020'!C63,'08-2020'!C63,'09-2020'!C63,'10-2020'!C63,'11-2020'!C63,'12-2020'!C63))</f>
        <v>0.10051839964203957</v>
      </c>
      <c r="D63" s="25">
        <f>+'01-2020'!D63+'02-2020'!D63+'03-2020'!D63+'04-2020'!D63+'05-2020'!D63+'06-2020'!D63+'07-2020'!D63+'08-2020'!D63+'09-2020'!D63+'10-2020'!D63+'11-2020'!D63+'12-2020'!D63</f>
        <v>457488.42000000004</v>
      </c>
      <c r="E63" s="25">
        <f>+'01-2020'!E63+'02-2020'!E63+'03-2020'!E63+'04-2020'!E63+'05-2020'!E63+'06-2020'!E63+'07-2020'!E63+'08-2020'!E63+'09-2020'!E63+'10-2020'!E63+'11-2020'!E63+'12-2020'!E63</f>
        <v>87069</v>
      </c>
      <c r="F63" s="25">
        <f>+'01-2020'!F63+'02-2020'!F63+'03-2020'!F63+'04-2020'!F63+'05-2020'!F63+'06-2020'!F63+'07-2020'!F63+'08-2020'!F63+'09-2020'!F63+'10-2020'!F63+'11-2020'!F63+'12-2020'!F63</f>
        <v>370419.42</v>
      </c>
      <c r="G63" s="25">
        <f>+'01-2020'!G63+'02-2020'!G63+'03-2020'!G63+'04-2020'!G63+'05-2020'!G63+'06-2020'!G63+'07-2020'!G63+'08-2020'!G63+'09-2020'!G63+'10-2020'!G63+'11-2020'!G63+'12-2020'!G63</f>
        <v>14494.3</v>
      </c>
      <c r="H63" s="25">
        <f>+'01-2020'!H63+'02-2020'!H63+'03-2020'!H63+'04-2020'!H63+'05-2020'!H63+'06-2020'!H63+'07-2020'!H63+'08-2020'!H63+'09-2020'!H63+'10-2020'!H63+'11-2020'!H63+'12-2020'!H63</f>
        <v>2898.8599999999997</v>
      </c>
      <c r="I63" s="25">
        <f>+'01-2020'!I63+'02-2020'!I63+'03-2020'!I63+'04-2020'!I63+'05-2020'!I63+'06-2020'!I63+'07-2020'!I63+'08-2020'!I63+'09-2020'!I63+'10-2020'!I63+'11-2020'!I63+'12-2020'!I63</f>
        <v>115.95</v>
      </c>
      <c r="J63" s="25">
        <f>+'01-2020'!J63+'02-2020'!J63+'03-2020'!J63+'04-2020'!J63+'05-2020'!J63+'06-2020'!J63+'07-2020'!J63+'08-2020'!J63+'09-2020'!J63+'10-2020'!J63+'11-2020'!J63+'12-2020'!J63</f>
        <v>11479.490000000002</v>
      </c>
      <c r="K63" s="25">
        <f>+'01-2020'!K63+'02-2020'!K63+'03-2020'!K63+'04-2020'!K63+'05-2020'!K63+'06-2020'!K63+'07-2020'!K63+'08-2020'!K63+'09-2020'!K63+'10-2020'!K63+'11-2020'!K63+'12-2020'!K63</f>
        <v>2185541.1300000004</v>
      </c>
      <c r="L63" s="25">
        <f>+'01-2020'!L63+'02-2020'!L63+'03-2020'!L63+'04-2020'!L63+'05-2020'!L63+'06-2020'!L63+'07-2020'!L63+'08-2020'!L63+'09-2020'!L63+'10-2020'!L63+'11-2020'!L63+'12-2020'!L63</f>
        <v>437476.08</v>
      </c>
      <c r="M63" s="25">
        <f>+'01-2020'!M63+'02-2020'!M63+'03-2020'!M63+'04-2020'!M63+'05-2020'!M63+'06-2020'!M63+'07-2020'!M63+'08-2020'!M63+'09-2020'!M63+'10-2020'!M63+'11-2020'!M63+'12-2020'!M63</f>
        <v>1748065.05</v>
      </c>
      <c r="N63" s="34">
        <f t="shared" si="0"/>
        <v>2129963.96</v>
      </c>
    </row>
    <row r="64" spans="1:14" ht="12.75">
      <c r="A64" s="11">
        <f>+'01-2020'!A64</f>
        <v>53</v>
      </c>
      <c r="B64" s="24" t="str">
        <f>+'01-2020'!B64</f>
        <v>CAMPO ALEGRE DE GOIAS</v>
      </c>
      <c r="C64" s="28">
        <f>+IF(ISERROR(('01-2020'!C64+'02-2020'!C64+'03-2020'!C64+'04-2020'!C64+'05-2020'!C64+'06-2020'!C64+'07-2020'!C64+'08-2020'!C64+'09-2020'!C64+'10-2020'!C64+'11-2020'!C64+'12-2020'!C64)/COUNTA('01-2020'!C64,'02-2020'!C64,'03-2020'!C64,'04-2020'!C64,'05-2020'!C64,'06-2020'!C64,'07-2020'!C64,'08-2020'!C64,'09-2020'!C64,'10-2020'!C64,'11-2020'!C64,'12-2020'!C64)),"",('01-2020'!C64+'02-2020'!C64+'03-2020'!C64+'04-2020'!C64+'05-2020'!C64+'06-2020'!C64+'07-2020'!C64+'08-2020'!C64+'09-2020'!C64+'10-2020'!C64+'11-2020'!C64+'12-2020'!C64)/COUNTA('01-2020'!C64,'02-2020'!C64,'03-2020'!C64,'04-2020'!C64,'05-2020'!C64,'06-2020'!C64,'07-2020'!C64,'08-2020'!C64,'09-2020'!C64,'10-2020'!C64,'11-2020'!C64,'12-2020'!C64))</f>
        <v>0.3335602429596843</v>
      </c>
      <c r="D64" s="25">
        <f>+'01-2020'!D64+'02-2020'!D64+'03-2020'!D64+'04-2020'!D64+'05-2020'!D64+'06-2020'!D64+'07-2020'!D64+'08-2020'!D64+'09-2020'!D64+'10-2020'!D64+'11-2020'!D64+'12-2020'!D64</f>
        <v>202744.23999999996</v>
      </c>
      <c r="E64" s="25">
        <f>+'01-2020'!E64+'02-2020'!E64+'03-2020'!E64+'04-2020'!E64+'05-2020'!E64+'06-2020'!E64+'07-2020'!E64+'08-2020'!E64+'09-2020'!E64+'10-2020'!E64+'11-2020'!E64+'12-2020'!E64</f>
        <v>39249.14</v>
      </c>
      <c r="F64" s="25">
        <f>+'01-2020'!F64+'02-2020'!F64+'03-2020'!F64+'04-2020'!F64+'05-2020'!F64+'06-2020'!F64+'07-2020'!F64+'08-2020'!F64+'09-2020'!F64+'10-2020'!F64+'11-2020'!F64+'12-2020'!F64</f>
        <v>163495.09999999998</v>
      </c>
      <c r="G64" s="25">
        <f>+'01-2020'!G64+'02-2020'!G64+'03-2020'!G64+'04-2020'!G64+'05-2020'!G64+'06-2020'!G64+'07-2020'!G64+'08-2020'!G64+'09-2020'!G64+'10-2020'!G64+'11-2020'!G64+'12-2020'!G64</f>
        <v>48092.14</v>
      </c>
      <c r="H64" s="25">
        <f>+'01-2020'!H64+'02-2020'!H64+'03-2020'!H64+'04-2020'!H64+'05-2020'!H64+'06-2020'!H64+'07-2020'!H64+'08-2020'!H64+'09-2020'!H64+'10-2020'!H64+'11-2020'!H64+'12-2020'!H64</f>
        <v>9618.43</v>
      </c>
      <c r="I64" s="25">
        <f>+'01-2020'!I64+'02-2020'!I64+'03-2020'!I64+'04-2020'!I64+'05-2020'!I64+'06-2020'!I64+'07-2020'!I64+'08-2020'!I64+'09-2020'!I64+'10-2020'!I64+'11-2020'!I64+'12-2020'!I64</f>
        <v>384.73</v>
      </c>
      <c r="J64" s="25">
        <f>+'01-2020'!J64+'02-2020'!J64+'03-2020'!J64+'04-2020'!J64+'05-2020'!J64+'06-2020'!J64+'07-2020'!J64+'08-2020'!J64+'09-2020'!J64+'10-2020'!J64+'11-2020'!J64+'12-2020'!J64</f>
        <v>38088.979999999996</v>
      </c>
      <c r="K64" s="25">
        <f>+'01-2020'!K64+'02-2020'!K64+'03-2020'!K64+'04-2020'!K64+'05-2020'!K64+'06-2020'!K64+'07-2020'!K64+'08-2020'!K64+'09-2020'!K64+'10-2020'!K64+'11-2020'!K64+'12-2020'!K64</f>
        <v>7250743.82</v>
      </c>
      <c r="L64" s="25">
        <f>+'01-2020'!L64+'02-2020'!L64+'03-2020'!L64+'04-2020'!L64+'05-2020'!L64+'06-2020'!L64+'07-2020'!L64+'08-2020'!L64+'09-2020'!L64+'10-2020'!L64+'11-2020'!L64+'12-2020'!L64</f>
        <v>1451644.86</v>
      </c>
      <c r="M64" s="25">
        <f>+'01-2020'!M64+'02-2020'!M64+'03-2020'!M64+'04-2020'!M64+'05-2020'!M64+'06-2020'!M64+'07-2020'!M64+'08-2020'!M64+'09-2020'!M64+'10-2020'!M64+'11-2020'!M64+'12-2020'!M64</f>
        <v>5799098.960000001</v>
      </c>
      <c r="N64" s="34">
        <f t="shared" si="0"/>
        <v>6000683.040000001</v>
      </c>
    </row>
    <row r="65" spans="1:14" ht="12.75">
      <c r="A65" s="11">
        <f>+'01-2020'!A65</f>
        <v>54</v>
      </c>
      <c r="B65" s="24" t="str">
        <f>+'01-2020'!B65</f>
        <v>CAMPO LIMPO DE GOIAS</v>
      </c>
      <c r="C65" s="28">
        <f>+IF(ISERROR(('01-2020'!C65+'02-2020'!C65+'03-2020'!C65+'04-2020'!C65+'05-2020'!C65+'06-2020'!C65+'07-2020'!C65+'08-2020'!C65+'09-2020'!C65+'10-2020'!C65+'11-2020'!C65+'12-2020'!C65)/COUNTA('01-2020'!C65,'02-2020'!C65,'03-2020'!C65,'04-2020'!C65,'05-2020'!C65,'06-2020'!C65,'07-2020'!C65,'08-2020'!C65,'09-2020'!C65,'10-2020'!C65,'11-2020'!C65,'12-2020'!C65)),"",('01-2020'!C65+'02-2020'!C65+'03-2020'!C65+'04-2020'!C65+'05-2020'!C65+'06-2020'!C65+'07-2020'!C65+'08-2020'!C65+'09-2020'!C65+'10-2020'!C65+'11-2020'!C65+'12-2020'!C65)/COUNTA('01-2020'!C65,'02-2020'!C65,'03-2020'!C65,'04-2020'!C65,'05-2020'!C65,'06-2020'!C65,'07-2020'!C65,'08-2020'!C65,'09-2020'!C65,'10-2020'!C65,'11-2020'!C65,'12-2020'!C65))</f>
        <v>0.09498254454571316</v>
      </c>
      <c r="D65" s="25">
        <f>+'01-2020'!D65+'02-2020'!D65+'03-2020'!D65+'04-2020'!D65+'05-2020'!D65+'06-2020'!D65+'07-2020'!D65+'08-2020'!D65+'09-2020'!D65+'10-2020'!D65+'11-2020'!D65+'12-2020'!D65</f>
        <v>182796.49</v>
      </c>
      <c r="E65" s="25">
        <f>+'01-2020'!E65+'02-2020'!E65+'03-2020'!E65+'04-2020'!E65+'05-2020'!E65+'06-2020'!E65+'07-2020'!E65+'08-2020'!E65+'09-2020'!E65+'10-2020'!E65+'11-2020'!E65+'12-2020'!E65</f>
        <v>35365.29</v>
      </c>
      <c r="F65" s="25">
        <f>+'01-2020'!F65+'02-2020'!F65+'03-2020'!F65+'04-2020'!F65+'05-2020'!F65+'06-2020'!F65+'07-2020'!F65+'08-2020'!F65+'09-2020'!F65+'10-2020'!F65+'11-2020'!F65+'12-2020'!F65</f>
        <v>147431.19999999998</v>
      </c>
      <c r="G65" s="25">
        <f>+'01-2020'!G65+'02-2020'!G65+'03-2020'!G65+'04-2020'!G65+'05-2020'!G65+'06-2020'!G65+'07-2020'!G65+'08-2020'!G65+'09-2020'!G65+'10-2020'!G65+'11-2020'!G65+'12-2020'!G65</f>
        <v>13695.259999999998</v>
      </c>
      <c r="H65" s="25">
        <f>+'01-2020'!H65+'02-2020'!H65+'03-2020'!H65+'04-2020'!H65+'05-2020'!H65+'06-2020'!H65+'07-2020'!H65+'08-2020'!H65+'09-2020'!H65+'10-2020'!H65+'11-2020'!H65+'12-2020'!H65</f>
        <v>2739.06</v>
      </c>
      <c r="I65" s="25">
        <f>+'01-2020'!I65+'02-2020'!I65+'03-2020'!I65+'04-2020'!I65+'05-2020'!I65+'06-2020'!I65+'07-2020'!I65+'08-2020'!I65+'09-2020'!I65+'10-2020'!I65+'11-2020'!I65+'12-2020'!I65</f>
        <v>109.57000000000001</v>
      </c>
      <c r="J65" s="25">
        <f>+'01-2020'!J65+'02-2020'!J65+'03-2020'!J65+'04-2020'!J65+'05-2020'!J65+'06-2020'!J65+'07-2020'!J65+'08-2020'!J65+'09-2020'!J65+'10-2020'!J65+'11-2020'!J65+'12-2020'!J65</f>
        <v>10846.630000000001</v>
      </c>
      <c r="K65" s="25">
        <f>+'01-2020'!K65+'02-2020'!K65+'03-2020'!K65+'04-2020'!K65+'05-2020'!K65+'06-2020'!K65+'07-2020'!K65+'08-2020'!K65+'09-2020'!K65+'10-2020'!K65+'11-2020'!K65+'12-2020'!K65</f>
        <v>2065131.2999999998</v>
      </c>
      <c r="L65" s="25">
        <f>+'01-2020'!L65+'02-2020'!L65+'03-2020'!L65+'04-2020'!L65+'05-2020'!L65+'06-2020'!L65+'07-2020'!L65+'08-2020'!L65+'09-2020'!L65+'10-2020'!L65+'11-2020'!L65+'12-2020'!L65</f>
        <v>413419.37</v>
      </c>
      <c r="M65" s="25">
        <f>+'01-2020'!M65+'02-2020'!M65+'03-2020'!M65+'04-2020'!M65+'05-2020'!M65+'06-2020'!M65+'07-2020'!M65+'08-2020'!M65+'09-2020'!M65+'10-2020'!M65+'11-2020'!M65+'12-2020'!M65</f>
        <v>1651711.93</v>
      </c>
      <c r="N65" s="34">
        <f t="shared" si="0"/>
        <v>1809989.76</v>
      </c>
    </row>
    <row r="66" spans="1:14" ht="12.75">
      <c r="A66" s="11">
        <f>+'01-2020'!A66</f>
        <v>55</v>
      </c>
      <c r="B66" s="24" t="str">
        <f>+'01-2020'!B66</f>
        <v>CAMPOS BELOS</v>
      </c>
      <c r="C66" s="28">
        <f>+IF(ISERROR(('01-2020'!C66+'02-2020'!C66+'03-2020'!C66+'04-2020'!C66+'05-2020'!C66+'06-2020'!C66+'07-2020'!C66+'08-2020'!C66+'09-2020'!C66+'10-2020'!C66+'11-2020'!C66+'12-2020'!C66)/COUNTA('01-2020'!C66,'02-2020'!C66,'03-2020'!C66,'04-2020'!C66,'05-2020'!C66,'06-2020'!C66,'07-2020'!C66,'08-2020'!C66,'09-2020'!C66,'10-2020'!C66,'11-2020'!C66,'12-2020'!C66)),"",('01-2020'!C66+'02-2020'!C66+'03-2020'!C66+'04-2020'!C66+'05-2020'!C66+'06-2020'!C66+'07-2020'!C66+'08-2020'!C66+'09-2020'!C66+'10-2020'!C66+'11-2020'!C66+'12-2020'!C66)/COUNTA('01-2020'!C66,'02-2020'!C66,'03-2020'!C66,'04-2020'!C66,'05-2020'!C66,'06-2020'!C66,'07-2020'!C66,'08-2020'!C66,'09-2020'!C66,'10-2020'!C66,'11-2020'!C66,'12-2020'!C66))</f>
        <v>0.09998324174709743</v>
      </c>
      <c r="D66" s="25">
        <f>+'01-2020'!D66+'02-2020'!D66+'03-2020'!D66+'04-2020'!D66+'05-2020'!D66+'06-2020'!D66+'07-2020'!D66+'08-2020'!D66+'09-2020'!D66+'10-2020'!D66+'11-2020'!D66+'12-2020'!D66</f>
        <v>606514.7200000001</v>
      </c>
      <c r="E66" s="25">
        <f>+'01-2020'!E66+'02-2020'!E66+'03-2020'!E66+'04-2020'!E66+'05-2020'!E66+'06-2020'!E66+'07-2020'!E66+'08-2020'!E66+'09-2020'!E66+'10-2020'!E66+'11-2020'!E66+'12-2020'!E66</f>
        <v>118177.28</v>
      </c>
      <c r="F66" s="25">
        <f>+'01-2020'!F66+'02-2020'!F66+'03-2020'!F66+'04-2020'!F66+'05-2020'!F66+'06-2020'!F66+'07-2020'!F66+'08-2020'!F66+'09-2020'!F66+'10-2020'!F66+'11-2020'!F66+'12-2020'!F66</f>
        <v>488337.44000000006</v>
      </c>
      <c r="G66" s="25">
        <f>+'01-2020'!G66+'02-2020'!G66+'03-2020'!G66+'04-2020'!G66+'05-2020'!G66+'06-2020'!G66+'07-2020'!G66+'08-2020'!G66+'09-2020'!G66+'10-2020'!G66+'11-2020'!G66+'12-2020'!G66</f>
        <v>14416.880000000001</v>
      </c>
      <c r="H66" s="25">
        <f>+'01-2020'!H66+'02-2020'!H66+'03-2020'!H66+'04-2020'!H66+'05-2020'!H66+'06-2020'!H66+'07-2020'!H66+'08-2020'!H66+'09-2020'!H66+'10-2020'!H66+'11-2020'!H66+'12-2020'!H66</f>
        <v>2883.39</v>
      </c>
      <c r="I66" s="25">
        <f>+'01-2020'!I66+'02-2020'!I66+'03-2020'!I66+'04-2020'!I66+'05-2020'!I66+'06-2020'!I66+'07-2020'!I66+'08-2020'!I66+'09-2020'!I66+'10-2020'!I66+'11-2020'!I66+'12-2020'!I66</f>
        <v>115.33</v>
      </c>
      <c r="J66" s="25">
        <f>+'01-2020'!J66+'02-2020'!J66+'03-2020'!J66+'04-2020'!J66+'05-2020'!J66+'06-2020'!J66+'07-2020'!J66+'08-2020'!J66+'09-2020'!J66+'10-2020'!J66+'11-2020'!J66+'12-2020'!J66</f>
        <v>11418.159999999998</v>
      </c>
      <c r="K66" s="25">
        <f>+'01-2020'!K66+'02-2020'!K66+'03-2020'!K66+'04-2020'!K66+'05-2020'!K66+'06-2020'!K66+'07-2020'!K66+'08-2020'!K66+'09-2020'!K66+'10-2020'!K66+'11-2020'!K66+'12-2020'!K66</f>
        <v>2173891.03</v>
      </c>
      <c r="L66" s="25">
        <f>+'01-2020'!L66+'02-2020'!L66+'03-2020'!L66+'04-2020'!L66+'05-2020'!L66+'06-2020'!L66+'07-2020'!L66+'08-2020'!L66+'09-2020'!L66+'10-2020'!L66+'11-2020'!L66+'12-2020'!L66</f>
        <v>435160.9</v>
      </c>
      <c r="M66" s="25">
        <f>+'01-2020'!M66+'02-2020'!M66+'03-2020'!M66+'04-2020'!M66+'05-2020'!M66+'06-2020'!M66+'07-2020'!M66+'08-2020'!M66+'09-2020'!M66+'10-2020'!M66+'11-2020'!M66+'12-2020'!M66</f>
        <v>1738730.1300000001</v>
      </c>
      <c r="N66" s="34">
        <f t="shared" si="0"/>
        <v>2238485.73</v>
      </c>
    </row>
    <row r="67" spans="1:14" ht="12.75">
      <c r="A67" s="11">
        <f>+'01-2020'!A67</f>
        <v>56</v>
      </c>
      <c r="B67" s="24" t="str">
        <f>+'01-2020'!B67</f>
        <v>CAMPOS VERDES</v>
      </c>
      <c r="C67" s="28">
        <f>+IF(ISERROR(('01-2020'!C67+'02-2020'!C67+'03-2020'!C67+'04-2020'!C67+'05-2020'!C67+'06-2020'!C67+'07-2020'!C67+'08-2020'!C67+'09-2020'!C67+'10-2020'!C67+'11-2020'!C67+'12-2020'!C67)/COUNTA('01-2020'!C67,'02-2020'!C67,'03-2020'!C67,'04-2020'!C67,'05-2020'!C67,'06-2020'!C67,'07-2020'!C67,'08-2020'!C67,'09-2020'!C67,'10-2020'!C67,'11-2020'!C67,'12-2020'!C67)),"",('01-2020'!C67+'02-2020'!C67+'03-2020'!C67+'04-2020'!C67+'05-2020'!C67+'06-2020'!C67+'07-2020'!C67+'08-2020'!C67+'09-2020'!C67+'10-2020'!C67+'11-2020'!C67+'12-2020'!C67)/COUNTA('01-2020'!C67,'02-2020'!C67,'03-2020'!C67,'04-2020'!C67,'05-2020'!C67,'06-2020'!C67,'07-2020'!C67,'08-2020'!C67,'09-2020'!C67,'10-2020'!C67,'11-2020'!C67,'12-2020'!C67))</f>
        <v>0.11047769295204014</v>
      </c>
      <c r="D67" s="25">
        <f>+'01-2020'!D67+'02-2020'!D67+'03-2020'!D67+'04-2020'!D67+'05-2020'!D67+'06-2020'!D67+'07-2020'!D67+'08-2020'!D67+'09-2020'!D67+'10-2020'!D67+'11-2020'!D67+'12-2020'!D67</f>
        <v>59710.58999999999</v>
      </c>
      <c r="E67" s="25">
        <f>+'01-2020'!E67+'02-2020'!E67+'03-2020'!E67+'04-2020'!E67+'05-2020'!E67+'06-2020'!E67+'07-2020'!E67+'08-2020'!E67+'09-2020'!E67+'10-2020'!E67+'11-2020'!E67+'12-2020'!E67</f>
        <v>11587.67</v>
      </c>
      <c r="F67" s="25">
        <f>+'01-2020'!F67+'02-2020'!F67+'03-2020'!F67+'04-2020'!F67+'05-2020'!F67+'06-2020'!F67+'07-2020'!F67+'08-2020'!F67+'09-2020'!F67+'10-2020'!F67+'11-2020'!F67+'12-2020'!F67</f>
        <v>48122.92</v>
      </c>
      <c r="G67" s="25">
        <f>+'01-2020'!G67+'02-2020'!G67+'03-2020'!G67+'04-2020'!G67+'05-2020'!G67+'06-2020'!G67+'07-2020'!G67+'08-2020'!G67+'09-2020'!G67+'10-2020'!G67+'11-2020'!G67+'12-2020'!G67</f>
        <v>15913.8</v>
      </c>
      <c r="H67" s="25">
        <f>+'01-2020'!H67+'02-2020'!H67+'03-2020'!H67+'04-2020'!H67+'05-2020'!H67+'06-2020'!H67+'07-2020'!H67+'08-2020'!H67+'09-2020'!H67+'10-2020'!H67+'11-2020'!H67+'12-2020'!H67</f>
        <v>3182.77</v>
      </c>
      <c r="I67" s="25">
        <f>+'01-2020'!I67+'02-2020'!I67+'03-2020'!I67+'04-2020'!I67+'05-2020'!I67+'06-2020'!I67+'07-2020'!I67+'08-2020'!I67+'09-2020'!I67+'10-2020'!I67+'11-2020'!I67+'12-2020'!I67</f>
        <v>127.31</v>
      </c>
      <c r="J67" s="25">
        <f>+'01-2020'!J67+'02-2020'!J67+'03-2020'!J67+'04-2020'!J67+'05-2020'!J67+'06-2020'!J67+'07-2020'!J67+'08-2020'!J67+'09-2020'!J67+'10-2020'!J67+'11-2020'!J67+'12-2020'!J67</f>
        <v>12603.72</v>
      </c>
      <c r="K67" s="25">
        <f>+'01-2020'!K67+'02-2020'!K67+'03-2020'!K67+'04-2020'!K67+'05-2020'!K67+'06-2020'!K67+'07-2020'!K67+'08-2020'!K67+'09-2020'!K67+'10-2020'!K67+'11-2020'!K67+'12-2020'!K67</f>
        <v>2398552.18</v>
      </c>
      <c r="L67" s="25">
        <f>+'01-2020'!L67+'02-2020'!L67+'03-2020'!L67+'04-2020'!L67+'05-2020'!L67+'06-2020'!L67+'07-2020'!L67+'08-2020'!L67+'09-2020'!L67+'10-2020'!L67+'11-2020'!L67+'12-2020'!L67</f>
        <v>479997.95999999996</v>
      </c>
      <c r="M67" s="25">
        <f>+'01-2020'!M67+'02-2020'!M67+'03-2020'!M67+'04-2020'!M67+'05-2020'!M67+'06-2020'!M67+'07-2020'!M67+'08-2020'!M67+'09-2020'!M67+'10-2020'!M67+'11-2020'!M67+'12-2020'!M67</f>
        <v>1918554.2200000002</v>
      </c>
      <c r="N67" s="34">
        <f t="shared" si="0"/>
        <v>1979280.86</v>
      </c>
    </row>
    <row r="68" spans="1:14" ht="12.75">
      <c r="A68" s="11">
        <f>+'01-2020'!A68</f>
        <v>57</v>
      </c>
      <c r="B68" s="24" t="str">
        <f>+'01-2020'!B68</f>
        <v>CARMO DO RIO VERDE</v>
      </c>
      <c r="C68" s="28">
        <f>+IF(ISERROR(('01-2020'!C68+'02-2020'!C68+'03-2020'!C68+'04-2020'!C68+'05-2020'!C68+'06-2020'!C68+'07-2020'!C68+'08-2020'!C68+'09-2020'!C68+'10-2020'!C68+'11-2020'!C68+'12-2020'!C68)/COUNTA('01-2020'!C68,'02-2020'!C68,'03-2020'!C68,'04-2020'!C68,'05-2020'!C68,'06-2020'!C68,'07-2020'!C68,'08-2020'!C68,'09-2020'!C68,'10-2020'!C68,'11-2020'!C68,'12-2020'!C68)),"",('01-2020'!C68+'02-2020'!C68+'03-2020'!C68+'04-2020'!C68+'05-2020'!C68+'06-2020'!C68+'07-2020'!C68+'08-2020'!C68+'09-2020'!C68+'10-2020'!C68+'11-2020'!C68+'12-2020'!C68)/COUNTA('01-2020'!C68,'02-2020'!C68,'03-2020'!C68,'04-2020'!C68,'05-2020'!C68,'06-2020'!C68,'07-2020'!C68,'08-2020'!C68,'09-2020'!C68,'10-2020'!C68,'11-2020'!C68,'12-2020'!C68))</f>
        <v>0.1636913397706303</v>
      </c>
      <c r="D68" s="25">
        <f>+'01-2020'!D68+'02-2020'!D68+'03-2020'!D68+'04-2020'!D68+'05-2020'!D68+'06-2020'!D68+'07-2020'!D68+'08-2020'!D68+'09-2020'!D68+'10-2020'!D68+'11-2020'!D68+'12-2020'!D68</f>
        <v>277942.55</v>
      </c>
      <c r="E68" s="25">
        <f>+'01-2020'!E68+'02-2020'!E68+'03-2020'!E68+'04-2020'!E68+'05-2020'!E68+'06-2020'!E68+'07-2020'!E68+'08-2020'!E68+'09-2020'!E68+'10-2020'!E68+'11-2020'!E68+'12-2020'!E68</f>
        <v>53616.479999999996</v>
      </c>
      <c r="F68" s="25">
        <f>+'01-2020'!F68+'02-2020'!F68+'03-2020'!F68+'04-2020'!F68+'05-2020'!F68+'06-2020'!F68+'07-2020'!F68+'08-2020'!F68+'09-2020'!F68+'10-2020'!F68+'11-2020'!F68+'12-2020'!F68</f>
        <v>224326.06999999998</v>
      </c>
      <c r="G68" s="25">
        <f>+'01-2020'!G68+'02-2020'!G68+'03-2020'!G68+'04-2020'!G68+'05-2020'!G68+'06-2020'!G68+'07-2020'!G68+'08-2020'!G68+'09-2020'!G68+'10-2020'!G68+'11-2020'!G68+'12-2020'!G68</f>
        <v>23601.96</v>
      </c>
      <c r="H68" s="25">
        <f>+'01-2020'!H68+'02-2020'!H68+'03-2020'!H68+'04-2020'!H68+'05-2020'!H68+'06-2020'!H68+'07-2020'!H68+'08-2020'!H68+'09-2020'!H68+'10-2020'!H68+'11-2020'!H68+'12-2020'!H68</f>
        <v>4720.4</v>
      </c>
      <c r="I68" s="25">
        <f>+'01-2020'!I68+'02-2020'!I68+'03-2020'!I68+'04-2020'!I68+'05-2020'!I68+'06-2020'!I68+'07-2020'!I68+'08-2020'!I68+'09-2020'!I68+'10-2020'!I68+'11-2020'!I68+'12-2020'!I68</f>
        <v>188.81</v>
      </c>
      <c r="J68" s="25">
        <f>+'01-2020'!J68+'02-2020'!J68+'03-2020'!J68+'04-2020'!J68+'05-2020'!J68+'06-2020'!J68+'07-2020'!J68+'08-2020'!J68+'09-2020'!J68+'10-2020'!J68+'11-2020'!J68+'12-2020'!J68</f>
        <v>18692.75</v>
      </c>
      <c r="K68" s="25">
        <f>+'01-2020'!K68+'02-2020'!K68+'03-2020'!K68+'04-2020'!K68+'05-2020'!K68+'06-2020'!K68+'07-2020'!K68+'08-2020'!K68+'09-2020'!K68+'10-2020'!K68+'11-2020'!K68+'12-2020'!K68</f>
        <v>3558868.9699999997</v>
      </c>
      <c r="L68" s="25">
        <f>+'01-2020'!L68+'02-2020'!L68+'03-2020'!L68+'04-2020'!L68+'05-2020'!L68+'06-2020'!L68+'07-2020'!L68+'08-2020'!L68+'09-2020'!L68+'10-2020'!L68+'11-2020'!L68+'12-2020'!L68</f>
        <v>712452.87</v>
      </c>
      <c r="M68" s="25">
        <f>+'01-2020'!M68+'02-2020'!M68+'03-2020'!M68+'04-2020'!M68+'05-2020'!M68+'06-2020'!M68+'07-2020'!M68+'08-2020'!M68+'09-2020'!M68+'10-2020'!M68+'11-2020'!M68+'12-2020'!M68</f>
        <v>2846416.1</v>
      </c>
      <c r="N68" s="34">
        <f t="shared" si="0"/>
        <v>3089434.92</v>
      </c>
    </row>
    <row r="69" spans="1:14" ht="12.75">
      <c r="A69" s="11">
        <f>+'01-2020'!A69</f>
        <v>58</v>
      </c>
      <c r="B69" s="24" t="str">
        <f>+'01-2020'!B69</f>
        <v>CASTELANDIA</v>
      </c>
      <c r="C69" s="28">
        <f>+IF(ISERROR(('01-2020'!C69+'02-2020'!C69+'03-2020'!C69+'04-2020'!C69+'05-2020'!C69+'06-2020'!C69+'07-2020'!C69+'08-2020'!C69+'09-2020'!C69+'10-2020'!C69+'11-2020'!C69+'12-2020'!C69)/COUNTA('01-2020'!C69,'02-2020'!C69,'03-2020'!C69,'04-2020'!C69,'05-2020'!C69,'06-2020'!C69,'07-2020'!C69,'08-2020'!C69,'09-2020'!C69,'10-2020'!C69,'11-2020'!C69,'12-2020'!C69)),"",('01-2020'!C69+'02-2020'!C69+'03-2020'!C69+'04-2020'!C69+'05-2020'!C69+'06-2020'!C69+'07-2020'!C69+'08-2020'!C69+'09-2020'!C69+'10-2020'!C69+'11-2020'!C69+'12-2020'!C69)/COUNTA('01-2020'!C69,'02-2020'!C69,'03-2020'!C69,'04-2020'!C69,'05-2020'!C69,'06-2020'!C69,'07-2020'!C69,'08-2020'!C69,'09-2020'!C69,'10-2020'!C69,'11-2020'!C69,'12-2020'!C69))</f>
        <v>0.095097561325193</v>
      </c>
      <c r="D69" s="25">
        <f>+'01-2020'!D69+'02-2020'!D69+'03-2020'!D69+'04-2020'!D69+'05-2020'!D69+'06-2020'!D69+'07-2020'!D69+'08-2020'!D69+'09-2020'!D69+'10-2020'!D69+'11-2020'!D69+'12-2020'!D69</f>
        <v>91637.94</v>
      </c>
      <c r="E69" s="25">
        <f>+'01-2020'!E69+'02-2020'!E69+'03-2020'!E69+'04-2020'!E69+'05-2020'!E69+'06-2020'!E69+'07-2020'!E69+'08-2020'!E69+'09-2020'!E69+'10-2020'!E69+'11-2020'!E69+'12-2020'!E69</f>
        <v>17808.38</v>
      </c>
      <c r="F69" s="25">
        <f>+'01-2020'!F69+'02-2020'!F69+'03-2020'!F69+'04-2020'!F69+'05-2020'!F69+'06-2020'!F69+'07-2020'!F69+'08-2020'!F69+'09-2020'!F69+'10-2020'!F69+'11-2020'!F69+'12-2020'!F69</f>
        <v>73829.56</v>
      </c>
      <c r="G69" s="25">
        <f>+'01-2020'!G69+'02-2020'!G69+'03-2020'!G69+'04-2020'!G69+'05-2020'!G69+'06-2020'!G69+'07-2020'!G69+'08-2020'!G69+'09-2020'!G69+'10-2020'!G69+'11-2020'!G69+'12-2020'!G69</f>
        <v>13712.91</v>
      </c>
      <c r="H69" s="25">
        <f>+'01-2020'!H69+'02-2020'!H69+'03-2020'!H69+'04-2020'!H69+'05-2020'!H69+'06-2020'!H69+'07-2020'!H69+'08-2020'!H69+'09-2020'!H69+'10-2020'!H69+'11-2020'!H69+'12-2020'!H69</f>
        <v>2742.6</v>
      </c>
      <c r="I69" s="25">
        <f>+'01-2020'!I69+'02-2020'!I69+'03-2020'!I69+'04-2020'!I69+'05-2020'!I69+'06-2020'!I69+'07-2020'!I69+'08-2020'!I69+'09-2020'!I69+'10-2020'!I69+'11-2020'!I69+'12-2020'!I69</f>
        <v>109.69999999999999</v>
      </c>
      <c r="J69" s="25">
        <f>+'01-2020'!J69+'02-2020'!J69+'03-2020'!J69+'04-2020'!J69+'05-2020'!J69+'06-2020'!J69+'07-2020'!J69+'08-2020'!J69+'09-2020'!J69+'10-2020'!J69+'11-2020'!J69+'12-2020'!J69</f>
        <v>10860.61</v>
      </c>
      <c r="K69" s="25">
        <f>+'01-2020'!K69+'02-2020'!K69+'03-2020'!K69+'04-2020'!K69+'05-2020'!K69+'06-2020'!K69+'07-2020'!K69+'08-2020'!K69+'09-2020'!K69+'10-2020'!K69+'11-2020'!K69+'12-2020'!K69</f>
        <v>2067681.58</v>
      </c>
      <c r="L69" s="25">
        <f>+'01-2020'!L69+'02-2020'!L69+'03-2020'!L69+'04-2020'!L69+'05-2020'!L69+'06-2020'!L69+'07-2020'!L69+'08-2020'!L69+'09-2020'!L69+'10-2020'!L69+'11-2020'!L69+'12-2020'!L69</f>
        <v>413868.14</v>
      </c>
      <c r="M69" s="25">
        <f>+'01-2020'!M69+'02-2020'!M69+'03-2020'!M69+'04-2020'!M69+'05-2020'!M69+'06-2020'!M69+'07-2020'!M69+'08-2020'!M69+'09-2020'!M69+'10-2020'!M69+'11-2020'!M69+'12-2020'!M69</f>
        <v>1653813.44</v>
      </c>
      <c r="N69" s="34">
        <f t="shared" si="0"/>
        <v>1738503.6099999999</v>
      </c>
    </row>
    <row r="70" spans="1:14" ht="12.75">
      <c r="A70" s="11">
        <f>+'01-2020'!A70</f>
        <v>59</v>
      </c>
      <c r="B70" s="24" t="str">
        <f>+'01-2020'!B70</f>
        <v>CATALAO</v>
      </c>
      <c r="C70" s="28">
        <f>+IF(ISERROR(('01-2020'!C70+'02-2020'!C70+'03-2020'!C70+'04-2020'!C70+'05-2020'!C70+'06-2020'!C70+'07-2020'!C70+'08-2020'!C70+'09-2020'!C70+'10-2020'!C70+'11-2020'!C70+'12-2020'!C70)/COUNTA('01-2020'!C70,'02-2020'!C70,'03-2020'!C70,'04-2020'!C70,'05-2020'!C70,'06-2020'!C70,'07-2020'!C70,'08-2020'!C70,'09-2020'!C70,'10-2020'!C70,'11-2020'!C70,'12-2020'!C70)),"",('01-2020'!C70+'02-2020'!C70+'03-2020'!C70+'04-2020'!C70+'05-2020'!C70+'06-2020'!C70+'07-2020'!C70+'08-2020'!C70+'09-2020'!C70+'10-2020'!C70+'11-2020'!C70+'12-2020'!C70)/COUNTA('01-2020'!C70,'02-2020'!C70,'03-2020'!C70,'04-2020'!C70,'05-2020'!C70,'06-2020'!C70,'07-2020'!C70,'08-2020'!C70,'09-2020'!C70,'10-2020'!C70,'11-2020'!C70,'12-2020'!C70))</f>
        <v>2.980996307660321</v>
      </c>
      <c r="D70" s="25">
        <f>+'01-2020'!D70+'02-2020'!D70+'03-2020'!D70+'04-2020'!D70+'05-2020'!D70+'06-2020'!D70+'07-2020'!D70+'08-2020'!D70+'09-2020'!D70+'10-2020'!D70+'11-2020'!D70+'12-2020'!D70</f>
        <v>7764661.61</v>
      </c>
      <c r="E70" s="25">
        <f>+'01-2020'!E70+'02-2020'!E70+'03-2020'!E70+'04-2020'!E70+'05-2020'!E70+'06-2020'!E70+'07-2020'!E70+'08-2020'!E70+'09-2020'!E70+'10-2020'!E70+'11-2020'!E70+'12-2020'!E70</f>
        <v>1512258.1099999999</v>
      </c>
      <c r="F70" s="25">
        <f>+'01-2020'!F70+'02-2020'!F70+'03-2020'!F70+'04-2020'!F70+'05-2020'!F70+'06-2020'!F70+'07-2020'!F70+'08-2020'!F70+'09-2020'!F70+'10-2020'!F70+'11-2020'!F70+'12-2020'!F70</f>
        <v>6252403.5</v>
      </c>
      <c r="G70" s="25">
        <f>+'01-2020'!G70+'02-2020'!G70+'03-2020'!G70+'04-2020'!G70+'05-2020'!G70+'06-2020'!G70+'07-2020'!G70+'08-2020'!G70+'09-2020'!G70+'10-2020'!G70+'11-2020'!G70+'12-2020'!G70</f>
        <v>429922.9199999999</v>
      </c>
      <c r="H70" s="25">
        <f>+'01-2020'!H70+'02-2020'!H70+'03-2020'!H70+'04-2020'!H70+'05-2020'!H70+'06-2020'!H70+'07-2020'!H70+'08-2020'!H70+'09-2020'!H70+'10-2020'!H70+'11-2020'!H70+'12-2020'!H70</f>
        <v>85984.6</v>
      </c>
      <c r="I70" s="25">
        <f>+'01-2020'!I70+'02-2020'!I70+'03-2020'!I70+'04-2020'!I70+'05-2020'!I70+'06-2020'!I70+'07-2020'!I70+'08-2020'!I70+'09-2020'!I70+'10-2020'!I70+'11-2020'!I70+'12-2020'!I70</f>
        <v>3439.3799999999997</v>
      </c>
      <c r="J70" s="25">
        <f>+'01-2020'!J70+'02-2020'!J70+'03-2020'!J70+'04-2020'!J70+'05-2020'!J70+'06-2020'!J70+'07-2020'!J70+'08-2020'!J70+'09-2020'!J70+'10-2020'!J70+'11-2020'!J70+'12-2020'!J70</f>
        <v>340498.94</v>
      </c>
      <c r="K70" s="25">
        <f>+'01-2020'!K70+'02-2020'!K70+'03-2020'!K70+'04-2020'!K70+'05-2020'!K70+'06-2020'!K70+'07-2020'!K70+'08-2020'!K70+'09-2020'!K70+'10-2020'!K70+'11-2020'!K70+'12-2020'!K70</f>
        <v>64823941.92</v>
      </c>
      <c r="L70" s="25">
        <f>+'01-2020'!L70+'02-2020'!L70+'03-2020'!L70+'04-2020'!L70+'05-2020'!L70+'06-2020'!L70+'07-2020'!L70+'08-2020'!L70+'09-2020'!L70+'10-2020'!L70+'11-2020'!L70+'12-2020'!L70</f>
        <v>12976850.630000003</v>
      </c>
      <c r="M70" s="25">
        <f>+'01-2020'!M70+'02-2020'!M70+'03-2020'!M70+'04-2020'!M70+'05-2020'!M70+'06-2020'!M70+'07-2020'!M70+'08-2020'!M70+'09-2020'!M70+'10-2020'!M70+'11-2020'!M70+'12-2020'!M70</f>
        <v>51847091.29000001</v>
      </c>
      <c r="N70" s="34">
        <f t="shared" si="0"/>
        <v>58439993.730000004</v>
      </c>
    </row>
    <row r="71" spans="1:14" ht="12.75">
      <c r="A71" s="11">
        <f>+'01-2020'!A71</f>
        <v>60</v>
      </c>
      <c r="B71" s="24" t="str">
        <f>+'01-2020'!B71</f>
        <v>CATURAI</v>
      </c>
      <c r="C71" s="28">
        <f>+IF(ISERROR(('01-2020'!C71+'02-2020'!C71+'03-2020'!C71+'04-2020'!C71+'05-2020'!C71+'06-2020'!C71+'07-2020'!C71+'08-2020'!C71+'09-2020'!C71+'10-2020'!C71+'11-2020'!C71+'12-2020'!C71)/COUNTA('01-2020'!C71,'02-2020'!C71,'03-2020'!C71,'04-2020'!C71,'05-2020'!C71,'06-2020'!C71,'07-2020'!C71,'08-2020'!C71,'09-2020'!C71,'10-2020'!C71,'11-2020'!C71,'12-2020'!C71)),"",('01-2020'!C71+'02-2020'!C71+'03-2020'!C71+'04-2020'!C71+'05-2020'!C71+'06-2020'!C71+'07-2020'!C71+'08-2020'!C71+'09-2020'!C71+'10-2020'!C71+'11-2020'!C71+'12-2020'!C71)/COUNTA('01-2020'!C71,'02-2020'!C71,'03-2020'!C71,'04-2020'!C71,'05-2020'!C71,'06-2020'!C71,'07-2020'!C71,'08-2020'!C71,'09-2020'!C71,'10-2020'!C71,'11-2020'!C71,'12-2020'!C71))</f>
        <v>0.06312818217001029</v>
      </c>
      <c r="D71" s="25">
        <f>+'01-2020'!D71+'02-2020'!D71+'03-2020'!D71+'04-2020'!D71+'05-2020'!D71+'06-2020'!D71+'07-2020'!D71+'08-2020'!D71+'09-2020'!D71+'10-2020'!D71+'11-2020'!D71+'12-2020'!D71</f>
        <v>110052.23000000001</v>
      </c>
      <c r="E71" s="25">
        <f>+'01-2020'!E71+'02-2020'!E71+'03-2020'!E71+'04-2020'!E71+'05-2020'!E71+'06-2020'!E71+'07-2020'!E71+'08-2020'!E71+'09-2020'!E71+'10-2020'!E71+'11-2020'!E71+'12-2020'!E71</f>
        <v>21565.64</v>
      </c>
      <c r="F71" s="25">
        <f>+'01-2020'!F71+'02-2020'!F71+'03-2020'!F71+'04-2020'!F71+'05-2020'!F71+'06-2020'!F71+'07-2020'!F71+'08-2020'!F71+'09-2020'!F71+'10-2020'!F71+'11-2020'!F71+'12-2020'!F71</f>
        <v>88486.59</v>
      </c>
      <c r="G71" s="25">
        <f>+'01-2020'!G71+'02-2020'!G71+'03-2020'!G71+'04-2020'!G71+'05-2020'!G71+'06-2020'!G71+'07-2020'!G71+'08-2020'!G71+'09-2020'!G71+'10-2020'!G71+'11-2020'!G71+'12-2020'!G71</f>
        <v>9100.62</v>
      </c>
      <c r="H71" s="25">
        <f>+'01-2020'!H71+'02-2020'!H71+'03-2020'!H71+'04-2020'!H71+'05-2020'!H71+'06-2020'!H71+'07-2020'!H71+'08-2020'!H71+'09-2020'!H71+'10-2020'!H71+'11-2020'!H71+'12-2020'!H71</f>
        <v>1820.13</v>
      </c>
      <c r="I71" s="25">
        <f>+'01-2020'!I71+'02-2020'!I71+'03-2020'!I71+'04-2020'!I71+'05-2020'!I71+'06-2020'!I71+'07-2020'!I71+'08-2020'!I71+'09-2020'!I71+'10-2020'!I71+'11-2020'!I71+'12-2020'!I71</f>
        <v>72.8</v>
      </c>
      <c r="J71" s="25">
        <f>+'01-2020'!J71+'02-2020'!J71+'03-2020'!J71+'04-2020'!J71+'05-2020'!J71+'06-2020'!J71+'07-2020'!J71+'08-2020'!J71+'09-2020'!J71+'10-2020'!J71+'11-2020'!J71+'12-2020'!J71</f>
        <v>7207.69</v>
      </c>
      <c r="K71" s="25">
        <f>+'01-2020'!K71+'02-2020'!K71+'03-2020'!K71+'04-2020'!K71+'05-2020'!K71+'06-2020'!K71+'07-2020'!K71+'08-2020'!K71+'09-2020'!K71+'10-2020'!K71+'11-2020'!K71+'12-2020'!K71</f>
        <v>1372357.9500000002</v>
      </c>
      <c r="L71" s="25">
        <f>+'01-2020'!L71+'02-2020'!L71+'03-2020'!L71+'04-2020'!L71+'05-2020'!L71+'06-2020'!L71+'07-2020'!L71+'08-2020'!L71+'09-2020'!L71+'10-2020'!L71+'11-2020'!L71+'12-2020'!L71</f>
        <v>274737.55</v>
      </c>
      <c r="M71" s="25">
        <f>+'01-2020'!M71+'02-2020'!M71+'03-2020'!M71+'04-2020'!M71+'05-2020'!M71+'06-2020'!M71+'07-2020'!M71+'08-2020'!M71+'09-2020'!M71+'10-2020'!M71+'11-2020'!M71+'12-2020'!M71</f>
        <v>1097620.4</v>
      </c>
      <c r="N71" s="34">
        <f t="shared" si="0"/>
        <v>1193314.68</v>
      </c>
    </row>
    <row r="72" spans="1:14" ht="12.75">
      <c r="A72" s="11">
        <f>+'01-2020'!A72</f>
        <v>61</v>
      </c>
      <c r="B72" s="24" t="str">
        <f>+'01-2020'!B72</f>
        <v>CAVALCANTE</v>
      </c>
      <c r="C72" s="28">
        <f>+IF(ISERROR(('01-2020'!C72+'02-2020'!C72+'03-2020'!C72+'04-2020'!C72+'05-2020'!C72+'06-2020'!C72+'07-2020'!C72+'08-2020'!C72+'09-2020'!C72+'10-2020'!C72+'11-2020'!C72+'12-2020'!C72)/COUNTA('01-2020'!C72,'02-2020'!C72,'03-2020'!C72,'04-2020'!C72,'05-2020'!C72,'06-2020'!C72,'07-2020'!C72,'08-2020'!C72,'09-2020'!C72,'10-2020'!C72,'11-2020'!C72,'12-2020'!C72)),"",('01-2020'!C72+'02-2020'!C72+'03-2020'!C72+'04-2020'!C72+'05-2020'!C72+'06-2020'!C72+'07-2020'!C72+'08-2020'!C72+'09-2020'!C72+'10-2020'!C72+'11-2020'!C72+'12-2020'!C72)/COUNTA('01-2020'!C72,'02-2020'!C72,'03-2020'!C72,'04-2020'!C72,'05-2020'!C72,'06-2020'!C72,'07-2020'!C72,'08-2020'!C72,'09-2020'!C72,'10-2020'!C72,'11-2020'!C72,'12-2020'!C72))</f>
        <v>0.3398058551327629</v>
      </c>
      <c r="D72" s="25">
        <f>+'01-2020'!D72+'02-2020'!D72+'03-2020'!D72+'04-2020'!D72+'05-2020'!D72+'06-2020'!D72+'07-2020'!D72+'08-2020'!D72+'09-2020'!D72+'10-2020'!D72+'11-2020'!D72+'12-2020'!D72</f>
        <v>87131.93</v>
      </c>
      <c r="E72" s="25">
        <f>+'01-2020'!E72+'02-2020'!E72+'03-2020'!E72+'04-2020'!E72+'05-2020'!E72+'06-2020'!E72+'07-2020'!E72+'08-2020'!E72+'09-2020'!E72+'10-2020'!E72+'11-2020'!E72+'12-2020'!E72</f>
        <v>16977.53</v>
      </c>
      <c r="F72" s="25">
        <f>+'01-2020'!F72+'02-2020'!F72+'03-2020'!F72+'04-2020'!F72+'05-2020'!F72+'06-2020'!F72+'07-2020'!F72+'08-2020'!F72+'09-2020'!F72+'10-2020'!F72+'11-2020'!F72+'12-2020'!F72</f>
        <v>70154.4</v>
      </c>
      <c r="G72" s="25">
        <f>+'01-2020'!G72+'02-2020'!G72+'03-2020'!G72+'04-2020'!G72+'05-2020'!G72+'06-2020'!G72+'07-2020'!G72+'08-2020'!G72+'09-2020'!G72+'10-2020'!G72+'11-2020'!G72+'12-2020'!G72</f>
        <v>49004.009999999995</v>
      </c>
      <c r="H72" s="25">
        <f>+'01-2020'!H72+'02-2020'!H72+'03-2020'!H72+'04-2020'!H72+'05-2020'!H72+'06-2020'!H72+'07-2020'!H72+'08-2020'!H72+'09-2020'!H72+'10-2020'!H72+'11-2020'!H72+'12-2020'!H72</f>
        <v>9800.81</v>
      </c>
      <c r="I72" s="25">
        <f>+'01-2020'!I72+'02-2020'!I72+'03-2020'!I72+'04-2020'!I72+'05-2020'!I72+'06-2020'!I72+'07-2020'!I72+'08-2020'!I72+'09-2020'!I72+'10-2020'!I72+'11-2020'!I72+'12-2020'!I72</f>
        <v>392.03000000000003</v>
      </c>
      <c r="J72" s="25">
        <f>+'01-2020'!J72+'02-2020'!J72+'03-2020'!J72+'04-2020'!J72+'05-2020'!J72+'06-2020'!J72+'07-2020'!J72+'08-2020'!J72+'09-2020'!J72+'10-2020'!J72+'11-2020'!J72+'12-2020'!J72</f>
        <v>38811.17</v>
      </c>
      <c r="K72" s="25">
        <f>+'01-2020'!K72+'02-2020'!K72+'03-2020'!K72+'04-2020'!K72+'05-2020'!K72+'06-2020'!K72+'07-2020'!K72+'08-2020'!K72+'09-2020'!K72+'10-2020'!K72+'11-2020'!K72+'12-2020'!K72</f>
        <v>7388965.38</v>
      </c>
      <c r="L72" s="25">
        <f>+'01-2020'!L72+'02-2020'!L72+'03-2020'!L72+'04-2020'!L72+'05-2020'!L72+'06-2020'!L72+'07-2020'!L72+'08-2020'!L72+'09-2020'!L72+'10-2020'!L72+'11-2020'!L72+'12-2020'!L72</f>
        <v>1479158.9500000002</v>
      </c>
      <c r="M72" s="25">
        <f>+'01-2020'!M72+'02-2020'!M72+'03-2020'!M72+'04-2020'!M72+'05-2020'!M72+'06-2020'!M72+'07-2020'!M72+'08-2020'!M72+'09-2020'!M72+'10-2020'!M72+'11-2020'!M72+'12-2020'!M72</f>
        <v>5909806.43</v>
      </c>
      <c r="N72" s="34">
        <f t="shared" si="0"/>
        <v>6018772</v>
      </c>
    </row>
    <row r="73" spans="1:14" ht="12.75">
      <c r="A73" s="11">
        <f>+'01-2020'!A73</f>
        <v>62</v>
      </c>
      <c r="B73" s="24" t="str">
        <f>+'01-2020'!B73</f>
        <v>CERES</v>
      </c>
      <c r="C73" s="28">
        <f>+IF(ISERROR(('01-2020'!C73+'02-2020'!C73+'03-2020'!C73+'04-2020'!C73+'05-2020'!C73+'06-2020'!C73+'07-2020'!C73+'08-2020'!C73+'09-2020'!C73+'10-2020'!C73+'11-2020'!C73+'12-2020'!C73)/COUNTA('01-2020'!C73,'02-2020'!C73,'03-2020'!C73,'04-2020'!C73,'05-2020'!C73,'06-2020'!C73,'07-2020'!C73,'08-2020'!C73,'09-2020'!C73,'10-2020'!C73,'11-2020'!C73,'12-2020'!C73)),"",('01-2020'!C73+'02-2020'!C73+'03-2020'!C73+'04-2020'!C73+'05-2020'!C73+'06-2020'!C73+'07-2020'!C73+'08-2020'!C73+'09-2020'!C73+'10-2020'!C73+'11-2020'!C73+'12-2020'!C73)/COUNTA('01-2020'!C73,'02-2020'!C73,'03-2020'!C73,'04-2020'!C73,'05-2020'!C73,'06-2020'!C73,'07-2020'!C73,'08-2020'!C73,'09-2020'!C73,'10-2020'!C73,'11-2020'!C73,'12-2020'!C73))</f>
        <v>0.21106733054833912</v>
      </c>
      <c r="D73" s="25">
        <f>+'01-2020'!D73+'02-2020'!D73+'03-2020'!D73+'04-2020'!D73+'05-2020'!D73+'06-2020'!D73+'07-2020'!D73+'08-2020'!D73+'09-2020'!D73+'10-2020'!D73+'11-2020'!D73+'12-2020'!D73</f>
        <v>1199287.26</v>
      </c>
      <c r="E73" s="25">
        <f>+'01-2020'!E73+'02-2020'!E73+'03-2020'!E73+'04-2020'!E73+'05-2020'!E73+'06-2020'!E73+'07-2020'!E73+'08-2020'!E73+'09-2020'!E73+'10-2020'!E73+'11-2020'!E73+'12-2020'!E73</f>
        <v>232816.78000000003</v>
      </c>
      <c r="F73" s="25">
        <f>+'01-2020'!F73+'02-2020'!F73+'03-2020'!F73+'04-2020'!F73+'05-2020'!F73+'06-2020'!F73+'07-2020'!F73+'08-2020'!F73+'09-2020'!F73+'10-2020'!F73+'11-2020'!F73+'12-2020'!F73</f>
        <v>966470.4800000001</v>
      </c>
      <c r="G73" s="25">
        <f>+'01-2020'!G73+'02-2020'!G73+'03-2020'!G73+'04-2020'!G73+'05-2020'!G73+'06-2020'!G73+'07-2020'!G73+'08-2020'!G73+'09-2020'!G73+'10-2020'!G73+'11-2020'!G73+'12-2020'!G73</f>
        <v>30422.15</v>
      </c>
      <c r="H73" s="25">
        <f>+'01-2020'!H73+'02-2020'!H73+'03-2020'!H73+'04-2020'!H73+'05-2020'!H73+'06-2020'!H73+'07-2020'!H73+'08-2020'!H73+'09-2020'!H73+'10-2020'!H73+'11-2020'!H73+'12-2020'!H73</f>
        <v>6084.43</v>
      </c>
      <c r="I73" s="25">
        <f>+'01-2020'!I73+'02-2020'!I73+'03-2020'!I73+'04-2020'!I73+'05-2020'!I73+'06-2020'!I73+'07-2020'!I73+'08-2020'!I73+'09-2020'!I73+'10-2020'!I73+'11-2020'!I73+'12-2020'!I73</f>
        <v>243.37000000000003</v>
      </c>
      <c r="J73" s="25">
        <f>+'01-2020'!J73+'02-2020'!J73+'03-2020'!J73+'04-2020'!J73+'05-2020'!J73+'06-2020'!J73+'07-2020'!J73+'08-2020'!J73+'09-2020'!J73+'10-2020'!J73+'11-2020'!J73+'12-2020'!J73</f>
        <v>24094.350000000002</v>
      </c>
      <c r="K73" s="25">
        <f>+'01-2020'!K73+'02-2020'!K73+'03-2020'!K73+'04-2020'!K73+'05-2020'!K73+'06-2020'!K73+'07-2020'!K73+'08-2020'!K73+'09-2020'!K73+'10-2020'!K73+'11-2020'!K73+'12-2020'!K73</f>
        <v>4586799.01</v>
      </c>
      <c r="L73" s="25">
        <f>+'01-2020'!L73+'02-2020'!L73+'03-2020'!L73+'04-2020'!L73+'05-2020'!L73+'06-2020'!L73+'07-2020'!L73+'08-2020'!L73+'09-2020'!L73+'10-2020'!L73+'11-2020'!L73+'12-2020'!L73</f>
        <v>918583.87</v>
      </c>
      <c r="M73" s="25">
        <f>+'01-2020'!M73+'02-2020'!M73+'03-2020'!M73+'04-2020'!M73+'05-2020'!M73+'06-2020'!M73+'07-2020'!M73+'08-2020'!M73+'09-2020'!M73+'10-2020'!M73+'11-2020'!M73+'12-2020'!M73</f>
        <v>3668215.14</v>
      </c>
      <c r="N73" s="34">
        <f t="shared" si="0"/>
        <v>4658779.970000001</v>
      </c>
    </row>
    <row r="74" spans="1:14" ht="12.75">
      <c r="A74" s="11">
        <f>+'01-2020'!A74</f>
        <v>63</v>
      </c>
      <c r="B74" s="24" t="str">
        <f>+'01-2020'!B74</f>
        <v>CEZARINA</v>
      </c>
      <c r="C74" s="28">
        <f>+IF(ISERROR(('01-2020'!C74+'02-2020'!C74+'03-2020'!C74+'04-2020'!C74+'05-2020'!C74+'06-2020'!C74+'07-2020'!C74+'08-2020'!C74+'09-2020'!C74+'10-2020'!C74+'11-2020'!C74+'12-2020'!C74)/COUNTA('01-2020'!C74,'02-2020'!C74,'03-2020'!C74,'04-2020'!C74,'05-2020'!C74,'06-2020'!C74,'07-2020'!C74,'08-2020'!C74,'09-2020'!C74,'10-2020'!C74,'11-2020'!C74,'12-2020'!C74)),"",('01-2020'!C74+'02-2020'!C74+'03-2020'!C74+'04-2020'!C74+'05-2020'!C74+'06-2020'!C74+'07-2020'!C74+'08-2020'!C74+'09-2020'!C74+'10-2020'!C74+'11-2020'!C74+'12-2020'!C74)/COUNTA('01-2020'!C74,'02-2020'!C74,'03-2020'!C74,'04-2020'!C74,'05-2020'!C74,'06-2020'!C74,'07-2020'!C74,'08-2020'!C74,'09-2020'!C74,'10-2020'!C74,'11-2020'!C74,'12-2020'!C74))</f>
        <v>0.20249193210681257</v>
      </c>
      <c r="D74" s="25">
        <f>+'01-2020'!D74+'02-2020'!D74+'03-2020'!D74+'04-2020'!D74+'05-2020'!D74+'06-2020'!D74+'07-2020'!D74+'08-2020'!D74+'09-2020'!D74+'10-2020'!D74+'11-2020'!D74+'12-2020'!D74</f>
        <v>224789.26</v>
      </c>
      <c r="E74" s="25">
        <f>+'01-2020'!E74+'02-2020'!E74+'03-2020'!E74+'04-2020'!E74+'05-2020'!E74+'06-2020'!E74+'07-2020'!E74+'08-2020'!E74+'09-2020'!E74+'10-2020'!E74+'11-2020'!E74+'12-2020'!E74</f>
        <v>43337.130000000005</v>
      </c>
      <c r="F74" s="25">
        <f>+'01-2020'!F74+'02-2020'!F74+'03-2020'!F74+'04-2020'!F74+'05-2020'!F74+'06-2020'!F74+'07-2020'!F74+'08-2020'!F74+'09-2020'!F74+'10-2020'!F74+'11-2020'!F74+'12-2020'!F74</f>
        <v>181452.13</v>
      </c>
      <c r="G74" s="25">
        <f>+'01-2020'!G74+'02-2020'!G74+'03-2020'!G74+'04-2020'!G74+'05-2020'!G74+'06-2020'!G74+'07-2020'!G74+'08-2020'!G74+'09-2020'!G74+'10-2020'!G74+'11-2020'!G74+'12-2020'!G74</f>
        <v>29202.149999999998</v>
      </c>
      <c r="H74" s="25">
        <f>+'01-2020'!H74+'02-2020'!H74+'03-2020'!H74+'04-2020'!H74+'05-2020'!H74+'06-2020'!H74+'07-2020'!H74+'08-2020'!H74+'09-2020'!H74+'10-2020'!H74+'11-2020'!H74+'12-2020'!H74</f>
        <v>5840.43</v>
      </c>
      <c r="I74" s="25">
        <f>+'01-2020'!I74+'02-2020'!I74+'03-2020'!I74+'04-2020'!I74+'05-2020'!I74+'06-2020'!I74+'07-2020'!I74+'08-2020'!I74+'09-2020'!I74+'10-2020'!I74+'11-2020'!I74+'12-2020'!I74</f>
        <v>233.62</v>
      </c>
      <c r="J74" s="25">
        <f>+'01-2020'!J74+'02-2020'!J74+'03-2020'!J74+'04-2020'!J74+'05-2020'!J74+'06-2020'!J74+'07-2020'!J74+'08-2020'!J74+'09-2020'!J74+'10-2020'!J74+'11-2020'!J74+'12-2020'!J74</f>
        <v>23128.1</v>
      </c>
      <c r="K74" s="25">
        <f>+'01-2020'!K74+'02-2020'!K74+'03-2020'!K74+'04-2020'!K74+'05-2020'!K74+'06-2020'!K74+'07-2020'!K74+'08-2020'!K74+'09-2020'!K74+'10-2020'!K74+'11-2020'!K74+'12-2020'!K74</f>
        <v>4403250.48</v>
      </c>
      <c r="L74" s="25">
        <f>+'01-2020'!L74+'02-2020'!L74+'03-2020'!L74+'04-2020'!L74+'05-2020'!L74+'06-2020'!L74+'07-2020'!L74+'08-2020'!L74+'09-2020'!L74+'10-2020'!L74+'11-2020'!L74+'12-2020'!L74</f>
        <v>881465.5499999999</v>
      </c>
      <c r="M74" s="25">
        <f>+'01-2020'!M74+'02-2020'!M74+'03-2020'!M74+'04-2020'!M74+'05-2020'!M74+'06-2020'!M74+'07-2020'!M74+'08-2020'!M74+'09-2020'!M74+'10-2020'!M74+'11-2020'!M74+'12-2020'!M74</f>
        <v>3521784.93</v>
      </c>
      <c r="N74" s="34">
        <f t="shared" si="0"/>
        <v>3726365.16</v>
      </c>
    </row>
    <row r="75" spans="1:14" ht="12.75">
      <c r="A75" s="11">
        <f>+'01-2020'!A75</f>
        <v>64</v>
      </c>
      <c r="B75" s="24" t="str">
        <f>+'01-2020'!B75</f>
        <v>CHAPADAO DO CEU</v>
      </c>
      <c r="C75" s="28">
        <f>+IF(ISERROR(('01-2020'!C75+'02-2020'!C75+'03-2020'!C75+'04-2020'!C75+'05-2020'!C75+'06-2020'!C75+'07-2020'!C75+'08-2020'!C75+'09-2020'!C75+'10-2020'!C75+'11-2020'!C75+'12-2020'!C75)/COUNTA('01-2020'!C75,'02-2020'!C75,'03-2020'!C75,'04-2020'!C75,'05-2020'!C75,'06-2020'!C75,'07-2020'!C75,'08-2020'!C75,'09-2020'!C75,'10-2020'!C75,'11-2020'!C75,'12-2020'!C75)),"",('01-2020'!C75+'02-2020'!C75+'03-2020'!C75+'04-2020'!C75+'05-2020'!C75+'06-2020'!C75+'07-2020'!C75+'08-2020'!C75+'09-2020'!C75+'10-2020'!C75+'11-2020'!C75+'12-2020'!C75)/COUNTA('01-2020'!C75,'02-2020'!C75,'03-2020'!C75,'04-2020'!C75,'05-2020'!C75,'06-2020'!C75,'07-2020'!C75,'08-2020'!C75,'09-2020'!C75,'10-2020'!C75,'11-2020'!C75,'12-2020'!C75))</f>
        <v>0.9260707973363803</v>
      </c>
      <c r="D75" s="25">
        <f>+'01-2020'!D75+'02-2020'!D75+'03-2020'!D75+'04-2020'!D75+'05-2020'!D75+'06-2020'!D75+'07-2020'!D75+'08-2020'!D75+'09-2020'!D75+'10-2020'!D75+'11-2020'!D75+'12-2020'!D75</f>
        <v>925723.11</v>
      </c>
      <c r="E75" s="25">
        <f>+'01-2020'!E75+'02-2020'!E75+'03-2020'!E75+'04-2020'!E75+'05-2020'!E75+'06-2020'!E75+'07-2020'!E75+'08-2020'!E75+'09-2020'!E75+'10-2020'!E75+'11-2020'!E75+'12-2020'!E75</f>
        <v>182695.49</v>
      </c>
      <c r="F75" s="25">
        <f>+'01-2020'!F75+'02-2020'!F75+'03-2020'!F75+'04-2020'!F75+'05-2020'!F75+'06-2020'!F75+'07-2020'!F75+'08-2020'!F75+'09-2020'!F75+'10-2020'!F75+'11-2020'!F75+'12-2020'!F75</f>
        <v>743027.6200000001</v>
      </c>
      <c r="G75" s="25">
        <f>+'01-2020'!G75+'02-2020'!G75+'03-2020'!G75+'04-2020'!G75+'05-2020'!G75+'06-2020'!G75+'07-2020'!G75+'08-2020'!G75+'09-2020'!G75+'10-2020'!G75+'11-2020'!G75+'12-2020'!G75</f>
        <v>133566.07</v>
      </c>
      <c r="H75" s="25">
        <f>+'01-2020'!H75+'02-2020'!H75+'03-2020'!H75+'04-2020'!H75+'05-2020'!H75+'06-2020'!H75+'07-2020'!H75+'08-2020'!H75+'09-2020'!H75+'10-2020'!H75+'11-2020'!H75+'12-2020'!H75</f>
        <v>26713.219999999998</v>
      </c>
      <c r="I75" s="25">
        <f>+'01-2020'!I75+'02-2020'!I75+'03-2020'!I75+'04-2020'!I75+'05-2020'!I75+'06-2020'!I75+'07-2020'!I75+'08-2020'!I75+'09-2020'!I75+'10-2020'!I75+'11-2020'!I75+'12-2020'!I75</f>
        <v>1068.51</v>
      </c>
      <c r="J75" s="25">
        <f>+'01-2020'!J75+'02-2020'!J75+'03-2020'!J75+'04-2020'!J75+'05-2020'!J75+'06-2020'!J75+'07-2020'!J75+'08-2020'!J75+'09-2020'!J75+'10-2020'!J75+'11-2020'!J75+'12-2020'!J75</f>
        <v>105784.34</v>
      </c>
      <c r="K75" s="25">
        <f>+'01-2020'!K75+'02-2020'!K75+'03-2020'!K75+'04-2020'!K75+'05-2020'!K75+'06-2020'!K75+'07-2020'!K75+'08-2020'!K75+'09-2020'!K75+'10-2020'!K75+'11-2020'!K75+'12-2020'!K75</f>
        <v>20138895.31</v>
      </c>
      <c r="L75" s="25">
        <f>+'01-2020'!L75+'02-2020'!L75+'03-2020'!L75+'04-2020'!L75+'05-2020'!L75+'06-2020'!L75+'07-2020'!L75+'08-2020'!L75+'09-2020'!L75+'10-2020'!L75+'11-2020'!L75+'12-2020'!L75</f>
        <v>4031154.71</v>
      </c>
      <c r="M75" s="25">
        <f>+'01-2020'!M75+'02-2020'!M75+'03-2020'!M75+'04-2020'!M75+'05-2020'!M75+'06-2020'!M75+'07-2020'!M75+'08-2020'!M75+'09-2020'!M75+'10-2020'!M75+'11-2020'!M75+'12-2020'!M75</f>
        <v>16107740.599999998</v>
      </c>
      <c r="N75" s="34">
        <f t="shared" si="0"/>
        <v>16956552.56</v>
      </c>
    </row>
    <row r="76" spans="1:14" ht="12.75">
      <c r="A76" s="11">
        <f>+'01-2020'!A76</f>
        <v>65</v>
      </c>
      <c r="B76" s="24" t="str">
        <f>+'01-2020'!B76</f>
        <v>CIDADE OCIDENTAL</v>
      </c>
      <c r="C76" s="28">
        <f>+IF(ISERROR(('01-2020'!C76+'02-2020'!C76+'03-2020'!C76+'04-2020'!C76+'05-2020'!C76+'06-2020'!C76+'07-2020'!C76+'08-2020'!C76+'09-2020'!C76+'10-2020'!C76+'11-2020'!C76+'12-2020'!C76)/COUNTA('01-2020'!C76,'02-2020'!C76,'03-2020'!C76,'04-2020'!C76,'05-2020'!C76,'06-2020'!C76,'07-2020'!C76,'08-2020'!C76,'09-2020'!C76,'10-2020'!C76,'11-2020'!C76,'12-2020'!C76)),"",('01-2020'!C76+'02-2020'!C76+'03-2020'!C76+'04-2020'!C76+'05-2020'!C76+'06-2020'!C76+'07-2020'!C76+'08-2020'!C76+'09-2020'!C76+'10-2020'!C76+'11-2020'!C76+'12-2020'!C76)/COUNTA('01-2020'!C76,'02-2020'!C76,'03-2020'!C76,'04-2020'!C76,'05-2020'!C76,'06-2020'!C76,'07-2020'!C76,'08-2020'!C76,'09-2020'!C76,'10-2020'!C76,'11-2020'!C76,'12-2020'!C76))</f>
        <v>0.22360417354106232</v>
      </c>
      <c r="D76" s="25">
        <f>+'01-2020'!D76+'02-2020'!D76+'03-2020'!D76+'04-2020'!D76+'05-2020'!D76+'06-2020'!D76+'07-2020'!D76+'08-2020'!D76+'09-2020'!D76+'10-2020'!D76+'11-2020'!D76+'12-2020'!D76</f>
        <v>713535.33</v>
      </c>
      <c r="E76" s="25">
        <f>+'01-2020'!E76+'02-2020'!E76+'03-2020'!E76+'04-2020'!E76+'05-2020'!E76+'06-2020'!E76+'07-2020'!E76+'08-2020'!E76+'09-2020'!E76+'10-2020'!E76+'11-2020'!E76+'12-2020'!E76</f>
        <v>138174.59999999998</v>
      </c>
      <c r="F76" s="25">
        <f>+'01-2020'!F76+'02-2020'!F76+'03-2020'!F76+'04-2020'!F76+'05-2020'!F76+'06-2020'!F76+'07-2020'!F76+'08-2020'!F76+'09-2020'!F76+'10-2020'!F76+'11-2020'!F76+'12-2020'!F76</f>
        <v>575360.73</v>
      </c>
      <c r="G76" s="25">
        <f>+'01-2020'!G76+'02-2020'!G76+'03-2020'!G76+'04-2020'!G76+'05-2020'!G76+'06-2020'!G76+'07-2020'!G76+'08-2020'!G76+'09-2020'!G76+'10-2020'!G76+'11-2020'!G76+'12-2020'!G76</f>
        <v>32247.05</v>
      </c>
      <c r="H76" s="25">
        <f>+'01-2020'!H76+'02-2020'!H76+'03-2020'!H76+'04-2020'!H76+'05-2020'!H76+'06-2020'!H76+'07-2020'!H76+'08-2020'!H76+'09-2020'!H76+'10-2020'!H76+'11-2020'!H76+'12-2020'!H76</f>
        <v>6449.41</v>
      </c>
      <c r="I76" s="25">
        <f>+'01-2020'!I76+'02-2020'!I76+'03-2020'!I76+'04-2020'!I76+'05-2020'!I76+'06-2020'!I76+'07-2020'!I76+'08-2020'!I76+'09-2020'!I76+'10-2020'!I76+'11-2020'!I76+'12-2020'!I76</f>
        <v>257.98</v>
      </c>
      <c r="J76" s="25">
        <f>+'01-2020'!J76+'02-2020'!J76+'03-2020'!J76+'04-2020'!J76+'05-2020'!J76+'06-2020'!J76+'07-2020'!J76+'08-2020'!J76+'09-2020'!J76+'10-2020'!J76+'11-2020'!J76+'12-2020'!J76</f>
        <v>25539.660000000003</v>
      </c>
      <c r="K76" s="25">
        <f>+'01-2020'!K76+'02-2020'!K76+'03-2020'!K76+'04-2020'!K76+'05-2020'!K76+'06-2020'!K76+'07-2020'!K76+'08-2020'!K76+'09-2020'!K76+'10-2020'!K76+'11-2020'!K76+'12-2020'!K76</f>
        <v>4862375.45</v>
      </c>
      <c r="L76" s="25">
        <f>+'01-2020'!L76+'02-2020'!L76+'03-2020'!L76+'04-2020'!L76+'05-2020'!L76+'06-2020'!L76+'07-2020'!L76+'08-2020'!L76+'09-2020'!L76+'10-2020'!L76+'11-2020'!L76+'12-2020'!L76</f>
        <v>973380.36</v>
      </c>
      <c r="M76" s="25">
        <f>+'01-2020'!M76+'02-2020'!M76+'03-2020'!M76+'04-2020'!M76+'05-2020'!M76+'06-2020'!M76+'07-2020'!M76+'08-2020'!M76+'09-2020'!M76+'10-2020'!M76+'11-2020'!M76+'12-2020'!M76</f>
        <v>3888995.0900000003</v>
      </c>
      <c r="N76" s="34">
        <f t="shared" si="0"/>
        <v>4489895.48</v>
      </c>
    </row>
    <row r="77" spans="1:14" ht="12.75">
      <c r="A77" s="11">
        <f>+'01-2020'!A77</f>
        <v>66</v>
      </c>
      <c r="B77" s="24" t="str">
        <f>+'01-2020'!B77</f>
        <v>COCALZINHO DE GOIAS</v>
      </c>
      <c r="C77" s="28">
        <f>+IF(ISERROR(('01-2020'!C77+'02-2020'!C77+'03-2020'!C77+'04-2020'!C77+'05-2020'!C77+'06-2020'!C77+'07-2020'!C77+'08-2020'!C77+'09-2020'!C77+'10-2020'!C77+'11-2020'!C77+'12-2020'!C77)/COUNTA('01-2020'!C77,'02-2020'!C77,'03-2020'!C77,'04-2020'!C77,'05-2020'!C77,'06-2020'!C77,'07-2020'!C77,'08-2020'!C77,'09-2020'!C77,'10-2020'!C77,'11-2020'!C77,'12-2020'!C77)),"",('01-2020'!C77+'02-2020'!C77+'03-2020'!C77+'04-2020'!C77+'05-2020'!C77+'06-2020'!C77+'07-2020'!C77+'08-2020'!C77+'09-2020'!C77+'10-2020'!C77+'11-2020'!C77+'12-2020'!C77)/COUNTA('01-2020'!C77,'02-2020'!C77,'03-2020'!C77,'04-2020'!C77,'05-2020'!C77,'06-2020'!C77,'07-2020'!C77,'08-2020'!C77,'09-2020'!C77,'10-2020'!C77,'11-2020'!C77,'12-2020'!C77))</f>
        <v>0.19897208078847056</v>
      </c>
      <c r="D77" s="25">
        <f>+'01-2020'!D77+'02-2020'!D77+'03-2020'!D77+'04-2020'!D77+'05-2020'!D77+'06-2020'!D77+'07-2020'!D77+'08-2020'!D77+'09-2020'!D77+'10-2020'!D77+'11-2020'!D77+'12-2020'!D77</f>
        <v>284193.69</v>
      </c>
      <c r="E77" s="25">
        <f>+'01-2020'!E77+'02-2020'!E77+'03-2020'!E77+'04-2020'!E77+'05-2020'!E77+'06-2020'!E77+'07-2020'!E77+'08-2020'!E77+'09-2020'!E77+'10-2020'!E77+'11-2020'!E77+'12-2020'!E77</f>
        <v>56023.94</v>
      </c>
      <c r="F77" s="25">
        <f>+'01-2020'!F77+'02-2020'!F77+'03-2020'!F77+'04-2020'!F77+'05-2020'!F77+'06-2020'!F77+'07-2020'!F77+'08-2020'!F77+'09-2020'!F77+'10-2020'!F77+'11-2020'!F77+'12-2020'!F77</f>
        <v>228169.75</v>
      </c>
      <c r="G77" s="25">
        <f>+'01-2020'!G77+'02-2020'!G77+'03-2020'!G77+'04-2020'!G77+'05-2020'!G77+'06-2020'!G77+'07-2020'!G77+'08-2020'!G77+'09-2020'!G77+'10-2020'!G77+'11-2020'!G77+'12-2020'!G77</f>
        <v>28677.42</v>
      </c>
      <c r="H77" s="25">
        <f>+'01-2020'!H77+'02-2020'!H77+'03-2020'!H77+'04-2020'!H77+'05-2020'!H77+'06-2020'!H77+'07-2020'!H77+'08-2020'!H77+'09-2020'!H77+'10-2020'!H77+'11-2020'!H77+'12-2020'!H77</f>
        <v>5735.490000000001</v>
      </c>
      <c r="I77" s="25">
        <f>+'01-2020'!I77+'02-2020'!I77+'03-2020'!I77+'04-2020'!I77+'05-2020'!I77+'06-2020'!I77+'07-2020'!I77+'08-2020'!I77+'09-2020'!I77+'10-2020'!I77+'11-2020'!I77+'12-2020'!I77</f>
        <v>229.42000000000002</v>
      </c>
      <c r="J77" s="25">
        <f>+'01-2020'!J77+'02-2020'!J77+'03-2020'!J77+'04-2020'!J77+'05-2020'!J77+'06-2020'!J77+'07-2020'!J77+'08-2020'!J77+'09-2020'!J77+'10-2020'!J77+'11-2020'!J77+'12-2020'!J77</f>
        <v>22712.510000000002</v>
      </c>
      <c r="K77" s="25">
        <f>+'01-2020'!K77+'02-2020'!K77+'03-2020'!K77+'04-2020'!K77+'05-2020'!K77+'06-2020'!K77+'07-2020'!K77+'08-2020'!K77+'09-2020'!K77+'10-2020'!K77+'11-2020'!K77+'12-2020'!K77</f>
        <v>4323684.12</v>
      </c>
      <c r="L77" s="25">
        <f>+'01-2020'!L77+'02-2020'!L77+'03-2020'!L77+'04-2020'!L77+'05-2020'!L77+'06-2020'!L77+'07-2020'!L77+'08-2020'!L77+'09-2020'!L77+'10-2020'!L77+'11-2020'!L77+'12-2020'!L77</f>
        <v>865874.6499999999</v>
      </c>
      <c r="M77" s="25">
        <f>+'01-2020'!M77+'02-2020'!M77+'03-2020'!M77+'04-2020'!M77+'05-2020'!M77+'06-2020'!M77+'07-2020'!M77+'08-2020'!M77+'09-2020'!M77+'10-2020'!M77+'11-2020'!M77+'12-2020'!M77</f>
        <v>3457809.4699999997</v>
      </c>
      <c r="N77" s="34">
        <f aca="true" t="shared" si="1" ref="N77:N140">+F77+J77+M77</f>
        <v>3708691.7299999995</v>
      </c>
    </row>
    <row r="78" spans="1:14" ht="12.75">
      <c r="A78" s="11">
        <f>+'01-2020'!A78</f>
        <v>67</v>
      </c>
      <c r="B78" s="24" t="str">
        <f>+'01-2020'!B78</f>
        <v>COLINAS DO SUL</v>
      </c>
      <c r="C78" s="28">
        <f>+IF(ISERROR(('01-2020'!C78+'02-2020'!C78+'03-2020'!C78+'04-2020'!C78+'05-2020'!C78+'06-2020'!C78+'07-2020'!C78+'08-2020'!C78+'09-2020'!C78+'10-2020'!C78+'11-2020'!C78+'12-2020'!C78)/COUNTA('01-2020'!C78,'02-2020'!C78,'03-2020'!C78,'04-2020'!C78,'05-2020'!C78,'06-2020'!C78,'07-2020'!C78,'08-2020'!C78,'09-2020'!C78,'10-2020'!C78,'11-2020'!C78,'12-2020'!C78)),"",('01-2020'!C78+'02-2020'!C78+'03-2020'!C78+'04-2020'!C78+'05-2020'!C78+'06-2020'!C78+'07-2020'!C78+'08-2020'!C78+'09-2020'!C78+'10-2020'!C78+'11-2020'!C78+'12-2020'!C78)/COUNTA('01-2020'!C78,'02-2020'!C78,'03-2020'!C78,'04-2020'!C78,'05-2020'!C78,'06-2020'!C78,'07-2020'!C78,'08-2020'!C78,'09-2020'!C78,'10-2020'!C78,'11-2020'!C78,'12-2020'!C78))</f>
        <v>0.10754718800884386</v>
      </c>
      <c r="D78" s="25">
        <f>+'01-2020'!D78+'02-2020'!D78+'03-2020'!D78+'04-2020'!D78+'05-2020'!D78+'06-2020'!D78+'07-2020'!D78+'08-2020'!D78+'09-2020'!D78+'10-2020'!D78+'11-2020'!D78+'12-2020'!D78</f>
        <v>44265.87999999999</v>
      </c>
      <c r="E78" s="25">
        <f>+'01-2020'!E78+'02-2020'!E78+'03-2020'!E78+'04-2020'!E78+'05-2020'!E78+'06-2020'!E78+'07-2020'!E78+'08-2020'!E78+'09-2020'!E78+'10-2020'!E78+'11-2020'!E78+'12-2020'!E78</f>
        <v>9097.449999999999</v>
      </c>
      <c r="F78" s="25">
        <f>+'01-2020'!F78+'02-2020'!F78+'03-2020'!F78+'04-2020'!F78+'05-2020'!F78+'06-2020'!F78+'07-2020'!F78+'08-2020'!F78+'09-2020'!F78+'10-2020'!F78+'11-2020'!F78+'12-2020'!F78</f>
        <v>35168.43</v>
      </c>
      <c r="G78" s="25">
        <f>+'01-2020'!G78+'02-2020'!G78+'03-2020'!G78+'04-2020'!G78+'05-2020'!G78+'06-2020'!G78+'07-2020'!G78+'08-2020'!G78+'09-2020'!G78+'10-2020'!G78+'11-2020'!G78+'12-2020'!G78</f>
        <v>15491.27</v>
      </c>
      <c r="H78" s="25">
        <f>+'01-2020'!H78+'02-2020'!H78+'03-2020'!H78+'04-2020'!H78+'05-2020'!H78+'06-2020'!H78+'07-2020'!H78+'08-2020'!H78+'09-2020'!H78+'10-2020'!H78+'11-2020'!H78+'12-2020'!H78</f>
        <v>3098.26</v>
      </c>
      <c r="I78" s="25">
        <f>+'01-2020'!I78+'02-2020'!I78+'03-2020'!I78+'04-2020'!I78+'05-2020'!I78+'06-2020'!I78+'07-2020'!I78+'08-2020'!I78+'09-2020'!I78+'10-2020'!I78+'11-2020'!I78+'12-2020'!I78</f>
        <v>123.91999999999999</v>
      </c>
      <c r="J78" s="25">
        <f>+'01-2020'!J78+'02-2020'!J78+'03-2020'!J78+'04-2020'!J78+'05-2020'!J78+'06-2020'!J78+'07-2020'!J78+'08-2020'!J78+'09-2020'!J78+'10-2020'!J78+'11-2020'!J78+'12-2020'!J78</f>
        <v>12269.09</v>
      </c>
      <c r="K78" s="25">
        <f>+'01-2020'!K78+'02-2020'!K78+'03-2020'!K78+'04-2020'!K78+'05-2020'!K78+'06-2020'!K78+'07-2020'!K78+'08-2020'!K78+'09-2020'!K78+'10-2020'!K78+'11-2020'!K78+'12-2020'!K78</f>
        <v>2334829.31</v>
      </c>
      <c r="L78" s="25">
        <f>+'01-2020'!L78+'02-2020'!L78+'03-2020'!L78+'04-2020'!L78+'05-2020'!L78+'06-2020'!L78+'07-2020'!L78+'08-2020'!L78+'09-2020'!L78+'10-2020'!L78+'11-2020'!L78+'12-2020'!L78</f>
        <v>467232.73999999993</v>
      </c>
      <c r="M78" s="25">
        <f>+'01-2020'!M78+'02-2020'!M78+'03-2020'!M78+'04-2020'!M78+'05-2020'!M78+'06-2020'!M78+'07-2020'!M78+'08-2020'!M78+'09-2020'!M78+'10-2020'!M78+'11-2020'!M78+'12-2020'!M78</f>
        <v>1867596.5699999998</v>
      </c>
      <c r="N78" s="34">
        <f t="shared" si="1"/>
        <v>1915034.0899999999</v>
      </c>
    </row>
    <row r="79" spans="1:14" ht="12.75">
      <c r="A79" s="11">
        <f>+'01-2020'!A79</f>
        <v>68</v>
      </c>
      <c r="B79" s="24" t="str">
        <f>+'01-2020'!B79</f>
        <v>CORREGO DO OURO</v>
      </c>
      <c r="C79" s="28">
        <f>+IF(ISERROR(('01-2020'!C79+'02-2020'!C79+'03-2020'!C79+'04-2020'!C79+'05-2020'!C79+'06-2020'!C79+'07-2020'!C79+'08-2020'!C79+'09-2020'!C79+'10-2020'!C79+'11-2020'!C79+'12-2020'!C79)/COUNTA('01-2020'!C79,'02-2020'!C79,'03-2020'!C79,'04-2020'!C79,'05-2020'!C79,'06-2020'!C79,'07-2020'!C79,'08-2020'!C79,'09-2020'!C79,'10-2020'!C79,'11-2020'!C79,'12-2020'!C79)),"",('01-2020'!C79+'02-2020'!C79+'03-2020'!C79+'04-2020'!C79+'05-2020'!C79+'06-2020'!C79+'07-2020'!C79+'08-2020'!C79+'09-2020'!C79+'10-2020'!C79+'11-2020'!C79+'12-2020'!C79)/COUNTA('01-2020'!C79,'02-2020'!C79,'03-2020'!C79,'04-2020'!C79,'05-2020'!C79,'06-2020'!C79,'07-2020'!C79,'08-2020'!C79,'09-2020'!C79,'10-2020'!C79,'11-2020'!C79,'12-2020'!C79))</f>
        <v>0.11691260798818257</v>
      </c>
      <c r="D79" s="25">
        <f>+'01-2020'!D79+'02-2020'!D79+'03-2020'!D79+'04-2020'!D79+'05-2020'!D79+'06-2020'!D79+'07-2020'!D79+'08-2020'!D79+'09-2020'!D79+'10-2020'!D79+'11-2020'!D79+'12-2020'!D79</f>
        <v>55878.380000000005</v>
      </c>
      <c r="E79" s="25">
        <f>+'01-2020'!E79+'02-2020'!E79+'03-2020'!E79+'04-2020'!E79+'05-2020'!E79+'06-2020'!E79+'07-2020'!E79+'08-2020'!E79+'09-2020'!E79+'10-2020'!E79+'11-2020'!E79+'12-2020'!E79</f>
        <v>10614.86</v>
      </c>
      <c r="F79" s="25">
        <f>+'01-2020'!F79+'02-2020'!F79+'03-2020'!F79+'04-2020'!F79+'05-2020'!F79+'06-2020'!F79+'07-2020'!F79+'08-2020'!F79+'09-2020'!F79+'10-2020'!F79+'11-2020'!F79+'12-2020'!F79</f>
        <v>45263.520000000004</v>
      </c>
      <c r="G79" s="25">
        <f>+'01-2020'!G79+'02-2020'!G79+'03-2020'!G79+'04-2020'!G79+'05-2020'!G79+'06-2020'!G79+'07-2020'!G79+'08-2020'!G79+'09-2020'!G79+'10-2020'!G79+'11-2020'!G79+'12-2020'!G79</f>
        <v>16841.940000000002</v>
      </c>
      <c r="H79" s="25">
        <f>+'01-2020'!H79+'02-2020'!H79+'03-2020'!H79+'04-2020'!H79+'05-2020'!H79+'06-2020'!H79+'07-2020'!H79+'08-2020'!H79+'09-2020'!H79+'10-2020'!H79+'11-2020'!H79+'12-2020'!H79</f>
        <v>3368.4</v>
      </c>
      <c r="I79" s="25">
        <f>+'01-2020'!I79+'02-2020'!I79+'03-2020'!I79+'04-2020'!I79+'05-2020'!I79+'06-2020'!I79+'07-2020'!I79+'08-2020'!I79+'09-2020'!I79+'10-2020'!I79+'11-2020'!I79+'12-2020'!I79</f>
        <v>134.73000000000002</v>
      </c>
      <c r="J79" s="25">
        <f>+'01-2020'!J79+'02-2020'!J79+'03-2020'!J79+'04-2020'!J79+'05-2020'!J79+'06-2020'!J79+'07-2020'!J79+'08-2020'!J79+'09-2020'!J79+'10-2020'!J79+'11-2020'!J79+'12-2020'!J79</f>
        <v>13338.809999999998</v>
      </c>
      <c r="K79" s="25">
        <f>+'01-2020'!K79+'02-2020'!K79+'03-2020'!K79+'04-2020'!K79+'05-2020'!K79+'06-2020'!K79+'07-2020'!K79+'08-2020'!K79+'09-2020'!K79+'10-2020'!K79+'11-2020'!K79+'12-2020'!K79</f>
        <v>2539162.56</v>
      </c>
      <c r="L79" s="25">
        <f>+'01-2020'!L79+'02-2020'!L79+'03-2020'!L79+'04-2020'!L79+'05-2020'!L79+'06-2020'!L79+'07-2020'!L79+'08-2020'!L79+'09-2020'!L79+'10-2020'!L79+'11-2020'!L79+'12-2020'!L79</f>
        <v>508674.25</v>
      </c>
      <c r="M79" s="25">
        <f>+'01-2020'!M79+'02-2020'!M79+'03-2020'!M79+'04-2020'!M79+'05-2020'!M79+'06-2020'!M79+'07-2020'!M79+'08-2020'!M79+'09-2020'!M79+'10-2020'!M79+'11-2020'!M79+'12-2020'!M79</f>
        <v>2030488.31</v>
      </c>
      <c r="N79" s="34">
        <f t="shared" si="1"/>
        <v>2089090.6400000001</v>
      </c>
    </row>
    <row r="80" spans="1:14" ht="12.75">
      <c r="A80" s="11">
        <f>+'01-2020'!A80</f>
        <v>69</v>
      </c>
      <c r="B80" s="24" t="str">
        <f>+'01-2020'!B80</f>
        <v>CORUMBA DE GOIAS</v>
      </c>
      <c r="C80" s="28">
        <f>+IF(ISERROR(('01-2020'!C80+'02-2020'!C80+'03-2020'!C80+'04-2020'!C80+'05-2020'!C80+'06-2020'!C80+'07-2020'!C80+'08-2020'!C80+'09-2020'!C80+'10-2020'!C80+'11-2020'!C80+'12-2020'!C80)/COUNTA('01-2020'!C80,'02-2020'!C80,'03-2020'!C80,'04-2020'!C80,'05-2020'!C80,'06-2020'!C80,'07-2020'!C80,'08-2020'!C80,'09-2020'!C80,'10-2020'!C80,'11-2020'!C80,'12-2020'!C80)),"",('01-2020'!C80+'02-2020'!C80+'03-2020'!C80+'04-2020'!C80+'05-2020'!C80+'06-2020'!C80+'07-2020'!C80+'08-2020'!C80+'09-2020'!C80+'10-2020'!C80+'11-2020'!C80+'12-2020'!C80)/COUNTA('01-2020'!C80,'02-2020'!C80,'03-2020'!C80,'04-2020'!C80,'05-2020'!C80,'06-2020'!C80,'07-2020'!C80,'08-2020'!C80,'09-2020'!C80,'10-2020'!C80,'11-2020'!C80,'12-2020'!C80))</f>
        <v>0.10833167301314386</v>
      </c>
      <c r="D80" s="25">
        <f>+'01-2020'!D80+'02-2020'!D80+'03-2020'!D80+'04-2020'!D80+'05-2020'!D80+'06-2020'!D80+'07-2020'!D80+'08-2020'!D80+'09-2020'!D80+'10-2020'!D80+'11-2020'!D80+'12-2020'!D80</f>
        <v>241808.82000000004</v>
      </c>
      <c r="E80" s="25">
        <f>+'01-2020'!E80+'02-2020'!E80+'03-2020'!E80+'04-2020'!E80+'05-2020'!E80+'06-2020'!E80+'07-2020'!E80+'08-2020'!E80+'09-2020'!E80+'10-2020'!E80+'11-2020'!E80+'12-2020'!E80</f>
        <v>46714.43000000001</v>
      </c>
      <c r="F80" s="25">
        <f>+'01-2020'!F80+'02-2020'!F80+'03-2020'!F80+'04-2020'!F80+'05-2020'!F80+'06-2020'!F80+'07-2020'!F80+'08-2020'!F80+'09-2020'!F80+'10-2020'!F80+'11-2020'!F80+'12-2020'!F80</f>
        <v>195094.39000000004</v>
      </c>
      <c r="G80" s="25">
        <f>+'01-2020'!G80+'02-2020'!G80+'03-2020'!G80+'04-2020'!G80+'05-2020'!G80+'06-2020'!G80+'07-2020'!G80+'08-2020'!G80+'09-2020'!G80+'10-2020'!G80+'11-2020'!G80+'12-2020'!G80</f>
        <v>15620.680000000002</v>
      </c>
      <c r="H80" s="25">
        <f>+'01-2020'!H80+'02-2020'!H80+'03-2020'!H80+'04-2020'!H80+'05-2020'!H80+'06-2020'!H80+'07-2020'!H80+'08-2020'!H80+'09-2020'!H80+'10-2020'!H80+'11-2020'!H80+'12-2020'!H80</f>
        <v>3124.15</v>
      </c>
      <c r="I80" s="25">
        <f>+'01-2020'!I80+'02-2020'!I80+'03-2020'!I80+'04-2020'!I80+'05-2020'!I80+'06-2020'!I80+'07-2020'!I80+'08-2020'!I80+'09-2020'!I80+'10-2020'!I80+'11-2020'!I80+'12-2020'!I80</f>
        <v>124.96000000000001</v>
      </c>
      <c r="J80" s="25">
        <f>+'01-2020'!J80+'02-2020'!J80+'03-2020'!J80+'04-2020'!J80+'05-2020'!J80+'06-2020'!J80+'07-2020'!J80+'08-2020'!J80+'09-2020'!J80+'10-2020'!J80+'11-2020'!J80+'12-2020'!J80</f>
        <v>12371.57</v>
      </c>
      <c r="K80" s="25">
        <f>+'01-2020'!K80+'02-2020'!K80+'03-2020'!K80+'04-2020'!K80+'05-2020'!K80+'06-2020'!K80+'07-2020'!K80+'08-2020'!K80+'09-2020'!K80+'10-2020'!K80+'11-2020'!K80+'12-2020'!K80</f>
        <v>2355447.91</v>
      </c>
      <c r="L80" s="25">
        <f>+'01-2020'!L80+'02-2020'!L80+'03-2020'!L80+'04-2020'!L80+'05-2020'!L80+'06-2020'!L80+'07-2020'!L80+'08-2020'!L80+'09-2020'!L80+'10-2020'!L80+'11-2020'!L80+'12-2020'!L80</f>
        <v>471537.89</v>
      </c>
      <c r="M80" s="25">
        <f>+'01-2020'!M80+'02-2020'!M80+'03-2020'!M80+'04-2020'!M80+'05-2020'!M80+'06-2020'!M80+'07-2020'!M80+'08-2020'!M80+'09-2020'!M80+'10-2020'!M80+'11-2020'!M80+'12-2020'!M80</f>
        <v>1883910.02</v>
      </c>
      <c r="N80" s="34">
        <f t="shared" si="1"/>
        <v>2091375.98</v>
      </c>
    </row>
    <row r="81" spans="1:14" ht="12.75">
      <c r="A81" s="11">
        <f>+'01-2020'!A81</f>
        <v>70</v>
      </c>
      <c r="B81" s="24" t="str">
        <f>+'01-2020'!B81</f>
        <v>CORUMBAIBA</v>
      </c>
      <c r="C81" s="28">
        <f>+IF(ISERROR(('01-2020'!C81+'02-2020'!C81+'03-2020'!C81+'04-2020'!C81+'05-2020'!C81+'06-2020'!C81+'07-2020'!C81+'08-2020'!C81+'09-2020'!C81+'10-2020'!C81+'11-2020'!C81+'12-2020'!C81)/COUNTA('01-2020'!C81,'02-2020'!C81,'03-2020'!C81,'04-2020'!C81,'05-2020'!C81,'06-2020'!C81,'07-2020'!C81,'08-2020'!C81,'09-2020'!C81,'10-2020'!C81,'11-2020'!C81,'12-2020'!C81)),"",('01-2020'!C81+'02-2020'!C81+'03-2020'!C81+'04-2020'!C81+'05-2020'!C81+'06-2020'!C81+'07-2020'!C81+'08-2020'!C81+'09-2020'!C81+'10-2020'!C81+'11-2020'!C81+'12-2020'!C81)/COUNTA('01-2020'!C81,'02-2020'!C81,'03-2020'!C81,'04-2020'!C81,'05-2020'!C81,'06-2020'!C81,'07-2020'!C81,'08-2020'!C81,'09-2020'!C81,'10-2020'!C81,'11-2020'!C81,'12-2020'!C81))</f>
        <v>0.5310800222463129</v>
      </c>
      <c r="D81" s="25">
        <f>+'01-2020'!D81+'02-2020'!D81+'03-2020'!D81+'04-2020'!D81+'05-2020'!D81+'06-2020'!D81+'07-2020'!D81+'08-2020'!D81+'09-2020'!D81+'10-2020'!D81+'11-2020'!D81+'12-2020'!D81</f>
        <v>283388.67</v>
      </c>
      <c r="E81" s="25">
        <f>+'01-2020'!E81+'02-2020'!E81+'03-2020'!E81+'04-2020'!E81+'05-2020'!E81+'06-2020'!E81+'07-2020'!E81+'08-2020'!E81+'09-2020'!E81+'10-2020'!E81+'11-2020'!E81+'12-2020'!E81</f>
        <v>55425.46</v>
      </c>
      <c r="F81" s="25">
        <f>+'01-2020'!F81+'02-2020'!F81+'03-2020'!F81+'04-2020'!F81+'05-2020'!F81+'06-2020'!F81+'07-2020'!F81+'08-2020'!F81+'09-2020'!F81+'10-2020'!F81+'11-2020'!F81+'12-2020'!F81</f>
        <v>227963.21</v>
      </c>
      <c r="G81" s="25">
        <f>+'01-2020'!G81+'02-2020'!G81+'03-2020'!G81+'04-2020'!G81+'05-2020'!G81+'06-2020'!G81+'07-2020'!G81+'08-2020'!G81+'09-2020'!G81+'10-2020'!G81+'11-2020'!G81+'12-2020'!G81</f>
        <v>76577.95</v>
      </c>
      <c r="H81" s="25">
        <f>+'01-2020'!H81+'02-2020'!H81+'03-2020'!H81+'04-2020'!H81+'05-2020'!H81+'06-2020'!H81+'07-2020'!H81+'08-2020'!H81+'09-2020'!H81+'10-2020'!H81+'11-2020'!H81+'12-2020'!H81</f>
        <v>15315.589999999998</v>
      </c>
      <c r="I81" s="25">
        <f>+'01-2020'!I81+'02-2020'!I81+'03-2020'!I81+'04-2020'!I81+'05-2020'!I81+'06-2020'!I81+'07-2020'!I81+'08-2020'!I81+'09-2020'!I81+'10-2020'!I81+'11-2020'!I81+'12-2020'!I81</f>
        <v>612.61</v>
      </c>
      <c r="J81" s="25">
        <f>+'01-2020'!J81+'02-2020'!J81+'03-2020'!J81+'04-2020'!J81+'05-2020'!J81+'06-2020'!J81+'07-2020'!J81+'08-2020'!J81+'09-2020'!J81+'10-2020'!J81+'11-2020'!J81+'12-2020'!J81</f>
        <v>60649.75</v>
      </c>
      <c r="K81" s="25">
        <f>+'01-2020'!K81+'02-2020'!K81+'03-2020'!K81+'04-2020'!K81+'05-2020'!K81+'06-2020'!K81+'07-2020'!K81+'08-2020'!K81+'09-2020'!K81+'10-2020'!K81+'11-2020'!K81+'12-2020'!K81</f>
        <v>11545368.440000001</v>
      </c>
      <c r="L81" s="25">
        <f>+'01-2020'!L81+'02-2020'!L81+'03-2020'!L81+'04-2020'!L81+'05-2020'!L81+'06-2020'!L81+'07-2020'!L81+'08-2020'!L81+'09-2020'!L81+'10-2020'!L81+'11-2020'!L81+'12-2020'!L81</f>
        <v>2310895.02</v>
      </c>
      <c r="M81" s="25">
        <f>+'01-2020'!M81+'02-2020'!M81+'03-2020'!M81+'04-2020'!M81+'05-2020'!M81+'06-2020'!M81+'07-2020'!M81+'08-2020'!M81+'09-2020'!M81+'10-2020'!M81+'11-2020'!M81+'12-2020'!M81</f>
        <v>9234473.42</v>
      </c>
      <c r="N81" s="34">
        <f t="shared" si="1"/>
        <v>9523086.379999999</v>
      </c>
    </row>
    <row r="82" spans="1:14" ht="12.75">
      <c r="A82" s="11">
        <f>+'01-2020'!A82</f>
        <v>71</v>
      </c>
      <c r="B82" s="24" t="str">
        <f>+'01-2020'!B82</f>
        <v>CRISTALINA</v>
      </c>
      <c r="C82" s="28">
        <f>+IF(ISERROR(('01-2020'!C82+'02-2020'!C82+'03-2020'!C82+'04-2020'!C82+'05-2020'!C82+'06-2020'!C82+'07-2020'!C82+'08-2020'!C82+'09-2020'!C82+'10-2020'!C82+'11-2020'!C82+'12-2020'!C82)/COUNTA('01-2020'!C82,'02-2020'!C82,'03-2020'!C82,'04-2020'!C82,'05-2020'!C82,'06-2020'!C82,'07-2020'!C82,'08-2020'!C82,'09-2020'!C82,'10-2020'!C82,'11-2020'!C82,'12-2020'!C82)),"",('01-2020'!C82+'02-2020'!C82+'03-2020'!C82+'04-2020'!C82+'05-2020'!C82+'06-2020'!C82+'07-2020'!C82+'08-2020'!C82+'09-2020'!C82+'10-2020'!C82+'11-2020'!C82+'12-2020'!C82)/COUNTA('01-2020'!C82,'02-2020'!C82,'03-2020'!C82,'04-2020'!C82,'05-2020'!C82,'06-2020'!C82,'07-2020'!C82,'08-2020'!C82,'09-2020'!C82,'10-2020'!C82,'11-2020'!C82,'12-2020'!C82))</f>
        <v>1.2570425781477959</v>
      </c>
      <c r="D82" s="25">
        <f>+'01-2020'!D82+'02-2020'!D82+'03-2020'!D82+'04-2020'!D82+'05-2020'!D82+'06-2020'!D82+'07-2020'!D82+'08-2020'!D82+'09-2020'!D82+'10-2020'!D82+'11-2020'!D82+'12-2020'!D82</f>
        <v>2287734.2199999997</v>
      </c>
      <c r="E82" s="25">
        <f>+'01-2020'!E82+'02-2020'!E82+'03-2020'!E82+'04-2020'!E82+'05-2020'!E82+'06-2020'!E82+'07-2020'!E82+'08-2020'!E82+'09-2020'!E82+'10-2020'!E82+'11-2020'!E82+'12-2020'!E82</f>
        <v>445243.79000000004</v>
      </c>
      <c r="F82" s="25">
        <f>+'01-2020'!F82+'02-2020'!F82+'03-2020'!F82+'04-2020'!F82+'05-2020'!F82+'06-2020'!F82+'07-2020'!F82+'08-2020'!F82+'09-2020'!F82+'10-2020'!F82+'11-2020'!F82+'12-2020'!F82</f>
        <v>1842490.43</v>
      </c>
      <c r="G82" s="25">
        <f>+'01-2020'!G82+'02-2020'!G82+'03-2020'!G82+'04-2020'!G82+'05-2020'!G82+'06-2020'!G82+'07-2020'!G82+'08-2020'!G82+'09-2020'!G82+'10-2020'!G82+'11-2020'!G82+'12-2020'!G82</f>
        <v>181303.05000000002</v>
      </c>
      <c r="H82" s="25">
        <f>+'01-2020'!H82+'02-2020'!H82+'03-2020'!H82+'04-2020'!H82+'05-2020'!H82+'06-2020'!H82+'07-2020'!H82+'08-2020'!H82+'09-2020'!H82+'10-2020'!H82+'11-2020'!H82+'12-2020'!H82</f>
        <v>36260.62</v>
      </c>
      <c r="I82" s="25">
        <f>+'01-2020'!I82+'02-2020'!I82+'03-2020'!I82+'04-2020'!I82+'05-2020'!I82+'06-2020'!I82+'07-2020'!I82+'08-2020'!I82+'09-2020'!I82+'10-2020'!I82+'11-2020'!I82+'12-2020'!I82</f>
        <v>1450.4199999999998</v>
      </c>
      <c r="J82" s="25">
        <f>+'01-2020'!J82+'02-2020'!J82+'03-2020'!J82+'04-2020'!J82+'05-2020'!J82+'06-2020'!J82+'07-2020'!J82+'08-2020'!J82+'09-2020'!J82+'10-2020'!J82+'11-2020'!J82+'12-2020'!J82</f>
        <v>143592.01</v>
      </c>
      <c r="K82" s="25">
        <f>+'01-2020'!K82+'02-2020'!K82+'03-2020'!K82+'04-2020'!K82+'05-2020'!K82+'06-2020'!K82+'07-2020'!K82+'08-2020'!K82+'09-2020'!K82+'10-2020'!K82+'11-2020'!K82+'12-2020'!K82</f>
        <v>27336929.67</v>
      </c>
      <c r="L82" s="25">
        <f>+'01-2020'!L82+'02-2020'!L82+'03-2020'!L82+'04-2020'!L82+'05-2020'!L82+'06-2020'!L82+'07-2020'!L82+'08-2020'!L82+'09-2020'!L82+'10-2020'!L82+'11-2020'!L82+'12-2020'!L82</f>
        <v>5472365.2299999995</v>
      </c>
      <c r="M82" s="25">
        <f>+'01-2020'!M82+'02-2020'!M82+'03-2020'!M82+'04-2020'!M82+'05-2020'!M82+'06-2020'!M82+'07-2020'!M82+'08-2020'!M82+'09-2020'!M82+'10-2020'!M82+'11-2020'!M82+'12-2020'!M82</f>
        <v>21864564.44</v>
      </c>
      <c r="N82" s="34">
        <f t="shared" si="1"/>
        <v>23850646.880000003</v>
      </c>
    </row>
    <row r="83" spans="1:14" ht="12.75">
      <c r="A83" s="11">
        <f>+'01-2020'!A83</f>
        <v>72</v>
      </c>
      <c r="B83" s="24" t="str">
        <f>+'01-2020'!B83</f>
        <v>CRISTIANOPOLIS</v>
      </c>
      <c r="C83" s="28">
        <f>+IF(ISERROR(('01-2020'!C83+'02-2020'!C83+'03-2020'!C83+'04-2020'!C83+'05-2020'!C83+'06-2020'!C83+'07-2020'!C83+'08-2020'!C83+'09-2020'!C83+'10-2020'!C83+'11-2020'!C83+'12-2020'!C83)/COUNTA('01-2020'!C83,'02-2020'!C83,'03-2020'!C83,'04-2020'!C83,'05-2020'!C83,'06-2020'!C83,'07-2020'!C83,'08-2020'!C83,'09-2020'!C83,'10-2020'!C83,'11-2020'!C83,'12-2020'!C83)),"",('01-2020'!C83+'02-2020'!C83+'03-2020'!C83+'04-2020'!C83+'05-2020'!C83+'06-2020'!C83+'07-2020'!C83+'08-2020'!C83+'09-2020'!C83+'10-2020'!C83+'11-2020'!C83+'12-2020'!C83)/COUNTA('01-2020'!C83,'02-2020'!C83,'03-2020'!C83,'04-2020'!C83,'05-2020'!C83,'06-2020'!C83,'07-2020'!C83,'08-2020'!C83,'09-2020'!C83,'10-2020'!C83,'11-2020'!C83,'12-2020'!C83))</f>
        <v>0.07369071091498944</v>
      </c>
      <c r="D83" s="25">
        <f>+'01-2020'!D83+'02-2020'!D83+'03-2020'!D83+'04-2020'!D83+'05-2020'!D83+'06-2020'!D83+'07-2020'!D83+'08-2020'!D83+'09-2020'!D83+'10-2020'!D83+'11-2020'!D83+'12-2020'!D83</f>
        <v>87784.96</v>
      </c>
      <c r="E83" s="25">
        <f>+'01-2020'!E83+'02-2020'!E83+'03-2020'!E83+'04-2020'!E83+'05-2020'!E83+'06-2020'!E83+'07-2020'!E83+'08-2020'!E83+'09-2020'!E83+'10-2020'!E83+'11-2020'!E83+'12-2020'!E83</f>
        <v>16951.15</v>
      </c>
      <c r="F83" s="25">
        <f>+'01-2020'!F83+'02-2020'!F83+'03-2020'!F83+'04-2020'!F83+'05-2020'!F83+'06-2020'!F83+'07-2020'!F83+'08-2020'!F83+'09-2020'!F83+'10-2020'!F83+'11-2020'!F83+'12-2020'!F83</f>
        <v>70833.81</v>
      </c>
      <c r="G83" s="25">
        <f>+'01-2020'!G83+'02-2020'!G83+'03-2020'!G83+'04-2020'!G83+'05-2020'!G83+'06-2020'!G83+'07-2020'!G83+'08-2020'!G83+'09-2020'!G83+'10-2020'!G83+'11-2020'!G83+'12-2020'!G83</f>
        <v>10621.630000000001</v>
      </c>
      <c r="H83" s="25">
        <f>+'01-2020'!H83+'02-2020'!H83+'03-2020'!H83+'04-2020'!H83+'05-2020'!H83+'06-2020'!H83+'07-2020'!H83+'08-2020'!H83+'09-2020'!H83+'10-2020'!H83+'11-2020'!H83+'12-2020'!H83</f>
        <v>2124.34</v>
      </c>
      <c r="I83" s="25">
        <f>+'01-2020'!I83+'02-2020'!I83+'03-2020'!I83+'04-2020'!I83+'05-2020'!I83+'06-2020'!I83+'07-2020'!I83+'08-2020'!I83+'09-2020'!I83+'10-2020'!I83+'11-2020'!I83+'12-2020'!I83</f>
        <v>84.97</v>
      </c>
      <c r="J83" s="25">
        <f>+'01-2020'!J83+'02-2020'!J83+'03-2020'!J83+'04-2020'!J83+'05-2020'!J83+'06-2020'!J83+'07-2020'!J83+'08-2020'!J83+'09-2020'!J83+'10-2020'!J83+'11-2020'!J83+'12-2020'!J83</f>
        <v>8412.32</v>
      </c>
      <c r="K83" s="25">
        <f>+'01-2020'!K83+'02-2020'!K83+'03-2020'!K83+'04-2020'!K83+'05-2020'!K83+'06-2020'!K83+'07-2020'!K83+'08-2020'!K83+'09-2020'!K83+'10-2020'!K83+'11-2020'!K83+'12-2020'!K83</f>
        <v>1601637.28</v>
      </c>
      <c r="L83" s="25">
        <f>+'01-2020'!L83+'02-2020'!L83+'03-2020'!L83+'04-2020'!L83+'05-2020'!L83+'06-2020'!L83+'07-2020'!L83+'08-2020'!L83+'09-2020'!L83+'10-2020'!L83+'11-2020'!L83+'12-2020'!L83</f>
        <v>320627.46</v>
      </c>
      <c r="M83" s="25">
        <f>+'01-2020'!M83+'02-2020'!M83+'03-2020'!M83+'04-2020'!M83+'05-2020'!M83+'06-2020'!M83+'07-2020'!M83+'08-2020'!M83+'09-2020'!M83+'10-2020'!M83+'11-2020'!M83+'12-2020'!M83</f>
        <v>1281009.82</v>
      </c>
      <c r="N83" s="34">
        <f t="shared" si="1"/>
        <v>1360255.9500000002</v>
      </c>
    </row>
    <row r="84" spans="1:14" ht="12.75">
      <c r="A84" s="11">
        <f>+'01-2020'!A84</f>
        <v>73</v>
      </c>
      <c r="B84" s="24" t="str">
        <f>+'01-2020'!B84</f>
        <v>CRIXAS</v>
      </c>
      <c r="C84" s="28">
        <f>+IF(ISERROR(('01-2020'!C84+'02-2020'!C84+'03-2020'!C84+'04-2020'!C84+'05-2020'!C84+'06-2020'!C84+'07-2020'!C84+'08-2020'!C84+'09-2020'!C84+'10-2020'!C84+'11-2020'!C84+'12-2020'!C84)/COUNTA('01-2020'!C84,'02-2020'!C84,'03-2020'!C84,'04-2020'!C84,'05-2020'!C84,'06-2020'!C84,'07-2020'!C84,'08-2020'!C84,'09-2020'!C84,'10-2020'!C84,'11-2020'!C84,'12-2020'!C84)),"",('01-2020'!C84+'02-2020'!C84+'03-2020'!C84+'04-2020'!C84+'05-2020'!C84+'06-2020'!C84+'07-2020'!C84+'08-2020'!C84+'09-2020'!C84+'10-2020'!C84+'11-2020'!C84+'12-2020'!C84)/COUNTA('01-2020'!C84,'02-2020'!C84,'03-2020'!C84,'04-2020'!C84,'05-2020'!C84,'06-2020'!C84,'07-2020'!C84,'08-2020'!C84,'09-2020'!C84,'10-2020'!C84,'11-2020'!C84,'12-2020'!C84))</f>
        <v>0.43385459512830227</v>
      </c>
      <c r="D84" s="25">
        <f>+'01-2020'!D84+'02-2020'!D84+'03-2020'!D84+'04-2020'!D84+'05-2020'!D84+'06-2020'!D84+'07-2020'!D84+'08-2020'!D84+'09-2020'!D84+'10-2020'!D84+'11-2020'!D84+'12-2020'!D84</f>
        <v>545505.14</v>
      </c>
      <c r="E84" s="25">
        <f>+'01-2020'!E84+'02-2020'!E84+'03-2020'!E84+'04-2020'!E84+'05-2020'!E84+'06-2020'!E84+'07-2020'!E84+'08-2020'!E84+'09-2020'!E84+'10-2020'!E84+'11-2020'!E84+'12-2020'!E84</f>
        <v>106225.57999999999</v>
      </c>
      <c r="F84" s="25">
        <f>+'01-2020'!F84+'02-2020'!F84+'03-2020'!F84+'04-2020'!F84+'05-2020'!F84+'06-2020'!F84+'07-2020'!F84+'08-2020'!F84+'09-2020'!F84+'10-2020'!F84+'11-2020'!F84+'12-2020'!F84</f>
        <v>439279.56</v>
      </c>
      <c r="G84" s="25">
        <f>+'01-2020'!G84+'02-2020'!G84+'03-2020'!G84+'04-2020'!G84+'05-2020'!G84+'06-2020'!G84+'07-2020'!G84+'08-2020'!G84+'09-2020'!G84+'10-2020'!G84+'11-2020'!G84+'12-2020'!G84</f>
        <v>62572.969999999994</v>
      </c>
      <c r="H84" s="25">
        <f>+'01-2020'!H84+'02-2020'!H84+'03-2020'!H84+'04-2020'!H84+'05-2020'!H84+'06-2020'!H84+'07-2020'!H84+'08-2020'!H84+'09-2020'!H84+'10-2020'!H84+'11-2020'!H84+'12-2020'!H84</f>
        <v>12514.600000000002</v>
      </c>
      <c r="I84" s="25">
        <f>+'01-2020'!I84+'02-2020'!I84+'03-2020'!I84+'04-2020'!I84+'05-2020'!I84+'06-2020'!I84+'07-2020'!I84+'08-2020'!I84+'09-2020'!I84+'10-2020'!I84+'11-2020'!I84+'12-2020'!I84</f>
        <v>500.58</v>
      </c>
      <c r="J84" s="25">
        <f>+'01-2020'!J84+'02-2020'!J84+'03-2020'!J84+'04-2020'!J84+'05-2020'!J84+'06-2020'!J84+'07-2020'!J84+'08-2020'!J84+'09-2020'!J84+'10-2020'!J84+'11-2020'!J84+'12-2020'!J84</f>
        <v>49557.79</v>
      </c>
      <c r="K84" s="25">
        <f>+'01-2020'!K84+'02-2020'!K84+'03-2020'!K84+'04-2020'!K84+'05-2020'!K84+'06-2020'!K84+'07-2020'!K84+'08-2020'!K84+'09-2020'!K84+'10-2020'!K84+'11-2020'!K84+'12-2020'!K84</f>
        <v>9434791.9</v>
      </c>
      <c r="L84" s="25">
        <f>+'01-2020'!L84+'02-2020'!L84+'03-2020'!L84+'04-2020'!L84+'05-2020'!L84+'06-2020'!L84+'07-2020'!L84+'08-2020'!L84+'09-2020'!L84+'10-2020'!L84+'11-2020'!L84+'12-2020'!L84</f>
        <v>1888611.1299999997</v>
      </c>
      <c r="M84" s="25">
        <f>+'01-2020'!M84+'02-2020'!M84+'03-2020'!M84+'04-2020'!M84+'05-2020'!M84+'06-2020'!M84+'07-2020'!M84+'08-2020'!M84+'09-2020'!M84+'10-2020'!M84+'11-2020'!M84+'12-2020'!M84</f>
        <v>7546180.77</v>
      </c>
      <c r="N84" s="34">
        <f t="shared" si="1"/>
        <v>8035018.119999999</v>
      </c>
    </row>
    <row r="85" spans="1:14" ht="12.75">
      <c r="A85" s="11">
        <f>+'01-2020'!A85</f>
        <v>74</v>
      </c>
      <c r="B85" s="24" t="str">
        <f>+'01-2020'!B85</f>
        <v>CROMINIA</v>
      </c>
      <c r="C85" s="28">
        <f>+IF(ISERROR(('01-2020'!C85+'02-2020'!C85+'03-2020'!C85+'04-2020'!C85+'05-2020'!C85+'06-2020'!C85+'07-2020'!C85+'08-2020'!C85+'09-2020'!C85+'10-2020'!C85+'11-2020'!C85+'12-2020'!C85)/COUNTA('01-2020'!C85,'02-2020'!C85,'03-2020'!C85,'04-2020'!C85,'05-2020'!C85,'06-2020'!C85,'07-2020'!C85,'08-2020'!C85,'09-2020'!C85,'10-2020'!C85,'11-2020'!C85,'12-2020'!C85)),"",('01-2020'!C85+'02-2020'!C85+'03-2020'!C85+'04-2020'!C85+'05-2020'!C85+'06-2020'!C85+'07-2020'!C85+'08-2020'!C85+'09-2020'!C85+'10-2020'!C85+'11-2020'!C85+'12-2020'!C85)/COUNTA('01-2020'!C85,'02-2020'!C85,'03-2020'!C85,'04-2020'!C85,'05-2020'!C85,'06-2020'!C85,'07-2020'!C85,'08-2020'!C85,'09-2020'!C85,'10-2020'!C85,'11-2020'!C85,'12-2020'!C85))</f>
        <v>0.07812111577209115</v>
      </c>
      <c r="D85" s="25">
        <f>+'01-2020'!D85+'02-2020'!D85+'03-2020'!D85+'04-2020'!D85+'05-2020'!D85+'06-2020'!D85+'07-2020'!D85+'08-2020'!D85+'09-2020'!D85+'10-2020'!D85+'11-2020'!D85+'12-2020'!D85</f>
        <v>117361.17</v>
      </c>
      <c r="E85" s="25">
        <f>+'01-2020'!E85+'02-2020'!E85+'03-2020'!E85+'04-2020'!E85+'05-2020'!E85+'06-2020'!E85+'07-2020'!E85+'08-2020'!E85+'09-2020'!E85+'10-2020'!E85+'11-2020'!E85+'12-2020'!E85</f>
        <v>22315.02</v>
      </c>
      <c r="F85" s="25">
        <f>+'01-2020'!F85+'02-2020'!F85+'03-2020'!F85+'04-2020'!F85+'05-2020'!F85+'06-2020'!F85+'07-2020'!F85+'08-2020'!F85+'09-2020'!F85+'10-2020'!F85+'11-2020'!F85+'12-2020'!F85</f>
        <v>95046.15000000001</v>
      </c>
      <c r="G85" s="25">
        <f>+'01-2020'!G85+'02-2020'!G85+'03-2020'!G85+'04-2020'!G85+'05-2020'!G85+'06-2020'!G85+'07-2020'!G85+'08-2020'!G85+'09-2020'!G85+'10-2020'!G85+'11-2020'!G85+'12-2020'!G85</f>
        <v>11260.58</v>
      </c>
      <c r="H85" s="25">
        <f>+'01-2020'!H85+'02-2020'!H85+'03-2020'!H85+'04-2020'!H85+'05-2020'!H85+'06-2020'!H85+'07-2020'!H85+'08-2020'!H85+'09-2020'!H85+'10-2020'!H85+'11-2020'!H85+'12-2020'!H85</f>
        <v>2252.12</v>
      </c>
      <c r="I85" s="25">
        <f>+'01-2020'!I85+'02-2020'!I85+'03-2020'!I85+'04-2020'!I85+'05-2020'!I85+'06-2020'!I85+'07-2020'!I85+'08-2020'!I85+'09-2020'!I85+'10-2020'!I85+'11-2020'!I85+'12-2020'!I85</f>
        <v>90.09</v>
      </c>
      <c r="J85" s="25">
        <f>+'01-2020'!J85+'02-2020'!J85+'03-2020'!J85+'04-2020'!J85+'05-2020'!J85+'06-2020'!J85+'07-2020'!J85+'08-2020'!J85+'09-2020'!J85+'10-2020'!J85+'11-2020'!J85+'12-2020'!J85</f>
        <v>8918.369999999999</v>
      </c>
      <c r="K85" s="25">
        <f>+'01-2020'!K85+'02-2020'!K85+'03-2020'!K85+'04-2020'!K85+'05-2020'!K85+'06-2020'!K85+'07-2020'!K85+'08-2020'!K85+'09-2020'!K85+'10-2020'!K85+'11-2020'!K85+'12-2020'!K85</f>
        <v>1697934.6500000001</v>
      </c>
      <c r="L85" s="25">
        <f>+'01-2020'!L85+'02-2020'!L85+'03-2020'!L85+'04-2020'!L85+'05-2020'!L85+'06-2020'!L85+'07-2020'!L85+'08-2020'!L85+'09-2020'!L85+'10-2020'!L85+'11-2020'!L85+'12-2020'!L85</f>
        <v>339869.03</v>
      </c>
      <c r="M85" s="25">
        <f>+'01-2020'!M85+'02-2020'!M85+'03-2020'!M85+'04-2020'!M85+'05-2020'!M85+'06-2020'!M85+'07-2020'!M85+'08-2020'!M85+'09-2020'!M85+'10-2020'!M85+'11-2020'!M85+'12-2020'!M85</f>
        <v>1358065.62</v>
      </c>
      <c r="N85" s="34">
        <f t="shared" si="1"/>
        <v>1462030.1400000001</v>
      </c>
    </row>
    <row r="86" spans="1:14" ht="12.75">
      <c r="A86" s="11">
        <f>+'01-2020'!A86</f>
        <v>75</v>
      </c>
      <c r="B86" s="24" t="str">
        <f>+'01-2020'!B86</f>
        <v>CUMARI</v>
      </c>
      <c r="C86" s="28">
        <f>+IF(ISERROR(('01-2020'!C86+'02-2020'!C86+'03-2020'!C86+'04-2020'!C86+'05-2020'!C86+'06-2020'!C86+'07-2020'!C86+'08-2020'!C86+'09-2020'!C86+'10-2020'!C86+'11-2020'!C86+'12-2020'!C86)/COUNTA('01-2020'!C86,'02-2020'!C86,'03-2020'!C86,'04-2020'!C86,'05-2020'!C86,'06-2020'!C86,'07-2020'!C86,'08-2020'!C86,'09-2020'!C86,'10-2020'!C86,'11-2020'!C86,'12-2020'!C86)),"",('01-2020'!C86+'02-2020'!C86+'03-2020'!C86+'04-2020'!C86+'05-2020'!C86+'06-2020'!C86+'07-2020'!C86+'08-2020'!C86+'09-2020'!C86+'10-2020'!C86+'11-2020'!C86+'12-2020'!C86)/COUNTA('01-2020'!C86,'02-2020'!C86,'03-2020'!C86,'04-2020'!C86,'05-2020'!C86,'06-2020'!C86,'07-2020'!C86,'08-2020'!C86,'09-2020'!C86,'10-2020'!C86,'11-2020'!C86,'12-2020'!C86))</f>
        <v>0.11859182512723584</v>
      </c>
      <c r="D86" s="25">
        <f>+'01-2020'!D86+'02-2020'!D86+'03-2020'!D86+'04-2020'!D86+'05-2020'!D86+'06-2020'!D86+'07-2020'!D86+'08-2020'!D86+'09-2020'!D86+'10-2020'!D86+'11-2020'!D86+'12-2020'!D86</f>
        <v>124834.84999999999</v>
      </c>
      <c r="E86" s="25">
        <f>+'01-2020'!E86+'02-2020'!E86+'03-2020'!E86+'04-2020'!E86+'05-2020'!E86+'06-2020'!E86+'07-2020'!E86+'08-2020'!E86+'09-2020'!E86+'10-2020'!E86+'11-2020'!E86+'12-2020'!E86</f>
        <v>24123.9</v>
      </c>
      <c r="F86" s="25">
        <f>+'01-2020'!F86+'02-2020'!F86+'03-2020'!F86+'04-2020'!F86+'05-2020'!F86+'06-2020'!F86+'07-2020'!F86+'08-2020'!F86+'09-2020'!F86+'10-2020'!F86+'11-2020'!F86+'12-2020'!F86</f>
        <v>100710.95000000001</v>
      </c>
      <c r="G86" s="25">
        <f>+'01-2020'!G86+'02-2020'!G86+'03-2020'!G86+'04-2020'!G86+'05-2020'!G86+'06-2020'!G86+'07-2020'!G86+'08-2020'!G86+'09-2020'!G86+'10-2020'!G86+'11-2020'!G86+'12-2020'!G86</f>
        <v>17084.26</v>
      </c>
      <c r="H86" s="25">
        <f>+'01-2020'!H86+'02-2020'!H86+'03-2020'!H86+'04-2020'!H86+'05-2020'!H86+'06-2020'!H86+'07-2020'!H86+'08-2020'!H86+'09-2020'!H86+'10-2020'!H86+'11-2020'!H86+'12-2020'!H86</f>
        <v>3416.8599999999997</v>
      </c>
      <c r="I86" s="25">
        <f>+'01-2020'!I86+'02-2020'!I86+'03-2020'!I86+'04-2020'!I86+'05-2020'!I86+'06-2020'!I86+'07-2020'!I86+'08-2020'!I86+'09-2020'!I86+'10-2020'!I86+'11-2020'!I86+'12-2020'!I86</f>
        <v>136.70000000000002</v>
      </c>
      <c r="J86" s="25">
        <f>+'01-2020'!J86+'02-2020'!J86+'03-2020'!J86+'04-2020'!J86+'05-2020'!J86+'06-2020'!J86+'07-2020'!J86+'08-2020'!J86+'09-2020'!J86+'10-2020'!J86+'11-2020'!J86+'12-2020'!J86</f>
        <v>13530.699999999999</v>
      </c>
      <c r="K86" s="25">
        <f>+'01-2020'!K86+'02-2020'!K86+'03-2020'!K86+'04-2020'!K86+'05-2020'!K86+'06-2020'!K86+'07-2020'!K86+'08-2020'!K86+'09-2020'!K86+'10-2020'!K86+'11-2020'!K86+'12-2020'!K86</f>
        <v>2575686.28</v>
      </c>
      <c r="L86" s="25">
        <f>+'01-2020'!L86+'02-2020'!L86+'03-2020'!L86+'04-2020'!L86+'05-2020'!L86+'06-2020'!L86+'07-2020'!L86+'08-2020'!L86+'09-2020'!L86+'10-2020'!L86+'11-2020'!L86+'12-2020'!L86</f>
        <v>515984.76</v>
      </c>
      <c r="M86" s="25">
        <f>+'01-2020'!M86+'02-2020'!M86+'03-2020'!M86+'04-2020'!M86+'05-2020'!M86+'06-2020'!M86+'07-2020'!M86+'08-2020'!M86+'09-2020'!M86+'10-2020'!M86+'11-2020'!M86+'12-2020'!M86</f>
        <v>2059701.5199999998</v>
      </c>
      <c r="N86" s="34">
        <f t="shared" si="1"/>
        <v>2173943.17</v>
      </c>
    </row>
    <row r="87" spans="1:14" ht="12.75">
      <c r="A87" s="11">
        <f>+'01-2020'!A87</f>
        <v>76</v>
      </c>
      <c r="B87" s="24" t="str">
        <f>+'01-2020'!B87</f>
        <v>DAMIANOPOLIS</v>
      </c>
      <c r="C87" s="28">
        <f>+IF(ISERROR(('01-2020'!C87+'02-2020'!C87+'03-2020'!C87+'04-2020'!C87+'05-2020'!C87+'06-2020'!C87+'07-2020'!C87+'08-2020'!C87+'09-2020'!C87+'10-2020'!C87+'11-2020'!C87+'12-2020'!C87)/COUNTA('01-2020'!C87,'02-2020'!C87,'03-2020'!C87,'04-2020'!C87,'05-2020'!C87,'06-2020'!C87,'07-2020'!C87,'08-2020'!C87,'09-2020'!C87,'10-2020'!C87,'11-2020'!C87,'12-2020'!C87)),"",('01-2020'!C87+'02-2020'!C87+'03-2020'!C87+'04-2020'!C87+'05-2020'!C87+'06-2020'!C87+'07-2020'!C87+'08-2020'!C87+'09-2020'!C87+'10-2020'!C87+'11-2020'!C87+'12-2020'!C87)/COUNTA('01-2020'!C87,'02-2020'!C87,'03-2020'!C87,'04-2020'!C87,'05-2020'!C87,'06-2020'!C87,'07-2020'!C87,'08-2020'!C87,'09-2020'!C87,'10-2020'!C87,'11-2020'!C87,'12-2020'!C87))</f>
        <v>0.10470962796413029</v>
      </c>
      <c r="D87" s="25">
        <f>+'01-2020'!D87+'02-2020'!D87+'03-2020'!D87+'04-2020'!D87+'05-2020'!D87+'06-2020'!D87+'07-2020'!D87+'08-2020'!D87+'09-2020'!D87+'10-2020'!D87+'11-2020'!D87+'12-2020'!D87</f>
        <v>62880.24999999999</v>
      </c>
      <c r="E87" s="25">
        <f>+'01-2020'!E87+'02-2020'!E87+'03-2020'!E87+'04-2020'!E87+'05-2020'!E87+'06-2020'!E87+'07-2020'!E87+'08-2020'!E87+'09-2020'!E87+'10-2020'!E87+'11-2020'!E87+'12-2020'!E87</f>
        <v>12065.33</v>
      </c>
      <c r="F87" s="25">
        <f>+'01-2020'!F87+'02-2020'!F87+'03-2020'!F87+'04-2020'!F87+'05-2020'!F87+'06-2020'!F87+'07-2020'!F87+'08-2020'!F87+'09-2020'!F87+'10-2020'!F87+'11-2020'!F87+'12-2020'!F87</f>
        <v>50814.92</v>
      </c>
      <c r="G87" s="25">
        <f>+'01-2020'!G87+'02-2020'!G87+'03-2020'!G87+'04-2020'!G87+'05-2020'!G87+'06-2020'!G87+'07-2020'!G87+'08-2020'!G87+'09-2020'!G87+'10-2020'!G87+'11-2020'!G87+'12-2020'!G87</f>
        <v>15081.970000000001</v>
      </c>
      <c r="H87" s="25">
        <f>+'01-2020'!H87+'02-2020'!H87+'03-2020'!H87+'04-2020'!H87+'05-2020'!H87+'06-2020'!H87+'07-2020'!H87+'08-2020'!H87+'09-2020'!H87+'10-2020'!H87+'11-2020'!H87+'12-2020'!H87</f>
        <v>3016.4</v>
      </c>
      <c r="I87" s="25">
        <f>+'01-2020'!I87+'02-2020'!I87+'03-2020'!I87+'04-2020'!I87+'05-2020'!I87+'06-2020'!I87+'07-2020'!I87+'08-2020'!I87+'09-2020'!I87+'10-2020'!I87+'11-2020'!I87+'12-2020'!I87</f>
        <v>120.63999999999999</v>
      </c>
      <c r="J87" s="25">
        <f>+'01-2020'!J87+'02-2020'!J87+'03-2020'!J87+'04-2020'!J87+'05-2020'!J87+'06-2020'!J87+'07-2020'!J87+'08-2020'!J87+'09-2020'!J87+'10-2020'!J87+'11-2020'!J87+'12-2020'!J87</f>
        <v>11944.93</v>
      </c>
      <c r="K87" s="25">
        <f>+'01-2020'!K87+'02-2020'!K87+'03-2020'!K87+'04-2020'!K87+'05-2020'!K87+'06-2020'!K87+'07-2020'!K87+'08-2020'!K87+'09-2020'!K87+'10-2020'!K87+'11-2020'!K87+'12-2020'!K87</f>
        <v>2273162.1</v>
      </c>
      <c r="L87" s="25">
        <f>+'01-2020'!L87+'02-2020'!L87+'03-2020'!L87+'04-2020'!L87+'05-2020'!L87+'06-2020'!L87+'07-2020'!L87+'08-2020'!L87+'09-2020'!L87+'10-2020'!L87+'11-2020'!L87+'12-2020'!L87</f>
        <v>454924.74999999994</v>
      </c>
      <c r="M87" s="25">
        <f>+'01-2020'!M87+'02-2020'!M87+'03-2020'!M87+'04-2020'!M87+'05-2020'!M87+'06-2020'!M87+'07-2020'!M87+'08-2020'!M87+'09-2020'!M87+'10-2020'!M87+'11-2020'!M87+'12-2020'!M87</f>
        <v>1818237.35</v>
      </c>
      <c r="N87" s="34">
        <f t="shared" si="1"/>
        <v>1880997.2000000002</v>
      </c>
    </row>
    <row r="88" spans="1:14" ht="12.75">
      <c r="A88" s="11">
        <f>+'01-2020'!A88</f>
        <v>77</v>
      </c>
      <c r="B88" s="24" t="str">
        <f>+'01-2020'!B88</f>
        <v>DAMOLANDIA</v>
      </c>
      <c r="C88" s="28">
        <f>+IF(ISERROR(('01-2020'!C88+'02-2020'!C88+'03-2020'!C88+'04-2020'!C88+'05-2020'!C88+'06-2020'!C88+'07-2020'!C88+'08-2020'!C88+'09-2020'!C88+'10-2020'!C88+'11-2020'!C88+'12-2020'!C88)/COUNTA('01-2020'!C88,'02-2020'!C88,'03-2020'!C88,'04-2020'!C88,'05-2020'!C88,'06-2020'!C88,'07-2020'!C88,'08-2020'!C88,'09-2020'!C88,'10-2020'!C88,'11-2020'!C88,'12-2020'!C88)),"",('01-2020'!C88+'02-2020'!C88+'03-2020'!C88+'04-2020'!C88+'05-2020'!C88+'06-2020'!C88+'07-2020'!C88+'08-2020'!C88+'09-2020'!C88+'10-2020'!C88+'11-2020'!C88+'12-2020'!C88)/COUNTA('01-2020'!C88,'02-2020'!C88,'03-2020'!C88,'04-2020'!C88,'05-2020'!C88,'06-2020'!C88,'07-2020'!C88,'08-2020'!C88,'09-2020'!C88,'10-2020'!C88,'11-2020'!C88,'12-2020'!C88))</f>
        <v>0.055074974191775275</v>
      </c>
      <c r="D88" s="25">
        <f>+'01-2020'!D88+'02-2020'!D88+'03-2020'!D88+'04-2020'!D88+'05-2020'!D88+'06-2020'!D88+'07-2020'!D88+'08-2020'!D88+'09-2020'!D88+'10-2020'!D88+'11-2020'!D88+'12-2020'!D88</f>
        <v>65101.350000000006</v>
      </c>
      <c r="E88" s="25">
        <f>+'01-2020'!E88+'02-2020'!E88+'03-2020'!E88+'04-2020'!E88+'05-2020'!E88+'06-2020'!E88+'07-2020'!E88+'08-2020'!E88+'09-2020'!E88+'10-2020'!E88+'11-2020'!E88+'12-2020'!E88</f>
        <v>12215.039999999999</v>
      </c>
      <c r="F88" s="25">
        <f>+'01-2020'!F88+'02-2020'!F88+'03-2020'!F88+'04-2020'!F88+'05-2020'!F88+'06-2020'!F88+'07-2020'!F88+'08-2020'!F88+'09-2020'!F88+'10-2020'!F88+'11-2020'!F88+'12-2020'!F88</f>
        <v>52886.310000000005</v>
      </c>
      <c r="G88" s="25">
        <f>+'01-2020'!G88+'02-2020'!G88+'03-2020'!G88+'04-2020'!G88+'05-2020'!G88+'06-2020'!G88+'07-2020'!G88+'08-2020'!G88+'09-2020'!G88+'10-2020'!G88+'11-2020'!G88+'12-2020'!G88</f>
        <v>7939.51</v>
      </c>
      <c r="H88" s="25">
        <f>+'01-2020'!H88+'02-2020'!H88+'03-2020'!H88+'04-2020'!H88+'05-2020'!H88+'06-2020'!H88+'07-2020'!H88+'08-2020'!H88+'09-2020'!H88+'10-2020'!H88+'11-2020'!H88+'12-2020'!H88</f>
        <v>1587.8999999999999</v>
      </c>
      <c r="I88" s="25">
        <f>+'01-2020'!I88+'02-2020'!I88+'03-2020'!I88+'04-2020'!I88+'05-2020'!I88+'06-2020'!I88+'07-2020'!I88+'08-2020'!I88+'09-2020'!I88+'10-2020'!I88+'11-2020'!I88+'12-2020'!I88</f>
        <v>63.49999999999999</v>
      </c>
      <c r="J88" s="25">
        <f>+'01-2020'!J88+'02-2020'!J88+'03-2020'!J88+'04-2020'!J88+'05-2020'!J88+'06-2020'!J88+'07-2020'!J88+'08-2020'!J88+'09-2020'!J88+'10-2020'!J88+'11-2020'!J88+'12-2020'!J88</f>
        <v>6288.109999999999</v>
      </c>
      <c r="K88" s="25">
        <f>+'01-2020'!K88+'02-2020'!K88+'03-2020'!K88+'04-2020'!K88+'05-2020'!K88+'06-2020'!K88+'07-2020'!K88+'08-2020'!K88+'09-2020'!K88+'10-2020'!K88+'11-2020'!K88+'12-2020'!K88</f>
        <v>1197246.74</v>
      </c>
      <c r="L88" s="25">
        <f>+'01-2020'!L88+'02-2020'!L88+'03-2020'!L88+'04-2020'!L88+'05-2020'!L88+'06-2020'!L88+'07-2020'!L88+'08-2020'!L88+'09-2020'!L88+'10-2020'!L88+'11-2020'!L88+'12-2020'!L88</f>
        <v>239660.61</v>
      </c>
      <c r="M88" s="25">
        <f>+'01-2020'!M88+'02-2020'!M88+'03-2020'!M88+'04-2020'!M88+'05-2020'!M88+'06-2020'!M88+'07-2020'!M88+'08-2020'!M88+'09-2020'!M88+'10-2020'!M88+'11-2020'!M88+'12-2020'!M88</f>
        <v>957586.13</v>
      </c>
      <c r="N88" s="34">
        <f t="shared" si="1"/>
        <v>1016760.55</v>
      </c>
    </row>
    <row r="89" spans="1:14" ht="12.75">
      <c r="A89" s="11">
        <f>+'01-2020'!A89</f>
        <v>78</v>
      </c>
      <c r="B89" s="24" t="str">
        <f>+'01-2020'!B89</f>
        <v>DAVINOPOLIS</v>
      </c>
      <c r="C89" s="28">
        <f>+IF(ISERROR(('01-2020'!C89+'02-2020'!C89+'03-2020'!C89+'04-2020'!C89+'05-2020'!C89+'06-2020'!C89+'07-2020'!C89+'08-2020'!C89+'09-2020'!C89+'10-2020'!C89+'11-2020'!C89+'12-2020'!C89)/COUNTA('01-2020'!C89,'02-2020'!C89,'03-2020'!C89,'04-2020'!C89,'05-2020'!C89,'06-2020'!C89,'07-2020'!C89,'08-2020'!C89,'09-2020'!C89,'10-2020'!C89,'11-2020'!C89,'12-2020'!C89)),"",('01-2020'!C89+'02-2020'!C89+'03-2020'!C89+'04-2020'!C89+'05-2020'!C89+'06-2020'!C89+'07-2020'!C89+'08-2020'!C89+'09-2020'!C89+'10-2020'!C89+'11-2020'!C89+'12-2020'!C89)/COUNTA('01-2020'!C89,'02-2020'!C89,'03-2020'!C89,'04-2020'!C89,'05-2020'!C89,'06-2020'!C89,'07-2020'!C89,'08-2020'!C89,'09-2020'!C89,'10-2020'!C89,'11-2020'!C89,'12-2020'!C89))</f>
        <v>0.2577531132090897</v>
      </c>
      <c r="D89" s="25">
        <f>+'01-2020'!D89+'02-2020'!D89+'03-2020'!D89+'04-2020'!D89+'05-2020'!D89+'06-2020'!D89+'07-2020'!D89+'08-2020'!D89+'09-2020'!D89+'10-2020'!D89+'11-2020'!D89+'12-2020'!D89</f>
        <v>44956.93</v>
      </c>
      <c r="E89" s="25">
        <f>+'01-2020'!E89+'02-2020'!E89+'03-2020'!E89+'04-2020'!E89+'05-2020'!E89+'06-2020'!E89+'07-2020'!E89+'08-2020'!E89+'09-2020'!E89+'10-2020'!E89+'11-2020'!E89+'12-2020'!E89</f>
        <v>8322.130000000001</v>
      </c>
      <c r="F89" s="25">
        <f>+'01-2020'!F89+'02-2020'!F89+'03-2020'!F89+'04-2020'!F89+'05-2020'!F89+'06-2020'!F89+'07-2020'!F89+'08-2020'!F89+'09-2020'!F89+'10-2020'!F89+'11-2020'!F89+'12-2020'!F89</f>
        <v>36634.799999999996</v>
      </c>
      <c r="G89" s="25">
        <f>+'01-2020'!G89+'02-2020'!G89+'03-2020'!G89+'04-2020'!G89+'05-2020'!G89+'06-2020'!G89+'07-2020'!G89+'08-2020'!G89+'09-2020'!G89+'10-2020'!G89+'11-2020'!G89+'12-2020'!G89</f>
        <v>37171.47</v>
      </c>
      <c r="H89" s="25">
        <f>+'01-2020'!H89+'02-2020'!H89+'03-2020'!H89+'04-2020'!H89+'05-2020'!H89+'06-2020'!H89+'07-2020'!H89+'08-2020'!H89+'09-2020'!H89+'10-2020'!H89+'11-2020'!H89+'12-2020'!H89</f>
        <v>7434.3099999999995</v>
      </c>
      <c r="I89" s="25">
        <f>+'01-2020'!I89+'02-2020'!I89+'03-2020'!I89+'04-2020'!I89+'05-2020'!I89+'06-2020'!I89+'07-2020'!I89+'08-2020'!I89+'09-2020'!I89+'10-2020'!I89+'11-2020'!I89+'12-2020'!I89</f>
        <v>297.37</v>
      </c>
      <c r="J89" s="25">
        <f>+'01-2020'!J89+'02-2020'!J89+'03-2020'!J89+'04-2020'!J89+'05-2020'!J89+'06-2020'!J89+'07-2020'!J89+'08-2020'!J89+'09-2020'!J89+'10-2020'!J89+'11-2020'!J89+'12-2020'!J89</f>
        <v>29439.79</v>
      </c>
      <c r="K89" s="25">
        <f>+'01-2020'!K89+'02-2020'!K89+'03-2020'!K89+'04-2020'!K89+'05-2020'!K89+'06-2020'!K89+'07-2020'!K89+'08-2020'!K89+'09-2020'!K89+'10-2020'!K89+'11-2020'!K89+'12-2020'!K89</f>
        <v>5604917.7700000005</v>
      </c>
      <c r="L89" s="25">
        <f>+'01-2020'!L89+'02-2020'!L89+'03-2020'!L89+'04-2020'!L89+'05-2020'!L89+'06-2020'!L89+'07-2020'!L89+'08-2020'!L89+'09-2020'!L89+'10-2020'!L89+'11-2020'!L89+'12-2020'!L89</f>
        <v>1122032.36</v>
      </c>
      <c r="M89" s="25">
        <f>+'01-2020'!M89+'02-2020'!M89+'03-2020'!M89+'04-2020'!M89+'05-2020'!M89+'06-2020'!M89+'07-2020'!M89+'08-2020'!M89+'09-2020'!M89+'10-2020'!M89+'11-2020'!M89+'12-2020'!M89</f>
        <v>4482885.41</v>
      </c>
      <c r="N89" s="34">
        <f t="shared" si="1"/>
        <v>4548960</v>
      </c>
    </row>
    <row r="90" spans="1:14" ht="12.75">
      <c r="A90" s="11">
        <f>+'01-2020'!A90</f>
        <v>79</v>
      </c>
      <c r="B90" s="24" t="str">
        <f>+'01-2020'!B90</f>
        <v>DIORAMA</v>
      </c>
      <c r="C90" s="28">
        <f>+IF(ISERROR(('01-2020'!C90+'02-2020'!C90+'03-2020'!C90+'04-2020'!C90+'05-2020'!C90+'06-2020'!C90+'07-2020'!C90+'08-2020'!C90+'09-2020'!C90+'10-2020'!C90+'11-2020'!C90+'12-2020'!C90)/COUNTA('01-2020'!C90,'02-2020'!C90,'03-2020'!C90,'04-2020'!C90,'05-2020'!C90,'06-2020'!C90,'07-2020'!C90,'08-2020'!C90,'09-2020'!C90,'10-2020'!C90,'11-2020'!C90,'12-2020'!C90)),"",('01-2020'!C90+'02-2020'!C90+'03-2020'!C90+'04-2020'!C90+'05-2020'!C90+'06-2020'!C90+'07-2020'!C90+'08-2020'!C90+'09-2020'!C90+'10-2020'!C90+'11-2020'!C90+'12-2020'!C90)/COUNTA('01-2020'!C90,'02-2020'!C90,'03-2020'!C90,'04-2020'!C90,'05-2020'!C90,'06-2020'!C90,'07-2020'!C90,'08-2020'!C90,'09-2020'!C90,'10-2020'!C90,'11-2020'!C90,'12-2020'!C90))</f>
        <v>0.06840976804923815</v>
      </c>
      <c r="D90" s="25">
        <f>+'01-2020'!D90+'02-2020'!D90+'03-2020'!D90+'04-2020'!D90+'05-2020'!D90+'06-2020'!D90+'07-2020'!D90+'08-2020'!D90+'09-2020'!D90+'10-2020'!D90+'11-2020'!D90+'12-2020'!D90</f>
        <v>53155.12</v>
      </c>
      <c r="E90" s="25">
        <f>+'01-2020'!E90+'02-2020'!E90+'03-2020'!E90+'04-2020'!E90+'05-2020'!E90+'06-2020'!E90+'07-2020'!E90+'08-2020'!E90+'09-2020'!E90+'10-2020'!E90+'11-2020'!E90+'12-2020'!E90</f>
        <v>10163.52</v>
      </c>
      <c r="F90" s="25">
        <f>+'01-2020'!F90+'02-2020'!F90+'03-2020'!F90+'04-2020'!F90+'05-2020'!F90+'06-2020'!F90+'07-2020'!F90+'08-2020'!F90+'09-2020'!F90+'10-2020'!F90+'11-2020'!F90+'12-2020'!F90</f>
        <v>42991.6</v>
      </c>
      <c r="G90" s="25">
        <f>+'01-2020'!G90+'02-2020'!G90+'03-2020'!G90+'04-2020'!G90+'05-2020'!G90+'06-2020'!G90+'07-2020'!G90+'08-2020'!G90+'09-2020'!G90+'10-2020'!G90+'11-2020'!G90+'12-2020'!G90</f>
        <v>9862.259999999998</v>
      </c>
      <c r="H90" s="25">
        <f>+'01-2020'!H90+'02-2020'!H90+'03-2020'!H90+'04-2020'!H90+'05-2020'!H90+'06-2020'!H90+'07-2020'!H90+'08-2020'!H90+'09-2020'!H90+'10-2020'!H90+'11-2020'!H90+'12-2020'!H90</f>
        <v>1972.46</v>
      </c>
      <c r="I90" s="25">
        <f>+'01-2020'!I90+'02-2020'!I90+'03-2020'!I90+'04-2020'!I90+'05-2020'!I90+'06-2020'!I90+'07-2020'!I90+'08-2020'!I90+'09-2020'!I90+'10-2020'!I90+'11-2020'!I90+'12-2020'!I90</f>
        <v>78.89999999999999</v>
      </c>
      <c r="J90" s="25">
        <f>+'01-2020'!J90+'02-2020'!J90+'03-2020'!J90+'04-2020'!J90+'05-2020'!J90+'06-2020'!J90+'07-2020'!J90+'08-2020'!J90+'09-2020'!J90+'10-2020'!J90+'11-2020'!J90+'12-2020'!J90</f>
        <v>7810.9</v>
      </c>
      <c r="K90" s="25">
        <f>+'01-2020'!K90+'02-2020'!K90+'03-2020'!K90+'04-2020'!K90+'05-2020'!K90+'06-2020'!K90+'07-2020'!K90+'08-2020'!K90+'09-2020'!K90+'10-2020'!K90+'11-2020'!K90+'12-2020'!K90</f>
        <v>1487205.64</v>
      </c>
      <c r="L90" s="25">
        <f>+'01-2020'!L90+'02-2020'!L90+'03-2020'!L90+'04-2020'!L90+'05-2020'!L90+'06-2020'!L90+'07-2020'!L90+'08-2020'!L90+'09-2020'!L90+'10-2020'!L90+'11-2020'!L90+'12-2020'!L90</f>
        <v>297732.28</v>
      </c>
      <c r="M90" s="25">
        <f>+'01-2020'!M90+'02-2020'!M90+'03-2020'!M90+'04-2020'!M90+'05-2020'!M90+'06-2020'!M90+'07-2020'!M90+'08-2020'!M90+'09-2020'!M90+'10-2020'!M90+'11-2020'!M90+'12-2020'!M90</f>
        <v>1189473.36</v>
      </c>
      <c r="N90" s="34">
        <f t="shared" si="1"/>
        <v>1240275.86</v>
      </c>
    </row>
    <row r="91" spans="1:14" ht="12.75">
      <c r="A91" s="11">
        <f>+'01-2020'!A91</f>
        <v>80</v>
      </c>
      <c r="B91" s="24" t="str">
        <f>+'01-2020'!B91</f>
        <v>DIVINOPOLIS DE GOIAS</v>
      </c>
      <c r="C91" s="28">
        <f>+IF(ISERROR(('01-2020'!C91+'02-2020'!C91+'03-2020'!C91+'04-2020'!C91+'05-2020'!C91+'06-2020'!C91+'07-2020'!C91+'08-2020'!C91+'09-2020'!C91+'10-2020'!C91+'11-2020'!C91+'12-2020'!C91)/COUNTA('01-2020'!C91,'02-2020'!C91,'03-2020'!C91,'04-2020'!C91,'05-2020'!C91,'06-2020'!C91,'07-2020'!C91,'08-2020'!C91,'09-2020'!C91,'10-2020'!C91,'11-2020'!C91,'12-2020'!C91)),"",('01-2020'!C91+'02-2020'!C91+'03-2020'!C91+'04-2020'!C91+'05-2020'!C91+'06-2020'!C91+'07-2020'!C91+'08-2020'!C91+'09-2020'!C91+'10-2020'!C91+'11-2020'!C91+'12-2020'!C91)/COUNTA('01-2020'!C91,'02-2020'!C91,'03-2020'!C91,'04-2020'!C91,'05-2020'!C91,'06-2020'!C91,'07-2020'!C91,'08-2020'!C91,'09-2020'!C91,'10-2020'!C91,'11-2020'!C91,'12-2020'!C91))</f>
        <v>0.07563038305071428</v>
      </c>
      <c r="D91" s="25">
        <f>+'01-2020'!D91+'02-2020'!D91+'03-2020'!D91+'04-2020'!D91+'05-2020'!D91+'06-2020'!D91+'07-2020'!D91+'08-2020'!D91+'09-2020'!D91+'10-2020'!D91+'11-2020'!D91+'12-2020'!D91</f>
        <v>53467.57000000001</v>
      </c>
      <c r="E91" s="25">
        <f>+'01-2020'!E91+'02-2020'!E91+'03-2020'!E91+'04-2020'!E91+'05-2020'!E91+'06-2020'!E91+'07-2020'!E91+'08-2020'!E91+'09-2020'!E91+'10-2020'!E91+'11-2020'!E91+'12-2020'!E91</f>
        <v>10523.57</v>
      </c>
      <c r="F91" s="25">
        <f>+'01-2020'!F91+'02-2020'!F91+'03-2020'!F91+'04-2020'!F91+'05-2020'!F91+'06-2020'!F91+'07-2020'!F91+'08-2020'!F91+'09-2020'!F91+'10-2020'!F91+'11-2020'!F91+'12-2020'!F91</f>
        <v>42944</v>
      </c>
      <c r="G91" s="25">
        <f>+'01-2020'!G91+'02-2020'!G91+'03-2020'!G91+'04-2020'!G91+'05-2020'!G91+'06-2020'!G91+'07-2020'!G91+'08-2020'!G91+'09-2020'!G91+'10-2020'!G91+'11-2020'!G91+'12-2020'!G91</f>
        <v>10901.58</v>
      </c>
      <c r="H91" s="25">
        <f>+'01-2020'!H91+'02-2020'!H91+'03-2020'!H91+'04-2020'!H91+'05-2020'!H91+'06-2020'!H91+'07-2020'!H91+'08-2020'!H91+'09-2020'!H91+'10-2020'!H91+'11-2020'!H91+'12-2020'!H91</f>
        <v>2180.32</v>
      </c>
      <c r="I91" s="25">
        <f>+'01-2020'!I91+'02-2020'!I91+'03-2020'!I91+'04-2020'!I91+'05-2020'!I91+'06-2020'!I91+'07-2020'!I91+'08-2020'!I91+'09-2020'!I91+'10-2020'!I91+'11-2020'!I91+'12-2020'!I91</f>
        <v>87.22000000000001</v>
      </c>
      <c r="J91" s="25">
        <f>+'01-2020'!J91+'02-2020'!J91+'03-2020'!J91+'04-2020'!J91+'05-2020'!J91+'06-2020'!J91+'07-2020'!J91+'08-2020'!J91+'09-2020'!J91+'10-2020'!J91+'11-2020'!J91+'12-2020'!J91</f>
        <v>8634.039999999999</v>
      </c>
      <c r="K91" s="25">
        <f>+'01-2020'!K91+'02-2020'!K91+'03-2020'!K91+'04-2020'!K91+'05-2020'!K91+'06-2020'!K91+'07-2020'!K91+'08-2020'!K91+'09-2020'!K91+'10-2020'!K91+'11-2020'!K91+'12-2020'!K91</f>
        <v>1643755.29</v>
      </c>
      <c r="L91" s="25">
        <f>+'01-2020'!L91+'02-2020'!L91+'03-2020'!L91+'04-2020'!L91+'05-2020'!L91+'06-2020'!L91+'07-2020'!L91+'08-2020'!L91+'09-2020'!L91+'10-2020'!L91+'11-2020'!L91+'12-2020'!L91</f>
        <v>328989.69</v>
      </c>
      <c r="M91" s="25">
        <f>+'01-2020'!M91+'02-2020'!M91+'03-2020'!M91+'04-2020'!M91+'05-2020'!M91+'06-2020'!M91+'07-2020'!M91+'08-2020'!M91+'09-2020'!M91+'10-2020'!M91+'11-2020'!M91+'12-2020'!M91</f>
        <v>1314765.5999999999</v>
      </c>
      <c r="N91" s="34">
        <f t="shared" si="1"/>
        <v>1366343.64</v>
      </c>
    </row>
    <row r="92" spans="1:14" ht="12.75">
      <c r="A92" s="11">
        <f>+'01-2020'!A92</f>
        <v>81</v>
      </c>
      <c r="B92" s="24" t="str">
        <f>+'01-2020'!B92</f>
        <v>DOVERLANDIA</v>
      </c>
      <c r="C92" s="28">
        <f>+IF(ISERROR(('01-2020'!C92+'02-2020'!C92+'03-2020'!C92+'04-2020'!C92+'05-2020'!C92+'06-2020'!C92+'07-2020'!C92+'08-2020'!C92+'09-2020'!C92+'10-2020'!C92+'11-2020'!C92+'12-2020'!C92)/COUNTA('01-2020'!C92,'02-2020'!C92,'03-2020'!C92,'04-2020'!C92,'05-2020'!C92,'06-2020'!C92,'07-2020'!C92,'08-2020'!C92,'09-2020'!C92,'10-2020'!C92,'11-2020'!C92,'12-2020'!C92)),"",('01-2020'!C92+'02-2020'!C92+'03-2020'!C92+'04-2020'!C92+'05-2020'!C92+'06-2020'!C92+'07-2020'!C92+'08-2020'!C92+'09-2020'!C92+'10-2020'!C92+'11-2020'!C92+'12-2020'!C92)/COUNTA('01-2020'!C92,'02-2020'!C92,'03-2020'!C92,'04-2020'!C92,'05-2020'!C92,'06-2020'!C92,'07-2020'!C92,'08-2020'!C92,'09-2020'!C92,'10-2020'!C92,'11-2020'!C92,'12-2020'!C92))</f>
        <v>0.16259235071585287</v>
      </c>
      <c r="D92" s="25">
        <f>+'01-2020'!D92+'02-2020'!D92+'03-2020'!D92+'04-2020'!D92+'05-2020'!D92+'06-2020'!D92+'07-2020'!D92+'08-2020'!D92+'09-2020'!D92+'10-2020'!D92+'11-2020'!D92+'12-2020'!D92</f>
        <v>279515.63</v>
      </c>
      <c r="E92" s="25">
        <f>+'01-2020'!E92+'02-2020'!E92+'03-2020'!E92+'04-2020'!E92+'05-2020'!E92+'06-2020'!E92+'07-2020'!E92+'08-2020'!E92+'09-2020'!E92+'10-2020'!E92+'11-2020'!E92+'12-2020'!E92</f>
        <v>53641.36</v>
      </c>
      <c r="F92" s="25">
        <f>+'01-2020'!F92+'02-2020'!F92+'03-2020'!F92+'04-2020'!F92+'05-2020'!F92+'06-2020'!F92+'07-2020'!F92+'08-2020'!F92+'09-2020'!F92+'10-2020'!F92+'11-2020'!F92+'12-2020'!F92</f>
        <v>225874.27000000002</v>
      </c>
      <c r="G92" s="25">
        <f>+'01-2020'!G92+'02-2020'!G92+'03-2020'!G92+'04-2020'!G92+'05-2020'!G92+'06-2020'!G92+'07-2020'!G92+'08-2020'!G92+'09-2020'!G92+'10-2020'!G92+'11-2020'!G92+'12-2020'!G92</f>
        <v>23445.42</v>
      </c>
      <c r="H92" s="25">
        <f>+'01-2020'!H92+'02-2020'!H92+'03-2020'!H92+'04-2020'!H92+'05-2020'!H92+'06-2020'!H92+'07-2020'!H92+'08-2020'!H92+'09-2020'!H92+'10-2020'!H92+'11-2020'!H92+'12-2020'!H92</f>
        <v>4689.1</v>
      </c>
      <c r="I92" s="25">
        <f>+'01-2020'!I92+'02-2020'!I92+'03-2020'!I92+'04-2020'!I92+'05-2020'!I92+'06-2020'!I92+'07-2020'!I92+'08-2020'!I92+'09-2020'!I92+'10-2020'!I92+'11-2020'!I92+'12-2020'!I92</f>
        <v>187.56</v>
      </c>
      <c r="J92" s="25">
        <f>+'01-2020'!J92+'02-2020'!J92+'03-2020'!J92+'04-2020'!J92+'05-2020'!J92+'06-2020'!J92+'07-2020'!J92+'08-2020'!J92+'09-2020'!J92+'10-2020'!J92+'11-2020'!J92+'12-2020'!J92</f>
        <v>18568.76</v>
      </c>
      <c r="K92" s="25">
        <f>+'01-2020'!K92+'02-2020'!K92+'03-2020'!K92+'04-2020'!K92+'05-2020'!K92+'06-2020'!K92+'07-2020'!K92+'08-2020'!K92+'09-2020'!K92+'10-2020'!K92+'11-2020'!K92+'12-2020'!K92</f>
        <v>3535292.71</v>
      </c>
      <c r="L92" s="25">
        <f>+'01-2020'!L92+'02-2020'!L92+'03-2020'!L92+'04-2020'!L92+'05-2020'!L92+'06-2020'!L92+'07-2020'!L92+'08-2020'!L92+'09-2020'!L92+'10-2020'!L92+'11-2020'!L92+'12-2020'!L92</f>
        <v>707705.2</v>
      </c>
      <c r="M92" s="25">
        <f>+'01-2020'!M92+'02-2020'!M92+'03-2020'!M92+'04-2020'!M92+'05-2020'!M92+'06-2020'!M92+'07-2020'!M92+'08-2020'!M92+'09-2020'!M92+'10-2020'!M92+'11-2020'!M92+'12-2020'!M92</f>
        <v>2827587.5100000002</v>
      </c>
      <c r="N92" s="34">
        <f t="shared" si="1"/>
        <v>3072030.54</v>
      </c>
    </row>
    <row r="93" spans="1:14" ht="12.75">
      <c r="A93" s="11">
        <f>+'01-2020'!A93</f>
        <v>82</v>
      </c>
      <c r="B93" s="24" t="str">
        <f>+'01-2020'!B93</f>
        <v>EDEALINA</v>
      </c>
      <c r="C93" s="28">
        <f>+IF(ISERROR(('01-2020'!C93+'02-2020'!C93+'03-2020'!C93+'04-2020'!C93+'05-2020'!C93+'06-2020'!C93+'07-2020'!C93+'08-2020'!C93+'09-2020'!C93+'10-2020'!C93+'11-2020'!C93+'12-2020'!C93)/COUNTA('01-2020'!C93,'02-2020'!C93,'03-2020'!C93,'04-2020'!C93,'05-2020'!C93,'06-2020'!C93,'07-2020'!C93,'08-2020'!C93,'09-2020'!C93,'10-2020'!C93,'11-2020'!C93,'12-2020'!C93)),"",('01-2020'!C93+'02-2020'!C93+'03-2020'!C93+'04-2020'!C93+'05-2020'!C93+'06-2020'!C93+'07-2020'!C93+'08-2020'!C93+'09-2020'!C93+'10-2020'!C93+'11-2020'!C93+'12-2020'!C93)/COUNTA('01-2020'!C93,'02-2020'!C93,'03-2020'!C93,'04-2020'!C93,'05-2020'!C93,'06-2020'!C93,'07-2020'!C93,'08-2020'!C93,'09-2020'!C93,'10-2020'!C93,'11-2020'!C93,'12-2020'!C93))</f>
        <v>0.18216986147616374</v>
      </c>
      <c r="D93" s="25">
        <f>+'01-2020'!D93+'02-2020'!D93+'03-2020'!D93+'04-2020'!D93+'05-2020'!D93+'06-2020'!D93+'07-2020'!D93+'08-2020'!D93+'09-2020'!D93+'10-2020'!D93+'11-2020'!D93+'12-2020'!D93</f>
        <v>146125.96</v>
      </c>
      <c r="E93" s="25">
        <f>+'01-2020'!E93+'02-2020'!E93+'03-2020'!E93+'04-2020'!E93+'05-2020'!E93+'06-2020'!E93+'07-2020'!E93+'08-2020'!E93+'09-2020'!E93+'10-2020'!E93+'11-2020'!E93+'12-2020'!E93</f>
        <v>28582.07</v>
      </c>
      <c r="F93" s="25">
        <f>+'01-2020'!F93+'02-2020'!F93+'03-2020'!F93+'04-2020'!F93+'05-2020'!F93+'06-2020'!F93+'07-2020'!F93+'08-2020'!F93+'09-2020'!F93+'10-2020'!F93+'11-2020'!F93+'12-2020'!F93</f>
        <v>117543.89</v>
      </c>
      <c r="G93" s="25">
        <f>+'01-2020'!G93+'02-2020'!G93+'03-2020'!G93+'04-2020'!G93+'05-2020'!G93+'06-2020'!G93+'07-2020'!G93+'08-2020'!G93+'09-2020'!G93+'10-2020'!G93+'11-2020'!G93+'12-2020'!G93</f>
        <v>26270.4</v>
      </c>
      <c r="H93" s="25">
        <f>+'01-2020'!H93+'02-2020'!H93+'03-2020'!H93+'04-2020'!H93+'05-2020'!H93+'06-2020'!H93+'07-2020'!H93+'08-2020'!H93+'09-2020'!H93+'10-2020'!H93+'11-2020'!H93+'12-2020'!H93</f>
        <v>5254.08</v>
      </c>
      <c r="I93" s="25">
        <f>+'01-2020'!I93+'02-2020'!I93+'03-2020'!I93+'04-2020'!I93+'05-2020'!I93+'06-2020'!I93+'07-2020'!I93+'08-2020'!I93+'09-2020'!I93+'10-2020'!I93+'11-2020'!I93+'12-2020'!I93</f>
        <v>210.17</v>
      </c>
      <c r="J93" s="25">
        <f>+'01-2020'!J93+'02-2020'!J93+'03-2020'!J93+'04-2020'!J93+'05-2020'!J93+'06-2020'!J93+'07-2020'!J93+'08-2020'!J93+'09-2020'!J93+'10-2020'!J93+'11-2020'!J93+'12-2020'!J93</f>
        <v>20806.149999999998</v>
      </c>
      <c r="K93" s="25">
        <f>+'01-2020'!K93+'02-2020'!K93+'03-2020'!K93+'04-2020'!K93+'05-2020'!K93+'06-2020'!K93+'07-2020'!K93+'08-2020'!K93+'09-2020'!K93+'10-2020'!K93+'11-2020'!K93+'12-2020'!K93</f>
        <v>3961224.58</v>
      </c>
      <c r="L93" s="25">
        <f>+'01-2020'!L93+'02-2020'!L93+'03-2020'!L93+'04-2020'!L93+'05-2020'!L93+'06-2020'!L93+'07-2020'!L93+'08-2020'!L93+'09-2020'!L93+'10-2020'!L93+'11-2020'!L93+'12-2020'!L93</f>
        <v>792986.5599999999</v>
      </c>
      <c r="M93" s="25">
        <f>+'01-2020'!M93+'02-2020'!M93+'03-2020'!M93+'04-2020'!M93+'05-2020'!M93+'06-2020'!M93+'07-2020'!M93+'08-2020'!M93+'09-2020'!M93+'10-2020'!M93+'11-2020'!M93+'12-2020'!M93</f>
        <v>3168238.0200000005</v>
      </c>
      <c r="N93" s="34">
        <f t="shared" si="1"/>
        <v>3306588.0600000005</v>
      </c>
    </row>
    <row r="94" spans="1:14" ht="12.75">
      <c r="A94" s="11">
        <f>+'01-2020'!A94</f>
        <v>83</v>
      </c>
      <c r="B94" s="24" t="str">
        <f>+'01-2020'!B94</f>
        <v>EDEIA</v>
      </c>
      <c r="C94" s="28">
        <f>+IF(ISERROR(('01-2020'!C94+'02-2020'!C94+'03-2020'!C94+'04-2020'!C94+'05-2020'!C94+'06-2020'!C94+'07-2020'!C94+'08-2020'!C94+'09-2020'!C94+'10-2020'!C94+'11-2020'!C94+'12-2020'!C94)/COUNTA('01-2020'!C94,'02-2020'!C94,'03-2020'!C94,'04-2020'!C94,'05-2020'!C94,'06-2020'!C94,'07-2020'!C94,'08-2020'!C94,'09-2020'!C94,'10-2020'!C94,'11-2020'!C94,'12-2020'!C94)),"",('01-2020'!C94+'02-2020'!C94+'03-2020'!C94+'04-2020'!C94+'05-2020'!C94+'06-2020'!C94+'07-2020'!C94+'08-2020'!C94+'09-2020'!C94+'10-2020'!C94+'11-2020'!C94+'12-2020'!C94)/COUNTA('01-2020'!C94,'02-2020'!C94,'03-2020'!C94,'04-2020'!C94,'05-2020'!C94,'06-2020'!C94,'07-2020'!C94,'08-2020'!C94,'09-2020'!C94,'10-2020'!C94,'11-2020'!C94,'12-2020'!C94))</f>
        <v>0.5187715814079119</v>
      </c>
      <c r="D94" s="25">
        <f>+'01-2020'!D94+'02-2020'!D94+'03-2020'!D94+'04-2020'!D94+'05-2020'!D94+'06-2020'!D94+'07-2020'!D94+'08-2020'!D94+'09-2020'!D94+'10-2020'!D94+'11-2020'!D94+'12-2020'!D94</f>
        <v>735595.1000000001</v>
      </c>
      <c r="E94" s="25">
        <f>+'01-2020'!E94+'02-2020'!E94+'03-2020'!E94+'04-2020'!E94+'05-2020'!E94+'06-2020'!E94+'07-2020'!E94+'08-2020'!E94+'09-2020'!E94+'10-2020'!E94+'11-2020'!E94+'12-2020'!E94</f>
        <v>142826.39</v>
      </c>
      <c r="F94" s="25">
        <f>+'01-2020'!F94+'02-2020'!F94+'03-2020'!F94+'04-2020'!F94+'05-2020'!F94+'06-2020'!F94+'07-2020'!F94+'08-2020'!F94+'09-2020'!F94+'10-2020'!F94+'11-2020'!F94+'12-2020'!F94</f>
        <v>592768.7100000001</v>
      </c>
      <c r="G94" s="25">
        <f>+'01-2020'!G94+'02-2020'!G94+'03-2020'!G94+'04-2020'!G94+'05-2020'!G94+'06-2020'!G94+'07-2020'!G94+'08-2020'!G94+'09-2020'!G94+'10-2020'!G94+'11-2020'!G94+'12-2020'!G94</f>
        <v>74820</v>
      </c>
      <c r="H94" s="25">
        <f>+'01-2020'!H94+'02-2020'!H94+'03-2020'!H94+'04-2020'!H94+'05-2020'!H94+'06-2020'!H94+'07-2020'!H94+'08-2020'!H94+'09-2020'!H94+'10-2020'!H94+'11-2020'!H94+'12-2020'!H94</f>
        <v>14964.01</v>
      </c>
      <c r="I94" s="25">
        <f>+'01-2020'!I94+'02-2020'!I94+'03-2020'!I94+'04-2020'!I94+'05-2020'!I94+'06-2020'!I94+'07-2020'!I94+'08-2020'!I94+'09-2020'!I94+'10-2020'!I94+'11-2020'!I94+'12-2020'!I94</f>
        <v>598.56</v>
      </c>
      <c r="J94" s="25">
        <f>+'01-2020'!J94+'02-2020'!J94+'03-2020'!J94+'04-2020'!J94+'05-2020'!J94+'06-2020'!J94+'07-2020'!J94+'08-2020'!J94+'09-2020'!J94+'10-2020'!J94+'11-2020'!J94+'12-2020'!J94</f>
        <v>59257.42999999999</v>
      </c>
      <c r="K94" s="25">
        <f>+'01-2020'!K94+'02-2020'!K94+'03-2020'!K94+'04-2020'!K94+'05-2020'!K94+'06-2020'!K94+'07-2020'!K94+'08-2020'!K94+'09-2020'!K94+'10-2020'!K94+'11-2020'!K94+'12-2020'!K94</f>
        <v>11281405.040000001</v>
      </c>
      <c r="L94" s="25">
        <f>+'01-2020'!L94+'02-2020'!L94+'03-2020'!L94+'04-2020'!L94+'05-2020'!L94+'06-2020'!L94+'07-2020'!L94+'08-2020'!L94+'09-2020'!L94+'10-2020'!L94+'11-2020'!L94+'12-2020'!L94</f>
        <v>2258250.9899999998</v>
      </c>
      <c r="M94" s="25">
        <f>+'01-2020'!M94+'02-2020'!M94+'03-2020'!M94+'04-2020'!M94+'05-2020'!M94+'06-2020'!M94+'07-2020'!M94+'08-2020'!M94+'09-2020'!M94+'10-2020'!M94+'11-2020'!M94+'12-2020'!M94</f>
        <v>9023154.05</v>
      </c>
      <c r="N94" s="34">
        <f t="shared" si="1"/>
        <v>9675180.190000001</v>
      </c>
    </row>
    <row r="95" spans="1:14" ht="12.75">
      <c r="A95" s="11">
        <f>+'01-2020'!A95</f>
        <v>84</v>
      </c>
      <c r="B95" s="24" t="str">
        <f>+'01-2020'!B95</f>
        <v>ESTRELA DO NORTE</v>
      </c>
      <c r="C95" s="28">
        <f>+IF(ISERROR(('01-2020'!C95+'02-2020'!C95+'03-2020'!C95+'04-2020'!C95+'05-2020'!C95+'06-2020'!C95+'07-2020'!C95+'08-2020'!C95+'09-2020'!C95+'10-2020'!C95+'11-2020'!C95+'12-2020'!C95)/COUNTA('01-2020'!C95,'02-2020'!C95,'03-2020'!C95,'04-2020'!C95,'05-2020'!C95,'06-2020'!C95,'07-2020'!C95,'08-2020'!C95,'09-2020'!C95,'10-2020'!C95,'11-2020'!C95,'12-2020'!C95)),"",('01-2020'!C95+'02-2020'!C95+'03-2020'!C95+'04-2020'!C95+'05-2020'!C95+'06-2020'!C95+'07-2020'!C95+'08-2020'!C95+'09-2020'!C95+'10-2020'!C95+'11-2020'!C95+'12-2020'!C95)/COUNTA('01-2020'!C95,'02-2020'!C95,'03-2020'!C95,'04-2020'!C95,'05-2020'!C95,'06-2020'!C95,'07-2020'!C95,'08-2020'!C95,'09-2020'!C95,'10-2020'!C95,'11-2020'!C95,'12-2020'!C95))</f>
        <v>0.05922963009802528</v>
      </c>
      <c r="D95" s="25">
        <f>+'01-2020'!D95+'02-2020'!D95+'03-2020'!D95+'04-2020'!D95+'05-2020'!D95+'06-2020'!D95+'07-2020'!D95+'08-2020'!D95+'09-2020'!D95+'10-2020'!D95+'11-2020'!D95+'12-2020'!D95</f>
        <v>92710.95999999999</v>
      </c>
      <c r="E95" s="25">
        <f>+'01-2020'!E95+'02-2020'!E95+'03-2020'!E95+'04-2020'!E95+'05-2020'!E95+'06-2020'!E95+'07-2020'!E95+'08-2020'!E95+'09-2020'!E95+'10-2020'!E95+'11-2020'!E95+'12-2020'!E95</f>
        <v>18096.100000000002</v>
      </c>
      <c r="F95" s="25">
        <f>+'01-2020'!F95+'02-2020'!F95+'03-2020'!F95+'04-2020'!F95+'05-2020'!F95+'06-2020'!F95+'07-2020'!F95+'08-2020'!F95+'09-2020'!F95+'10-2020'!F95+'11-2020'!F95+'12-2020'!F95</f>
        <v>74614.86</v>
      </c>
      <c r="G95" s="25">
        <f>+'01-2020'!G95+'02-2020'!G95+'03-2020'!G95+'04-2020'!G95+'05-2020'!G95+'06-2020'!G95+'07-2020'!G95+'08-2020'!G95+'09-2020'!G95+'10-2020'!G95+'11-2020'!G95+'12-2020'!G95</f>
        <v>8538.95</v>
      </c>
      <c r="H95" s="25">
        <f>+'01-2020'!H95+'02-2020'!H95+'03-2020'!H95+'04-2020'!H95+'05-2020'!H95+'06-2020'!H95+'07-2020'!H95+'08-2020'!H95+'09-2020'!H95+'10-2020'!H95+'11-2020'!H95+'12-2020'!H95</f>
        <v>1707.7999999999997</v>
      </c>
      <c r="I95" s="25">
        <f>+'01-2020'!I95+'02-2020'!I95+'03-2020'!I95+'04-2020'!I95+'05-2020'!I95+'06-2020'!I95+'07-2020'!I95+'08-2020'!I95+'09-2020'!I95+'10-2020'!I95+'11-2020'!I95+'12-2020'!I95</f>
        <v>68.31</v>
      </c>
      <c r="J95" s="25">
        <f>+'01-2020'!J95+'02-2020'!J95+'03-2020'!J95+'04-2020'!J95+'05-2020'!J95+'06-2020'!J95+'07-2020'!J95+'08-2020'!J95+'09-2020'!J95+'10-2020'!J95+'11-2020'!J95+'12-2020'!J95</f>
        <v>6762.84</v>
      </c>
      <c r="K95" s="25">
        <f>+'01-2020'!K95+'02-2020'!K95+'03-2020'!K95+'04-2020'!K95+'05-2020'!K95+'06-2020'!K95+'07-2020'!K95+'08-2020'!K95+'09-2020'!K95+'10-2020'!K95+'11-2020'!K95+'12-2020'!K95</f>
        <v>1287599.21</v>
      </c>
      <c r="L95" s="25">
        <f>+'01-2020'!L95+'02-2020'!L95+'03-2020'!L95+'04-2020'!L95+'05-2020'!L95+'06-2020'!L95+'07-2020'!L95+'08-2020'!L95+'09-2020'!L95+'10-2020'!L95+'11-2020'!L95+'12-2020'!L95</f>
        <v>257731.75</v>
      </c>
      <c r="M95" s="25">
        <f>+'01-2020'!M95+'02-2020'!M95+'03-2020'!M95+'04-2020'!M95+'05-2020'!M95+'06-2020'!M95+'07-2020'!M95+'08-2020'!M95+'09-2020'!M95+'10-2020'!M95+'11-2020'!M95+'12-2020'!M95</f>
        <v>1029867.46</v>
      </c>
      <c r="N95" s="34">
        <f t="shared" si="1"/>
        <v>1111245.16</v>
      </c>
    </row>
    <row r="96" spans="1:14" ht="12.75">
      <c r="A96" s="11">
        <f>+'01-2020'!A96</f>
        <v>85</v>
      </c>
      <c r="B96" s="24" t="str">
        <f>+'01-2020'!B96</f>
        <v>FAINA</v>
      </c>
      <c r="C96" s="28">
        <f>+IF(ISERROR(('01-2020'!C96+'02-2020'!C96+'03-2020'!C96+'04-2020'!C96+'05-2020'!C96+'06-2020'!C96+'07-2020'!C96+'08-2020'!C96+'09-2020'!C96+'10-2020'!C96+'11-2020'!C96+'12-2020'!C96)/COUNTA('01-2020'!C96,'02-2020'!C96,'03-2020'!C96,'04-2020'!C96,'05-2020'!C96,'06-2020'!C96,'07-2020'!C96,'08-2020'!C96,'09-2020'!C96,'10-2020'!C96,'11-2020'!C96,'12-2020'!C96)),"",('01-2020'!C96+'02-2020'!C96+'03-2020'!C96+'04-2020'!C96+'05-2020'!C96+'06-2020'!C96+'07-2020'!C96+'08-2020'!C96+'09-2020'!C96+'10-2020'!C96+'11-2020'!C96+'12-2020'!C96)/COUNTA('01-2020'!C96,'02-2020'!C96,'03-2020'!C96,'04-2020'!C96,'05-2020'!C96,'06-2020'!C96,'07-2020'!C96,'08-2020'!C96,'09-2020'!C96,'10-2020'!C96,'11-2020'!C96,'12-2020'!C96))</f>
        <v>0.10113357297059901</v>
      </c>
      <c r="D96" s="25">
        <f>+'01-2020'!D96+'02-2020'!D96+'03-2020'!D96+'04-2020'!D96+'05-2020'!D96+'06-2020'!D96+'07-2020'!D96+'08-2020'!D96+'09-2020'!D96+'10-2020'!D96+'11-2020'!D96+'12-2020'!D96</f>
        <v>121125.2</v>
      </c>
      <c r="E96" s="25">
        <f>+'01-2020'!E96+'02-2020'!E96+'03-2020'!E96+'04-2020'!E96+'05-2020'!E96+'06-2020'!E96+'07-2020'!E96+'08-2020'!E96+'09-2020'!E96+'10-2020'!E96+'11-2020'!E96+'12-2020'!E96</f>
        <v>23225.07</v>
      </c>
      <c r="F96" s="25">
        <f>+'01-2020'!F96+'02-2020'!F96+'03-2020'!F96+'04-2020'!F96+'05-2020'!F96+'06-2020'!F96+'07-2020'!F96+'08-2020'!F96+'09-2020'!F96+'10-2020'!F96+'11-2020'!F96+'12-2020'!F96</f>
        <v>97900.12999999999</v>
      </c>
      <c r="G96" s="25">
        <f>+'01-2020'!G96+'02-2020'!G96+'03-2020'!G96+'04-2020'!G96+'05-2020'!G96+'06-2020'!G96+'07-2020'!G96+'08-2020'!G96+'09-2020'!G96+'10-2020'!G96+'11-2020'!G96+'12-2020'!G96</f>
        <v>14582.8</v>
      </c>
      <c r="H96" s="25">
        <f>+'01-2020'!H96+'02-2020'!H96+'03-2020'!H96+'04-2020'!H96+'05-2020'!H96+'06-2020'!H96+'07-2020'!H96+'08-2020'!H96+'09-2020'!H96+'10-2020'!H96+'11-2020'!H96+'12-2020'!H96</f>
        <v>2916.5600000000004</v>
      </c>
      <c r="I96" s="25">
        <f>+'01-2020'!I96+'02-2020'!I96+'03-2020'!I96+'04-2020'!I96+'05-2020'!I96+'06-2020'!I96+'07-2020'!I96+'08-2020'!I96+'09-2020'!I96+'10-2020'!I96+'11-2020'!I96+'12-2020'!I96</f>
        <v>116.66</v>
      </c>
      <c r="J96" s="25">
        <f>+'01-2020'!J96+'02-2020'!J96+'03-2020'!J96+'04-2020'!J96+'05-2020'!J96+'06-2020'!J96+'07-2020'!J96+'08-2020'!J96+'09-2020'!J96+'10-2020'!J96+'11-2020'!J96+'12-2020'!J96</f>
        <v>11549.58</v>
      </c>
      <c r="K96" s="25">
        <f>+'01-2020'!K96+'02-2020'!K96+'03-2020'!K96+'04-2020'!K96+'05-2020'!K96+'06-2020'!K96+'07-2020'!K96+'08-2020'!K96+'09-2020'!K96+'10-2020'!K96+'11-2020'!K96+'12-2020'!K96</f>
        <v>2198988.59</v>
      </c>
      <c r="L96" s="25">
        <f>+'01-2020'!L96+'02-2020'!L96+'03-2020'!L96+'04-2020'!L96+'05-2020'!L96+'06-2020'!L96+'07-2020'!L96+'08-2020'!L96+'09-2020'!L96+'10-2020'!L96+'11-2020'!L96+'12-2020'!L96</f>
        <v>440248.04000000004</v>
      </c>
      <c r="M96" s="25">
        <f>+'01-2020'!M96+'02-2020'!M96+'03-2020'!M96+'04-2020'!M96+'05-2020'!M96+'06-2020'!M96+'07-2020'!M96+'08-2020'!M96+'09-2020'!M96+'10-2020'!M96+'11-2020'!M96+'12-2020'!M96</f>
        <v>1758740.5499999998</v>
      </c>
      <c r="N96" s="34">
        <f t="shared" si="1"/>
        <v>1868190.2599999998</v>
      </c>
    </row>
    <row r="97" spans="1:14" ht="12.75">
      <c r="A97" s="11">
        <f>+'01-2020'!A97</f>
        <v>86</v>
      </c>
      <c r="B97" s="24" t="str">
        <f>+'01-2020'!B97</f>
        <v>FAZENDA NOVA</v>
      </c>
      <c r="C97" s="28">
        <f>+IF(ISERROR(('01-2020'!C97+'02-2020'!C97+'03-2020'!C97+'04-2020'!C97+'05-2020'!C97+'06-2020'!C97+'07-2020'!C97+'08-2020'!C97+'09-2020'!C97+'10-2020'!C97+'11-2020'!C97+'12-2020'!C97)/COUNTA('01-2020'!C97,'02-2020'!C97,'03-2020'!C97,'04-2020'!C97,'05-2020'!C97,'06-2020'!C97,'07-2020'!C97,'08-2020'!C97,'09-2020'!C97,'10-2020'!C97,'11-2020'!C97,'12-2020'!C97)),"",('01-2020'!C97+'02-2020'!C97+'03-2020'!C97+'04-2020'!C97+'05-2020'!C97+'06-2020'!C97+'07-2020'!C97+'08-2020'!C97+'09-2020'!C97+'10-2020'!C97+'11-2020'!C97+'12-2020'!C97)/COUNTA('01-2020'!C97,'02-2020'!C97,'03-2020'!C97,'04-2020'!C97,'05-2020'!C97,'06-2020'!C97,'07-2020'!C97,'08-2020'!C97,'09-2020'!C97,'10-2020'!C97,'11-2020'!C97,'12-2020'!C97))</f>
        <v>0.10551104614727515</v>
      </c>
      <c r="D97" s="25">
        <f>+'01-2020'!D97+'02-2020'!D97+'03-2020'!D97+'04-2020'!D97+'05-2020'!D97+'06-2020'!D97+'07-2020'!D97+'08-2020'!D97+'09-2020'!D97+'10-2020'!D97+'11-2020'!D97+'12-2020'!D97</f>
        <v>172310.65</v>
      </c>
      <c r="E97" s="25">
        <f>+'01-2020'!E97+'02-2020'!E97+'03-2020'!E97+'04-2020'!E97+'05-2020'!E97+'06-2020'!E97+'07-2020'!E97+'08-2020'!E97+'09-2020'!E97+'10-2020'!E97+'11-2020'!E97+'12-2020'!E97</f>
        <v>32917.409999999996</v>
      </c>
      <c r="F97" s="25">
        <f>+'01-2020'!F97+'02-2020'!F97+'03-2020'!F97+'04-2020'!F97+'05-2020'!F97+'06-2020'!F97+'07-2020'!F97+'08-2020'!F97+'09-2020'!F97+'10-2020'!F97+'11-2020'!F97+'12-2020'!F97</f>
        <v>139393.24000000002</v>
      </c>
      <c r="G97" s="25">
        <f>+'01-2020'!G97+'02-2020'!G97+'03-2020'!G97+'04-2020'!G97+'05-2020'!G97+'06-2020'!G97+'07-2020'!G97+'08-2020'!G97+'09-2020'!G97+'10-2020'!G97+'11-2020'!G97+'12-2020'!G97</f>
        <v>15213.689999999999</v>
      </c>
      <c r="H97" s="25">
        <f>+'01-2020'!H97+'02-2020'!H97+'03-2020'!H97+'04-2020'!H97+'05-2020'!H97+'06-2020'!H97+'07-2020'!H97+'08-2020'!H97+'09-2020'!H97+'10-2020'!H97+'11-2020'!H97+'12-2020'!H97</f>
        <v>3042.74</v>
      </c>
      <c r="I97" s="25">
        <f>+'01-2020'!I97+'02-2020'!I97+'03-2020'!I97+'04-2020'!I97+'05-2020'!I97+'06-2020'!I97+'07-2020'!I97+'08-2020'!I97+'09-2020'!I97+'10-2020'!I97+'11-2020'!I97+'12-2020'!I97</f>
        <v>121.71000000000001</v>
      </c>
      <c r="J97" s="25">
        <f>+'01-2020'!J97+'02-2020'!J97+'03-2020'!J97+'04-2020'!J97+'05-2020'!J97+'06-2020'!J97+'07-2020'!J97+'08-2020'!J97+'09-2020'!J97+'10-2020'!J97+'11-2020'!J97+'12-2020'!J97</f>
        <v>12049.24</v>
      </c>
      <c r="K97" s="25">
        <f>+'01-2020'!K97+'02-2020'!K97+'03-2020'!K97+'04-2020'!K97+'05-2020'!K97+'06-2020'!K97+'07-2020'!K97+'08-2020'!K97+'09-2020'!K97+'10-2020'!K97+'11-2020'!K97+'12-2020'!K97</f>
        <v>2294021.28</v>
      </c>
      <c r="L97" s="25">
        <f>+'01-2020'!L97+'02-2020'!L97+'03-2020'!L97+'04-2020'!L97+'05-2020'!L97+'06-2020'!L97+'07-2020'!L97+'08-2020'!L97+'09-2020'!L97+'10-2020'!L97+'11-2020'!L97+'12-2020'!L97</f>
        <v>459183.64999999997</v>
      </c>
      <c r="M97" s="25">
        <f>+'01-2020'!M97+'02-2020'!M97+'03-2020'!M97+'04-2020'!M97+'05-2020'!M97+'06-2020'!M97+'07-2020'!M97+'08-2020'!M97+'09-2020'!M97+'10-2020'!M97+'11-2020'!M97+'12-2020'!M97</f>
        <v>1834837.63</v>
      </c>
      <c r="N97" s="34">
        <f t="shared" si="1"/>
        <v>1986280.1099999999</v>
      </c>
    </row>
    <row r="98" spans="1:14" ht="12.75">
      <c r="A98" s="11">
        <f>+'01-2020'!A98</f>
        <v>87</v>
      </c>
      <c r="B98" s="24" t="str">
        <f>+'01-2020'!B98</f>
        <v>FIRMINOPOLIS</v>
      </c>
      <c r="C98" s="28">
        <f>+IF(ISERROR(('01-2020'!C98+'02-2020'!C98+'03-2020'!C98+'04-2020'!C98+'05-2020'!C98+'06-2020'!C98+'07-2020'!C98+'08-2020'!C98+'09-2020'!C98+'10-2020'!C98+'11-2020'!C98+'12-2020'!C98)/COUNTA('01-2020'!C98,'02-2020'!C98,'03-2020'!C98,'04-2020'!C98,'05-2020'!C98,'06-2020'!C98,'07-2020'!C98,'08-2020'!C98,'09-2020'!C98,'10-2020'!C98,'11-2020'!C98,'12-2020'!C98)),"",('01-2020'!C98+'02-2020'!C98+'03-2020'!C98+'04-2020'!C98+'05-2020'!C98+'06-2020'!C98+'07-2020'!C98+'08-2020'!C98+'09-2020'!C98+'10-2020'!C98+'11-2020'!C98+'12-2020'!C98)/COUNTA('01-2020'!C98,'02-2020'!C98,'03-2020'!C98,'04-2020'!C98,'05-2020'!C98,'06-2020'!C98,'07-2020'!C98,'08-2020'!C98,'09-2020'!C98,'10-2020'!C98,'11-2020'!C98,'12-2020'!C98))</f>
        <v>0.14692969362910974</v>
      </c>
      <c r="D98" s="25">
        <f>+'01-2020'!D98+'02-2020'!D98+'03-2020'!D98+'04-2020'!D98+'05-2020'!D98+'06-2020'!D98+'07-2020'!D98+'08-2020'!D98+'09-2020'!D98+'10-2020'!D98+'11-2020'!D98+'12-2020'!D98</f>
        <v>331900.10000000003</v>
      </c>
      <c r="E98" s="25">
        <f>+'01-2020'!E98+'02-2020'!E98+'03-2020'!E98+'04-2020'!E98+'05-2020'!E98+'06-2020'!E98+'07-2020'!E98+'08-2020'!E98+'09-2020'!E98+'10-2020'!E98+'11-2020'!E98+'12-2020'!E98</f>
        <v>62161.63999999999</v>
      </c>
      <c r="F98" s="25">
        <f>+'01-2020'!F98+'02-2020'!F98+'03-2020'!F98+'04-2020'!F98+'05-2020'!F98+'06-2020'!F98+'07-2020'!F98+'08-2020'!F98+'09-2020'!F98+'10-2020'!F98+'11-2020'!F98+'12-2020'!F98</f>
        <v>269738.45999999996</v>
      </c>
      <c r="G98" s="25">
        <f>+'01-2020'!G98+'02-2020'!G98+'03-2020'!G98+'04-2020'!G98+'05-2020'!G98+'06-2020'!G98+'07-2020'!G98+'08-2020'!G98+'09-2020'!G98+'10-2020'!G98+'11-2020'!G98+'12-2020'!G98</f>
        <v>21170.880000000005</v>
      </c>
      <c r="H98" s="25">
        <f>+'01-2020'!H98+'02-2020'!H98+'03-2020'!H98+'04-2020'!H98+'05-2020'!H98+'06-2020'!H98+'07-2020'!H98+'08-2020'!H98+'09-2020'!H98+'10-2020'!H98+'11-2020'!H98+'12-2020'!H98</f>
        <v>4234.179999999999</v>
      </c>
      <c r="I98" s="25">
        <f>+'01-2020'!I98+'02-2020'!I98+'03-2020'!I98+'04-2020'!I98+'05-2020'!I98+'06-2020'!I98+'07-2020'!I98+'08-2020'!I98+'09-2020'!I98+'10-2020'!I98+'11-2020'!I98+'12-2020'!I98</f>
        <v>169.35000000000002</v>
      </c>
      <c r="J98" s="25">
        <f>+'01-2020'!J98+'02-2020'!J98+'03-2020'!J98+'04-2020'!J98+'05-2020'!J98+'06-2020'!J98+'07-2020'!J98+'08-2020'!J98+'09-2020'!J98+'10-2020'!J98+'11-2020'!J98+'12-2020'!J98</f>
        <v>16767.350000000002</v>
      </c>
      <c r="K98" s="25">
        <f>+'01-2020'!K98+'02-2020'!K98+'03-2020'!K98+'04-2020'!K98+'05-2020'!K98+'06-2020'!K98+'07-2020'!K98+'08-2020'!K98+'09-2020'!K98+'10-2020'!K98+'11-2020'!K98+'12-2020'!K98</f>
        <v>3191227.87</v>
      </c>
      <c r="L98" s="25">
        <f>+'01-2020'!L98+'02-2020'!L98+'03-2020'!L98+'04-2020'!L98+'05-2020'!L98+'06-2020'!L98+'07-2020'!L98+'08-2020'!L98+'09-2020'!L98+'10-2020'!L98+'11-2020'!L98+'12-2020'!L98</f>
        <v>638669.23</v>
      </c>
      <c r="M98" s="25">
        <f>+'01-2020'!M98+'02-2020'!M98+'03-2020'!M98+'04-2020'!M98+'05-2020'!M98+'06-2020'!M98+'07-2020'!M98+'08-2020'!M98+'09-2020'!M98+'10-2020'!M98+'11-2020'!M98+'12-2020'!M98</f>
        <v>2552558.64</v>
      </c>
      <c r="N98" s="34">
        <f t="shared" si="1"/>
        <v>2839064.45</v>
      </c>
    </row>
    <row r="99" spans="1:14" ht="12.75">
      <c r="A99" s="11">
        <f>+'01-2020'!A99</f>
        <v>88</v>
      </c>
      <c r="B99" s="24" t="str">
        <f>+'01-2020'!B99</f>
        <v>FLORES DE GOIAS</v>
      </c>
      <c r="C99" s="28">
        <f>+IF(ISERROR(('01-2020'!C99+'02-2020'!C99+'03-2020'!C99+'04-2020'!C99+'05-2020'!C99+'06-2020'!C99+'07-2020'!C99+'08-2020'!C99+'09-2020'!C99+'10-2020'!C99+'11-2020'!C99+'12-2020'!C99)/COUNTA('01-2020'!C99,'02-2020'!C99,'03-2020'!C99,'04-2020'!C99,'05-2020'!C99,'06-2020'!C99,'07-2020'!C99,'08-2020'!C99,'09-2020'!C99,'10-2020'!C99,'11-2020'!C99,'12-2020'!C99)),"",('01-2020'!C99+'02-2020'!C99+'03-2020'!C99+'04-2020'!C99+'05-2020'!C99+'06-2020'!C99+'07-2020'!C99+'08-2020'!C99+'09-2020'!C99+'10-2020'!C99+'11-2020'!C99+'12-2020'!C99)/COUNTA('01-2020'!C99,'02-2020'!C99,'03-2020'!C99,'04-2020'!C99,'05-2020'!C99,'06-2020'!C99,'07-2020'!C99,'08-2020'!C99,'09-2020'!C99,'10-2020'!C99,'11-2020'!C99,'12-2020'!C99))</f>
        <v>0.09543894840944071</v>
      </c>
      <c r="D99" s="25">
        <f>+'01-2020'!D99+'02-2020'!D99+'03-2020'!D99+'04-2020'!D99+'05-2020'!D99+'06-2020'!D99+'07-2020'!D99+'08-2020'!D99+'09-2020'!D99+'10-2020'!D99+'11-2020'!D99+'12-2020'!D99</f>
        <v>77006.3</v>
      </c>
      <c r="E99" s="25">
        <f>+'01-2020'!E99+'02-2020'!E99+'03-2020'!E99+'04-2020'!E99+'05-2020'!E99+'06-2020'!E99+'07-2020'!E99+'08-2020'!E99+'09-2020'!E99+'10-2020'!E99+'11-2020'!E99+'12-2020'!E99</f>
        <v>15160.55</v>
      </c>
      <c r="F99" s="25">
        <f>+'01-2020'!F99+'02-2020'!F99+'03-2020'!F99+'04-2020'!F99+'05-2020'!F99+'06-2020'!F99+'07-2020'!F99+'08-2020'!F99+'09-2020'!F99+'10-2020'!F99+'11-2020'!F99+'12-2020'!F99</f>
        <v>61845.75</v>
      </c>
      <c r="G99" s="25">
        <f>+'01-2020'!G99+'02-2020'!G99+'03-2020'!G99+'04-2020'!G99+'05-2020'!G99+'06-2020'!G99+'07-2020'!G99+'08-2020'!G99+'09-2020'!G99+'10-2020'!G99+'11-2020'!G99+'12-2020'!G99</f>
        <v>13761.44</v>
      </c>
      <c r="H99" s="25">
        <f>+'01-2020'!H99+'02-2020'!H99+'03-2020'!H99+'04-2020'!H99+'05-2020'!H99+'06-2020'!H99+'07-2020'!H99+'08-2020'!H99+'09-2020'!H99+'10-2020'!H99+'11-2020'!H99+'12-2020'!H99</f>
        <v>2752.3</v>
      </c>
      <c r="I99" s="25">
        <f>+'01-2020'!I99+'02-2020'!I99+'03-2020'!I99+'04-2020'!I99+'05-2020'!I99+'06-2020'!I99+'07-2020'!I99+'08-2020'!I99+'09-2020'!I99+'10-2020'!I99+'11-2020'!I99+'12-2020'!I99</f>
        <v>110.08</v>
      </c>
      <c r="J99" s="25">
        <f>+'01-2020'!J99+'02-2020'!J99+'03-2020'!J99+'04-2020'!J99+'05-2020'!J99+'06-2020'!J99+'07-2020'!J99+'08-2020'!J99+'09-2020'!J99+'10-2020'!J99+'11-2020'!J99+'12-2020'!J99</f>
        <v>10899.06</v>
      </c>
      <c r="K99" s="25">
        <f>+'01-2020'!K99+'02-2020'!K99+'03-2020'!K99+'04-2020'!K99+'05-2020'!K99+'06-2020'!K99+'07-2020'!K99+'08-2020'!K99+'09-2020'!K99+'10-2020'!K99+'11-2020'!K99+'12-2020'!K99</f>
        <v>2075064.92</v>
      </c>
      <c r="L99" s="25">
        <f>+'01-2020'!L99+'02-2020'!L99+'03-2020'!L99+'04-2020'!L99+'05-2020'!L99+'06-2020'!L99+'07-2020'!L99+'08-2020'!L99+'09-2020'!L99+'10-2020'!L99+'11-2020'!L99+'12-2020'!L99</f>
        <v>415376.65</v>
      </c>
      <c r="M99" s="25">
        <f>+'01-2020'!M99+'02-2020'!M99+'03-2020'!M99+'04-2020'!M99+'05-2020'!M99+'06-2020'!M99+'07-2020'!M99+'08-2020'!M99+'09-2020'!M99+'10-2020'!M99+'11-2020'!M99+'12-2020'!M99</f>
        <v>1659688.27</v>
      </c>
      <c r="N99" s="34">
        <f t="shared" si="1"/>
        <v>1732433.08</v>
      </c>
    </row>
    <row r="100" spans="1:14" ht="12.75">
      <c r="A100" s="11">
        <f>+'01-2020'!A100</f>
        <v>89</v>
      </c>
      <c r="B100" s="24" t="str">
        <f>+'01-2020'!B100</f>
        <v>FORMOSA</v>
      </c>
      <c r="C100" s="28">
        <f>+IF(ISERROR(('01-2020'!C100+'02-2020'!C100+'03-2020'!C100+'04-2020'!C100+'05-2020'!C100+'06-2020'!C100+'07-2020'!C100+'08-2020'!C100+'09-2020'!C100+'10-2020'!C100+'11-2020'!C100+'12-2020'!C100)/COUNTA('01-2020'!C100,'02-2020'!C100,'03-2020'!C100,'04-2020'!C100,'05-2020'!C100,'06-2020'!C100,'07-2020'!C100,'08-2020'!C100,'09-2020'!C100,'10-2020'!C100,'11-2020'!C100,'12-2020'!C100)),"",('01-2020'!C100+'02-2020'!C100+'03-2020'!C100+'04-2020'!C100+'05-2020'!C100+'06-2020'!C100+'07-2020'!C100+'08-2020'!C100+'09-2020'!C100+'10-2020'!C100+'11-2020'!C100+'12-2020'!C100)/COUNTA('01-2020'!C100,'02-2020'!C100,'03-2020'!C100,'04-2020'!C100,'05-2020'!C100,'06-2020'!C100,'07-2020'!C100,'08-2020'!C100,'09-2020'!C100,'10-2020'!C100,'11-2020'!C100,'12-2020'!C100))</f>
        <v>0.9476137460237405</v>
      </c>
      <c r="D100" s="25">
        <f>+'01-2020'!D100+'02-2020'!D100+'03-2020'!D100+'04-2020'!D100+'05-2020'!D100+'06-2020'!D100+'07-2020'!D100+'08-2020'!D100+'09-2020'!D100+'10-2020'!D100+'11-2020'!D100+'12-2020'!D100</f>
        <v>4243011.69</v>
      </c>
      <c r="E100" s="25">
        <f>+'01-2020'!E100+'02-2020'!E100+'03-2020'!E100+'04-2020'!E100+'05-2020'!E100+'06-2020'!E100+'07-2020'!E100+'08-2020'!E100+'09-2020'!E100+'10-2020'!E100+'11-2020'!E100+'12-2020'!E100</f>
        <v>826612.78</v>
      </c>
      <c r="F100" s="25">
        <f>+'01-2020'!F100+'02-2020'!F100+'03-2020'!F100+'04-2020'!F100+'05-2020'!F100+'06-2020'!F100+'07-2020'!F100+'08-2020'!F100+'09-2020'!F100+'10-2020'!F100+'11-2020'!F100+'12-2020'!F100</f>
        <v>3416398.91</v>
      </c>
      <c r="G100" s="25">
        <f>+'01-2020'!G100+'02-2020'!G100+'03-2020'!G100+'04-2020'!G100+'05-2020'!G100+'06-2020'!G100+'07-2020'!G100+'08-2020'!G100+'09-2020'!G100+'10-2020'!G100+'11-2020'!G100+'12-2020'!G100</f>
        <v>136670.41</v>
      </c>
      <c r="H100" s="25">
        <f>+'01-2020'!H100+'02-2020'!H100+'03-2020'!H100+'04-2020'!H100+'05-2020'!H100+'06-2020'!H100+'07-2020'!H100+'08-2020'!H100+'09-2020'!H100+'10-2020'!H100+'11-2020'!H100+'12-2020'!H100</f>
        <v>27334.09</v>
      </c>
      <c r="I100" s="25">
        <f>+'01-2020'!I100+'02-2020'!I100+'03-2020'!I100+'04-2020'!I100+'05-2020'!I100+'06-2020'!I100+'07-2020'!I100+'08-2020'!I100+'09-2020'!I100+'10-2020'!I100+'11-2020'!I100+'12-2020'!I100</f>
        <v>1093.36</v>
      </c>
      <c r="J100" s="25">
        <f>+'01-2020'!J100+'02-2020'!J100+'03-2020'!J100+'04-2020'!J100+'05-2020'!J100+'06-2020'!J100+'07-2020'!J100+'08-2020'!J100+'09-2020'!J100+'10-2020'!J100+'11-2020'!J100+'12-2020'!J100</f>
        <v>108242.96</v>
      </c>
      <c r="K100" s="25">
        <f>+'01-2020'!K100+'02-2020'!K100+'03-2020'!K100+'04-2020'!K100+'05-2020'!K100+'06-2020'!K100+'07-2020'!K100+'08-2020'!K100+'09-2020'!K100+'10-2020'!K100+'11-2020'!K100+'12-2020'!K100</f>
        <v>20607606.619999997</v>
      </c>
      <c r="L100" s="25">
        <f>+'01-2020'!L100+'02-2020'!L100+'03-2020'!L100+'04-2020'!L100+'05-2020'!L100+'06-2020'!L100+'07-2020'!L100+'08-2020'!L100+'09-2020'!L100+'10-2020'!L100+'11-2020'!L100+'12-2020'!L100</f>
        <v>4125421.9600000004</v>
      </c>
      <c r="M100" s="25">
        <f>+'01-2020'!M100+'02-2020'!M100+'03-2020'!M100+'04-2020'!M100+'05-2020'!M100+'06-2020'!M100+'07-2020'!M100+'08-2020'!M100+'09-2020'!M100+'10-2020'!M100+'11-2020'!M100+'12-2020'!M100</f>
        <v>16482184.66</v>
      </c>
      <c r="N100" s="34">
        <f t="shared" si="1"/>
        <v>20006826.53</v>
      </c>
    </row>
    <row r="101" spans="1:14" ht="12.75">
      <c r="A101" s="11">
        <f>+'01-2020'!A101</f>
        <v>90</v>
      </c>
      <c r="B101" s="24" t="str">
        <f>+'01-2020'!B101</f>
        <v>FORMOSO</v>
      </c>
      <c r="C101" s="28">
        <f>+IF(ISERROR(('01-2020'!C101+'02-2020'!C101+'03-2020'!C101+'04-2020'!C101+'05-2020'!C101+'06-2020'!C101+'07-2020'!C101+'08-2020'!C101+'09-2020'!C101+'10-2020'!C101+'11-2020'!C101+'12-2020'!C101)/COUNTA('01-2020'!C101,'02-2020'!C101,'03-2020'!C101,'04-2020'!C101,'05-2020'!C101,'06-2020'!C101,'07-2020'!C101,'08-2020'!C101,'09-2020'!C101,'10-2020'!C101,'11-2020'!C101,'12-2020'!C101)),"",('01-2020'!C101+'02-2020'!C101+'03-2020'!C101+'04-2020'!C101+'05-2020'!C101+'06-2020'!C101+'07-2020'!C101+'08-2020'!C101+'09-2020'!C101+'10-2020'!C101+'11-2020'!C101+'12-2020'!C101)/COUNTA('01-2020'!C101,'02-2020'!C101,'03-2020'!C101,'04-2020'!C101,'05-2020'!C101,'06-2020'!C101,'07-2020'!C101,'08-2020'!C101,'09-2020'!C101,'10-2020'!C101,'11-2020'!C101,'12-2020'!C101))</f>
        <v>0.12302770993110157</v>
      </c>
      <c r="D101" s="25">
        <f>+'01-2020'!D101+'02-2020'!D101+'03-2020'!D101+'04-2020'!D101+'05-2020'!D101+'06-2020'!D101+'07-2020'!D101+'08-2020'!D101+'09-2020'!D101+'10-2020'!D101+'11-2020'!D101+'12-2020'!D101</f>
        <v>152153.33</v>
      </c>
      <c r="E101" s="25">
        <f>+'01-2020'!E101+'02-2020'!E101+'03-2020'!E101+'04-2020'!E101+'05-2020'!E101+'06-2020'!E101+'07-2020'!E101+'08-2020'!E101+'09-2020'!E101+'10-2020'!E101+'11-2020'!E101+'12-2020'!E101</f>
        <v>29134.18</v>
      </c>
      <c r="F101" s="25">
        <f>+'01-2020'!F101+'02-2020'!F101+'03-2020'!F101+'04-2020'!F101+'05-2020'!F101+'06-2020'!F101+'07-2020'!F101+'08-2020'!F101+'09-2020'!F101+'10-2020'!F101+'11-2020'!F101+'12-2020'!F101</f>
        <v>123019.15</v>
      </c>
      <c r="G101" s="25">
        <f>+'01-2020'!G101+'02-2020'!G101+'03-2020'!G101+'04-2020'!G101+'05-2020'!G101+'06-2020'!G101+'07-2020'!G101+'08-2020'!G101+'09-2020'!G101+'10-2020'!G101+'11-2020'!G101+'12-2020'!G101</f>
        <v>17723.81</v>
      </c>
      <c r="H101" s="25">
        <f>+'01-2020'!H101+'02-2020'!H101+'03-2020'!H101+'04-2020'!H101+'05-2020'!H101+'06-2020'!H101+'07-2020'!H101+'08-2020'!H101+'09-2020'!H101+'10-2020'!H101+'11-2020'!H101+'12-2020'!H101</f>
        <v>3544.7700000000004</v>
      </c>
      <c r="I101" s="25">
        <f>+'01-2020'!I101+'02-2020'!I101+'03-2020'!I101+'04-2020'!I101+'05-2020'!I101+'06-2020'!I101+'07-2020'!I101+'08-2020'!I101+'09-2020'!I101+'10-2020'!I101+'11-2020'!I101+'12-2020'!I101</f>
        <v>141.79999999999998</v>
      </c>
      <c r="J101" s="25">
        <f>+'01-2020'!J101+'02-2020'!J101+'03-2020'!J101+'04-2020'!J101+'05-2020'!J101+'06-2020'!J101+'07-2020'!J101+'08-2020'!J101+'09-2020'!J101+'10-2020'!J101+'11-2020'!J101+'12-2020'!J101</f>
        <v>14037.240000000002</v>
      </c>
      <c r="K101" s="25">
        <f>+'01-2020'!K101+'02-2020'!K101+'03-2020'!K101+'04-2020'!K101+'05-2020'!K101+'06-2020'!K101+'07-2020'!K101+'08-2020'!K101+'09-2020'!K101+'10-2020'!K101+'11-2020'!K101+'12-2020'!K101</f>
        <v>2671413.49</v>
      </c>
      <c r="L101" s="25">
        <f>+'01-2020'!L101+'02-2020'!L101+'03-2020'!L101+'04-2020'!L101+'05-2020'!L101+'06-2020'!L101+'07-2020'!L101+'08-2020'!L101+'09-2020'!L101+'10-2020'!L101+'11-2020'!L101+'12-2020'!L101</f>
        <v>534575.49</v>
      </c>
      <c r="M101" s="25">
        <f>+'01-2020'!M101+'02-2020'!M101+'03-2020'!M101+'04-2020'!M101+'05-2020'!M101+'06-2020'!M101+'07-2020'!M101+'08-2020'!M101+'09-2020'!M101+'10-2020'!M101+'11-2020'!M101+'12-2020'!M101</f>
        <v>2136837.9999999995</v>
      </c>
      <c r="N101" s="34">
        <f t="shared" si="1"/>
        <v>2273894.3899999997</v>
      </c>
    </row>
    <row r="102" spans="1:14" ht="12.75">
      <c r="A102" s="11">
        <f>+'01-2020'!A102</f>
        <v>91</v>
      </c>
      <c r="B102" s="24" t="str">
        <f>+'01-2020'!B102</f>
        <v>GAMELEIRA DE GOIAS</v>
      </c>
      <c r="C102" s="28">
        <f>+IF(ISERROR(('01-2020'!C102+'02-2020'!C102+'03-2020'!C102+'04-2020'!C102+'05-2020'!C102+'06-2020'!C102+'07-2020'!C102+'08-2020'!C102+'09-2020'!C102+'10-2020'!C102+'11-2020'!C102+'12-2020'!C102)/COUNTA('01-2020'!C102,'02-2020'!C102,'03-2020'!C102,'04-2020'!C102,'05-2020'!C102,'06-2020'!C102,'07-2020'!C102,'08-2020'!C102,'09-2020'!C102,'10-2020'!C102,'11-2020'!C102,'12-2020'!C102)),"",('01-2020'!C102+'02-2020'!C102+'03-2020'!C102+'04-2020'!C102+'05-2020'!C102+'06-2020'!C102+'07-2020'!C102+'08-2020'!C102+'09-2020'!C102+'10-2020'!C102+'11-2020'!C102+'12-2020'!C102)/COUNTA('01-2020'!C102,'02-2020'!C102,'03-2020'!C102,'04-2020'!C102,'05-2020'!C102,'06-2020'!C102,'07-2020'!C102,'08-2020'!C102,'09-2020'!C102,'10-2020'!C102,'11-2020'!C102,'12-2020'!C102))</f>
        <v>0.11503326750701041</v>
      </c>
      <c r="D102" s="25">
        <f>+'01-2020'!D102+'02-2020'!D102+'03-2020'!D102+'04-2020'!D102+'05-2020'!D102+'06-2020'!D102+'07-2020'!D102+'08-2020'!D102+'09-2020'!D102+'10-2020'!D102+'11-2020'!D102+'12-2020'!D102</f>
        <v>82260.35</v>
      </c>
      <c r="E102" s="25">
        <f>+'01-2020'!E102+'02-2020'!E102+'03-2020'!E102+'04-2020'!E102+'05-2020'!E102+'06-2020'!E102+'07-2020'!E102+'08-2020'!E102+'09-2020'!E102+'10-2020'!E102+'11-2020'!E102+'12-2020'!E102</f>
        <v>15588.95</v>
      </c>
      <c r="F102" s="25">
        <f>+'01-2020'!F102+'02-2020'!F102+'03-2020'!F102+'04-2020'!F102+'05-2020'!F102+'06-2020'!F102+'07-2020'!F102+'08-2020'!F102+'09-2020'!F102+'10-2020'!F102+'11-2020'!F102+'12-2020'!F102</f>
        <v>66671.40000000001</v>
      </c>
      <c r="G102" s="25">
        <f>+'01-2020'!G102+'02-2020'!G102+'03-2020'!G102+'04-2020'!G102+'05-2020'!G102+'06-2020'!G102+'07-2020'!G102+'08-2020'!G102+'09-2020'!G102+'10-2020'!G102+'11-2020'!G102+'12-2020'!G102</f>
        <v>16585.19</v>
      </c>
      <c r="H102" s="25">
        <f>+'01-2020'!H102+'02-2020'!H102+'03-2020'!H102+'04-2020'!H102+'05-2020'!H102+'06-2020'!H102+'07-2020'!H102+'08-2020'!H102+'09-2020'!H102+'10-2020'!H102+'11-2020'!H102+'12-2020'!H102</f>
        <v>3317.05</v>
      </c>
      <c r="I102" s="25">
        <f>+'01-2020'!I102+'02-2020'!I102+'03-2020'!I102+'04-2020'!I102+'05-2020'!I102+'06-2020'!I102+'07-2020'!I102+'08-2020'!I102+'09-2020'!I102+'10-2020'!I102+'11-2020'!I102+'12-2020'!I102</f>
        <v>132.69</v>
      </c>
      <c r="J102" s="25">
        <f>+'01-2020'!J102+'02-2020'!J102+'03-2020'!J102+'04-2020'!J102+'05-2020'!J102+'06-2020'!J102+'07-2020'!J102+'08-2020'!J102+'09-2020'!J102+'10-2020'!J102+'11-2020'!J102+'12-2020'!J102</f>
        <v>13135.449999999999</v>
      </c>
      <c r="K102" s="25">
        <f>+'01-2020'!K102+'02-2020'!K102+'03-2020'!K102+'04-2020'!K102+'05-2020'!K102+'06-2020'!K102+'07-2020'!K102+'08-2020'!K102+'09-2020'!K102+'10-2020'!K102+'11-2020'!K102+'12-2020'!K102</f>
        <v>2500673.9</v>
      </c>
      <c r="L102" s="25">
        <f>+'01-2020'!L102+'02-2020'!L102+'03-2020'!L102+'04-2020'!L102+'05-2020'!L102+'06-2020'!L102+'07-2020'!L102+'08-2020'!L102+'09-2020'!L102+'10-2020'!L102+'11-2020'!L102+'12-2020'!L102</f>
        <v>500493.44000000006</v>
      </c>
      <c r="M102" s="25">
        <f>+'01-2020'!M102+'02-2020'!M102+'03-2020'!M102+'04-2020'!M102+'05-2020'!M102+'06-2020'!M102+'07-2020'!M102+'08-2020'!M102+'09-2020'!M102+'10-2020'!M102+'11-2020'!M102+'12-2020'!M102</f>
        <v>2000180.46</v>
      </c>
      <c r="N102" s="34">
        <f t="shared" si="1"/>
        <v>2079987.31</v>
      </c>
    </row>
    <row r="103" spans="1:14" ht="12.75">
      <c r="A103" s="11">
        <f>+'01-2020'!A103</f>
        <v>92</v>
      </c>
      <c r="B103" s="24" t="str">
        <f>+'01-2020'!B103</f>
        <v>GOIANAPOLIS</v>
      </c>
      <c r="C103" s="28">
        <f>+IF(ISERROR(('01-2020'!C103+'02-2020'!C103+'03-2020'!C103+'04-2020'!C103+'05-2020'!C103+'06-2020'!C103+'07-2020'!C103+'08-2020'!C103+'09-2020'!C103+'10-2020'!C103+'11-2020'!C103+'12-2020'!C103)/COUNTA('01-2020'!C103,'02-2020'!C103,'03-2020'!C103,'04-2020'!C103,'05-2020'!C103,'06-2020'!C103,'07-2020'!C103,'08-2020'!C103,'09-2020'!C103,'10-2020'!C103,'11-2020'!C103,'12-2020'!C103)),"",('01-2020'!C103+'02-2020'!C103+'03-2020'!C103+'04-2020'!C103+'05-2020'!C103+'06-2020'!C103+'07-2020'!C103+'08-2020'!C103+'09-2020'!C103+'10-2020'!C103+'11-2020'!C103+'12-2020'!C103)/COUNTA('01-2020'!C103,'02-2020'!C103,'03-2020'!C103,'04-2020'!C103,'05-2020'!C103,'06-2020'!C103,'07-2020'!C103,'08-2020'!C103,'09-2020'!C103,'10-2020'!C103,'11-2020'!C103,'12-2020'!C103))</f>
        <v>0.19381879930760157</v>
      </c>
      <c r="D103" s="25">
        <f>+'01-2020'!D103+'02-2020'!D103+'03-2020'!D103+'04-2020'!D103+'05-2020'!D103+'06-2020'!D103+'07-2020'!D103+'08-2020'!D103+'09-2020'!D103+'10-2020'!D103+'11-2020'!D103+'12-2020'!D103</f>
        <v>329104.14</v>
      </c>
      <c r="E103" s="25">
        <f>+'01-2020'!E103+'02-2020'!E103+'03-2020'!E103+'04-2020'!E103+'05-2020'!E103+'06-2020'!E103+'07-2020'!E103+'08-2020'!E103+'09-2020'!E103+'10-2020'!E103+'11-2020'!E103+'12-2020'!E103</f>
        <v>63185.09</v>
      </c>
      <c r="F103" s="25">
        <f>+'01-2020'!F103+'02-2020'!F103+'03-2020'!F103+'04-2020'!F103+'05-2020'!F103+'06-2020'!F103+'07-2020'!F103+'08-2020'!F103+'09-2020'!F103+'10-2020'!F103+'11-2020'!F103+'12-2020'!F103</f>
        <v>265919.05</v>
      </c>
      <c r="G103" s="25">
        <f>+'01-2020'!G103+'02-2020'!G103+'03-2020'!G103+'04-2020'!G103+'05-2020'!G103+'06-2020'!G103+'07-2020'!G103+'08-2020'!G103+'09-2020'!G103+'10-2020'!G103+'11-2020'!G103+'12-2020'!G103</f>
        <v>27933.559999999998</v>
      </c>
      <c r="H103" s="25">
        <f>+'01-2020'!H103+'02-2020'!H103+'03-2020'!H103+'04-2020'!H103+'05-2020'!H103+'06-2020'!H103+'07-2020'!H103+'08-2020'!H103+'09-2020'!H103+'10-2020'!H103+'11-2020'!H103+'12-2020'!H103</f>
        <v>5586.710000000001</v>
      </c>
      <c r="I103" s="25">
        <f>+'01-2020'!I103+'02-2020'!I103+'03-2020'!I103+'04-2020'!I103+'05-2020'!I103+'06-2020'!I103+'07-2020'!I103+'08-2020'!I103+'09-2020'!I103+'10-2020'!I103+'11-2020'!I103+'12-2020'!I103</f>
        <v>223.46</v>
      </c>
      <c r="J103" s="25">
        <f>+'01-2020'!J103+'02-2020'!J103+'03-2020'!J103+'04-2020'!J103+'05-2020'!J103+'06-2020'!J103+'07-2020'!J103+'08-2020'!J103+'09-2020'!J103+'10-2020'!J103+'11-2020'!J103+'12-2020'!J103</f>
        <v>22123.39</v>
      </c>
      <c r="K103" s="25">
        <f>+'01-2020'!K103+'02-2020'!K103+'03-2020'!K103+'04-2020'!K103+'05-2020'!K103+'06-2020'!K103+'07-2020'!K103+'08-2020'!K103+'09-2020'!K103+'10-2020'!K103+'11-2020'!K103+'12-2020'!K103</f>
        <v>4212961.85</v>
      </c>
      <c r="L103" s="25">
        <f>+'01-2020'!L103+'02-2020'!L103+'03-2020'!L103+'04-2020'!L103+'05-2020'!L103+'06-2020'!L103+'07-2020'!L103+'08-2020'!L103+'09-2020'!L103+'10-2020'!L103+'11-2020'!L103+'12-2020'!L103</f>
        <v>843215.32</v>
      </c>
      <c r="M103" s="25">
        <f>+'01-2020'!M103+'02-2020'!M103+'03-2020'!M103+'04-2020'!M103+'05-2020'!M103+'06-2020'!M103+'07-2020'!M103+'08-2020'!M103+'09-2020'!M103+'10-2020'!M103+'11-2020'!M103+'12-2020'!M103</f>
        <v>3369746.53</v>
      </c>
      <c r="N103" s="34">
        <f t="shared" si="1"/>
        <v>3657788.9699999997</v>
      </c>
    </row>
    <row r="104" spans="1:14" ht="12.75">
      <c r="A104" s="11">
        <f>+'01-2020'!A104</f>
        <v>93</v>
      </c>
      <c r="B104" s="24" t="str">
        <f>+'01-2020'!B104</f>
        <v>GOIANDIRA</v>
      </c>
      <c r="C104" s="28">
        <f>+IF(ISERROR(('01-2020'!C104+'02-2020'!C104+'03-2020'!C104+'04-2020'!C104+'05-2020'!C104+'06-2020'!C104+'07-2020'!C104+'08-2020'!C104+'09-2020'!C104+'10-2020'!C104+'11-2020'!C104+'12-2020'!C104)/COUNTA('01-2020'!C104,'02-2020'!C104,'03-2020'!C104,'04-2020'!C104,'05-2020'!C104,'06-2020'!C104,'07-2020'!C104,'08-2020'!C104,'09-2020'!C104,'10-2020'!C104,'11-2020'!C104,'12-2020'!C104)),"",('01-2020'!C104+'02-2020'!C104+'03-2020'!C104+'04-2020'!C104+'05-2020'!C104+'06-2020'!C104+'07-2020'!C104+'08-2020'!C104+'09-2020'!C104+'10-2020'!C104+'11-2020'!C104+'12-2020'!C104)/COUNTA('01-2020'!C104,'02-2020'!C104,'03-2020'!C104,'04-2020'!C104,'05-2020'!C104,'06-2020'!C104,'07-2020'!C104,'08-2020'!C104,'09-2020'!C104,'10-2020'!C104,'11-2020'!C104,'12-2020'!C104))</f>
        <v>0.13804236155663488</v>
      </c>
      <c r="D104" s="25">
        <f>+'01-2020'!D104+'02-2020'!D104+'03-2020'!D104+'04-2020'!D104+'05-2020'!D104+'06-2020'!D104+'07-2020'!D104+'08-2020'!D104+'09-2020'!D104+'10-2020'!D104+'11-2020'!D104+'12-2020'!D104</f>
        <v>182296.49</v>
      </c>
      <c r="E104" s="25">
        <f>+'01-2020'!E104+'02-2020'!E104+'03-2020'!E104+'04-2020'!E104+'05-2020'!E104+'06-2020'!E104+'07-2020'!E104+'08-2020'!E104+'09-2020'!E104+'10-2020'!E104+'11-2020'!E104+'12-2020'!E104</f>
        <v>35466.45</v>
      </c>
      <c r="F104" s="25">
        <f>+'01-2020'!F104+'02-2020'!F104+'03-2020'!F104+'04-2020'!F104+'05-2020'!F104+'06-2020'!F104+'07-2020'!F104+'08-2020'!F104+'09-2020'!F104+'10-2020'!F104+'11-2020'!F104+'12-2020'!F104</f>
        <v>146830.04</v>
      </c>
      <c r="G104" s="25">
        <f>+'01-2020'!G104+'02-2020'!G104+'03-2020'!G104+'04-2020'!G104+'05-2020'!G104+'06-2020'!G104+'07-2020'!G104+'08-2020'!G104+'09-2020'!G104+'10-2020'!G104+'11-2020'!G104+'12-2020'!G104</f>
        <v>19889.670000000002</v>
      </c>
      <c r="H104" s="25">
        <f>+'01-2020'!H104+'02-2020'!H104+'03-2020'!H104+'04-2020'!H104+'05-2020'!H104+'06-2020'!H104+'07-2020'!H104+'08-2020'!H104+'09-2020'!H104+'10-2020'!H104+'11-2020'!H104+'12-2020'!H104</f>
        <v>3977.9399999999996</v>
      </c>
      <c r="I104" s="25">
        <f>+'01-2020'!I104+'02-2020'!I104+'03-2020'!I104+'04-2020'!I104+'05-2020'!I104+'06-2020'!I104+'07-2020'!I104+'08-2020'!I104+'09-2020'!I104+'10-2020'!I104+'11-2020'!I104+'12-2020'!I104</f>
        <v>159.12</v>
      </c>
      <c r="J104" s="25">
        <f>+'01-2020'!J104+'02-2020'!J104+'03-2020'!J104+'04-2020'!J104+'05-2020'!J104+'06-2020'!J104+'07-2020'!J104+'08-2020'!J104+'09-2020'!J104+'10-2020'!J104+'11-2020'!J104+'12-2020'!J104</f>
        <v>15752.61</v>
      </c>
      <c r="K104" s="25">
        <f>+'01-2020'!K104+'02-2020'!K104+'03-2020'!K104+'04-2020'!K104+'05-2020'!K104+'06-2020'!K104+'07-2020'!K104+'08-2020'!K104+'09-2020'!K104+'10-2020'!K104+'11-2020'!K104+'12-2020'!K104</f>
        <v>2998011.1199999996</v>
      </c>
      <c r="L104" s="25">
        <f>+'01-2020'!L104+'02-2020'!L104+'03-2020'!L104+'04-2020'!L104+'05-2020'!L104+'06-2020'!L104+'07-2020'!L104+'08-2020'!L104+'09-2020'!L104+'10-2020'!L104+'11-2020'!L104+'12-2020'!L104</f>
        <v>599982.53</v>
      </c>
      <c r="M104" s="25">
        <f>+'01-2020'!M104+'02-2020'!M104+'03-2020'!M104+'04-2020'!M104+'05-2020'!M104+'06-2020'!M104+'07-2020'!M104+'08-2020'!M104+'09-2020'!M104+'10-2020'!M104+'11-2020'!M104+'12-2020'!M104</f>
        <v>2398028.5900000003</v>
      </c>
      <c r="N104" s="34">
        <f t="shared" si="1"/>
        <v>2560611.24</v>
      </c>
    </row>
    <row r="105" spans="1:14" ht="12.75">
      <c r="A105" s="11">
        <f>+'01-2020'!A105</f>
        <v>94</v>
      </c>
      <c r="B105" s="24" t="str">
        <f>+'01-2020'!B105</f>
        <v>GOIANESIA</v>
      </c>
      <c r="C105" s="28">
        <f>+IF(ISERROR(('01-2020'!C105+'02-2020'!C105+'03-2020'!C105+'04-2020'!C105+'05-2020'!C105+'06-2020'!C105+'07-2020'!C105+'08-2020'!C105+'09-2020'!C105+'10-2020'!C105+'11-2020'!C105+'12-2020'!C105)/COUNTA('01-2020'!C105,'02-2020'!C105,'03-2020'!C105,'04-2020'!C105,'05-2020'!C105,'06-2020'!C105,'07-2020'!C105,'08-2020'!C105,'09-2020'!C105,'10-2020'!C105,'11-2020'!C105,'12-2020'!C105)),"",('01-2020'!C105+'02-2020'!C105+'03-2020'!C105+'04-2020'!C105+'05-2020'!C105+'06-2020'!C105+'07-2020'!C105+'08-2020'!C105+'09-2020'!C105+'10-2020'!C105+'11-2020'!C105+'12-2020'!C105)/COUNTA('01-2020'!C105,'02-2020'!C105,'03-2020'!C105,'04-2020'!C105,'05-2020'!C105,'06-2020'!C105,'07-2020'!C105,'08-2020'!C105,'09-2020'!C105,'10-2020'!C105,'11-2020'!C105,'12-2020'!C105))</f>
        <v>0.6864075209595794</v>
      </c>
      <c r="D105" s="25">
        <f>+'01-2020'!D105+'02-2020'!D105+'03-2020'!D105+'04-2020'!D105+'05-2020'!D105+'06-2020'!D105+'07-2020'!D105+'08-2020'!D105+'09-2020'!D105+'10-2020'!D105+'11-2020'!D105+'12-2020'!D105</f>
        <v>2769370.9299999997</v>
      </c>
      <c r="E105" s="25">
        <f>+'01-2020'!E105+'02-2020'!E105+'03-2020'!E105+'04-2020'!E105+'05-2020'!E105+'06-2020'!E105+'07-2020'!E105+'08-2020'!E105+'09-2020'!E105+'10-2020'!E105+'11-2020'!E105+'12-2020'!E105</f>
        <v>539286.04</v>
      </c>
      <c r="F105" s="25">
        <f>+'01-2020'!F105+'02-2020'!F105+'03-2020'!F105+'04-2020'!F105+'05-2020'!F105+'06-2020'!F105+'07-2020'!F105+'08-2020'!F105+'09-2020'!F105+'10-2020'!F105+'11-2020'!F105+'12-2020'!F105</f>
        <v>2230084.89</v>
      </c>
      <c r="G105" s="25">
        <f>+'01-2020'!G105+'02-2020'!G105+'03-2020'!G105+'04-2020'!G105+'05-2020'!G105+'06-2020'!G105+'07-2020'!G105+'08-2020'!G105+'09-2020'!G105+'10-2020'!G105+'11-2020'!G105+'12-2020'!G105</f>
        <v>98996.56000000001</v>
      </c>
      <c r="H105" s="25">
        <f>+'01-2020'!H105+'02-2020'!H105+'03-2020'!H105+'04-2020'!H105+'05-2020'!H105+'06-2020'!H105+'07-2020'!H105+'08-2020'!H105+'09-2020'!H105+'10-2020'!H105+'11-2020'!H105+'12-2020'!H105</f>
        <v>19799.32</v>
      </c>
      <c r="I105" s="25">
        <f>+'01-2020'!I105+'02-2020'!I105+'03-2020'!I105+'04-2020'!I105+'05-2020'!I105+'06-2020'!I105+'07-2020'!I105+'08-2020'!I105+'09-2020'!I105+'10-2020'!I105+'11-2020'!I105+'12-2020'!I105</f>
        <v>791.98</v>
      </c>
      <c r="J105" s="25">
        <f>+'01-2020'!J105+'02-2020'!J105+'03-2020'!J105+'04-2020'!J105+'05-2020'!J105+'06-2020'!J105+'07-2020'!J105+'08-2020'!J105+'09-2020'!J105+'10-2020'!J105+'11-2020'!J105+'12-2020'!J105</f>
        <v>78405.26000000001</v>
      </c>
      <c r="K105" s="25">
        <f>+'01-2020'!K105+'02-2020'!K105+'03-2020'!K105+'04-2020'!K105+'05-2020'!K105+'06-2020'!K105+'07-2020'!K105+'08-2020'!K105+'09-2020'!K105+'10-2020'!K105+'11-2020'!K105+'12-2020'!K105</f>
        <v>14927405.09</v>
      </c>
      <c r="L105" s="25">
        <f>+'01-2020'!L105+'02-2020'!L105+'03-2020'!L105+'04-2020'!L105+'05-2020'!L105+'06-2020'!L105+'07-2020'!L105+'08-2020'!L105+'09-2020'!L105+'10-2020'!L105+'11-2020'!L105+'12-2020'!L105</f>
        <v>2988587.21</v>
      </c>
      <c r="M105" s="25">
        <f>+'01-2020'!M105+'02-2020'!M105+'03-2020'!M105+'04-2020'!M105+'05-2020'!M105+'06-2020'!M105+'07-2020'!M105+'08-2020'!M105+'09-2020'!M105+'10-2020'!M105+'11-2020'!M105+'12-2020'!M105</f>
        <v>11938817.88</v>
      </c>
      <c r="N105" s="34">
        <f t="shared" si="1"/>
        <v>14247308.030000001</v>
      </c>
    </row>
    <row r="106" spans="1:14" ht="12.75">
      <c r="A106" s="11">
        <f>+'01-2020'!A106</f>
        <v>95</v>
      </c>
      <c r="B106" s="24" t="str">
        <f>+'01-2020'!B106</f>
        <v>GOIANIA</v>
      </c>
      <c r="C106" s="28">
        <f>+IF(ISERROR(('01-2020'!C106+'02-2020'!C106+'03-2020'!C106+'04-2020'!C106+'05-2020'!C106+'06-2020'!C106+'07-2020'!C106+'08-2020'!C106+'09-2020'!C106+'10-2020'!C106+'11-2020'!C106+'12-2020'!C106)/COUNTA('01-2020'!C106,'02-2020'!C106,'03-2020'!C106,'04-2020'!C106,'05-2020'!C106,'06-2020'!C106,'07-2020'!C106,'08-2020'!C106,'09-2020'!C106,'10-2020'!C106,'11-2020'!C106,'12-2020'!C106)),"",('01-2020'!C106+'02-2020'!C106+'03-2020'!C106+'04-2020'!C106+'05-2020'!C106+'06-2020'!C106+'07-2020'!C106+'08-2020'!C106+'09-2020'!C106+'10-2020'!C106+'11-2020'!C106+'12-2020'!C106)/COUNTA('01-2020'!C106,'02-2020'!C106,'03-2020'!C106,'04-2020'!C106,'05-2020'!C106,'06-2020'!C106,'07-2020'!C106,'08-2020'!C106,'09-2020'!C106,'10-2020'!C106,'11-2020'!C106,'12-2020'!C106))</f>
        <v>15.608294330062458</v>
      </c>
      <c r="D106" s="25">
        <f>+'01-2020'!D106+'02-2020'!D106+'03-2020'!D106+'04-2020'!D106+'05-2020'!D106+'06-2020'!D106+'07-2020'!D106+'08-2020'!D106+'09-2020'!D106+'10-2020'!D106+'11-2020'!D106+'12-2020'!D106</f>
        <v>101192077.69999999</v>
      </c>
      <c r="E106" s="25">
        <f>+'01-2020'!E106+'02-2020'!E106+'03-2020'!E106+'04-2020'!E106+'05-2020'!E106+'06-2020'!E106+'07-2020'!E106+'08-2020'!E106+'09-2020'!E106+'10-2020'!E106+'11-2020'!E106+'12-2020'!E106</f>
        <v>19664760.689999998</v>
      </c>
      <c r="F106" s="25">
        <f>+'01-2020'!F106+'02-2020'!F106+'03-2020'!F106+'04-2020'!F106+'05-2020'!F106+'06-2020'!F106+'07-2020'!F106+'08-2020'!F106+'09-2020'!F106+'10-2020'!F106+'11-2020'!F106+'12-2020'!F106</f>
        <v>81527317.00999999</v>
      </c>
      <c r="G106" s="25">
        <f>+'01-2020'!G106+'02-2020'!G106+'03-2020'!G106+'04-2020'!G106+'05-2020'!G106+'06-2020'!G106+'07-2020'!G106+'08-2020'!G106+'09-2020'!G106+'10-2020'!G106+'11-2020'!G106+'12-2020'!G106</f>
        <v>2251174.87</v>
      </c>
      <c r="H106" s="25">
        <f>+'01-2020'!H106+'02-2020'!H106+'03-2020'!H106+'04-2020'!H106+'05-2020'!H106+'06-2020'!H106+'07-2020'!H106+'08-2020'!H106+'09-2020'!H106+'10-2020'!H106+'11-2020'!H106+'12-2020'!H106</f>
        <v>450234.97</v>
      </c>
      <c r="I106" s="25">
        <f>+'01-2020'!I106+'02-2020'!I106+'03-2020'!I106+'04-2020'!I106+'05-2020'!I106+'06-2020'!I106+'07-2020'!I106+'08-2020'!I106+'09-2020'!I106+'10-2020'!I106+'11-2020'!I106+'12-2020'!I106</f>
        <v>18009.4</v>
      </c>
      <c r="J106" s="25">
        <f>+'01-2020'!J106+'02-2020'!J106+'03-2020'!J106+'04-2020'!J106+'05-2020'!J106+'06-2020'!J106+'07-2020'!J106+'08-2020'!J106+'09-2020'!J106+'10-2020'!J106+'11-2020'!J106+'12-2020'!J106</f>
        <v>1782930.5</v>
      </c>
      <c r="K106" s="25">
        <f>+'01-2020'!K106+'02-2020'!K106+'03-2020'!K106+'04-2020'!K106+'05-2020'!K106+'06-2020'!K106+'07-2020'!K106+'08-2020'!K106+'09-2020'!K106+'10-2020'!K106+'11-2020'!K106+'12-2020'!K106</f>
        <v>339430154.49</v>
      </c>
      <c r="L106" s="25">
        <f>+'01-2020'!L106+'02-2020'!L106+'03-2020'!L106+'04-2020'!L106+'05-2020'!L106+'06-2020'!L106+'07-2020'!L106+'08-2020'!L106+'09-2020'!L106+'10-2020'!L106+'11-2020'!L106+'12-2020'!L106</f>
        <v>67945387.07</v>
      </c>
      <c r="M106" s="25">
        <f>+'01-2020'!M106+'02-2020'!M106+'03-2020'!M106+'04-2020'!M106+'05-2020'!M106+'06-2020'!M106+'07-2020'!M106+'08-2020'!M106+'09-2020'!M106+'10-2020'!M106+'11-2020'!M106+'12-2020'!M106</f>
        <v>271484767.41999996</v>
      </c>
      <c r="N106" s="34">
        <f t="shared" si="1"/>
        <v>354795014.92999995</v>
      </c>
    </row>
    <row r="107" spans="1:14" ht="12.75">
      <c r="A107" s="11">
        <f>+'01-2020'!A107</f>
        <v>96</v>
      </c>
      <c r="B107" s="24" t="str">
        <f>+'01-2020'!B107</f>
        <v>GOIANIRA</v>
      </c>
      <c r="C107" s="28">
        <f>+IF(ISERROR(('01-2020'!C107+'02-2020'!C107+'03-2020'!C107+'04-2020'!C107+'05-2020'!C107+'06-2020'!C107+'07-2020'!C107+'08-2020'!C107+'09-2020'!C107+'10-2020'!C107+'11-2020'!C107+'12-2020'!C107)/COUNTA('01-2020'!C107,'02-2020'!C107,'03-2020'!C107,'04-2020'!C107,'05-2020'!C107,'06-2020'!C107,'07-2020'!C107,'08-2020'!C107,'09-2020'!C107,'10-2020'!C107,'11-2020'!C107,'12-2020'!C107)),"",('01-2020'!C107+'02-2020'!C107+'03-2020'!C107+'04-2020'!C107+'05-2020'!C107+'06-2020'!C107+'07-2020'!C107+'08-2020'!C107+'09-2020'!C107+'10-2020'!C107+'11-2020'!C107+'12-2020'!C107)/COUNTA('01-2020'!C107,'02-2020'!C107,'03-2020'!C107,'04-2020'!C107,'05-2020'!C107,'06-2020'!C107,'07-2020'!C107,'08-2020'!C107,'09-2020'!C107,'10-2020'!C107,'11-2020'!C107,'12-2020'!C107))</f>
        <v>0.348705735345677</v>
      </c>
      <c r="D107" s="25">
        <f>+'01-2020'!D107+'02-2020'!D107+'03-2020'!D107+'04-2020'!D107+'05-2020'!D107+'06-2020'!D107+'07-2020'!D107+'08-2020'!D107+'09-2020'!D107+'10-2020'!D107+'11-2020'!D107+'12-2020'!D107</f>
        <v>1254277.26</v>
      </c>
      <c r="E107" s="25">
        <f>+'01-2020'!E107+'02-2020'!E107+'03-2020'!E107+'04-2020'!E107+'05-2020'!E107+'06-2020'!E107+'07-2020'!E107+'08-2020'!E107+'09-2020'!E107+'10-2020'!E107+'11-2020'!E107+'12-2020'!E107</f>
        <v>242386.49</v>
      </c>
      <c r="F107" s="25">
        <f>+'01-2020'!F107+'02-2020'!F107+'03-2020'!F107+'04-2020'!F107+'05-2020'!F107+'06-2020'!F107+'07-2020'!F107+'08-2020'!F107+'09-2020'!F107+'10-2020'!F107+'11-2020'!F107+'12-2020'!F107</f>
        <v>1011890.7699999999</v>
      </c>
      <c r="G107" s="25">
        <f>+'01-2020'!G107+'02-2020'!G107+'03-2020'!G107+'04-2020'!G107+'05-2020'!G107+'06-2020'!G107+'07-2020'!G107+'08-2020'!G107+'09-2020'!G107+'10-2020'!G107+'11-2020'!G107+'12-2020'!G107</f>
        <v>50284.61</v>
      </c>
      <c r="H107" s="25">
        <f>+'01-2020'!H107+'02-2020'!H107+'03-2020'!H107+'04-2020'!H107+'05-2020'!H107+'06-2020'!H107+'07-2020'!H107+'08-2020'!H107+'09-2020'!H107+'10-2020'!H107+'11-2020'!H107+'12-2020'!H107</f>
        <v>10056.93</v>
      </c>
      <c r="I107" s="25">
        <f>+'01-2020'!I107+'02-2020'!I107+'03-2020'!I107+'04-2020'!I107+'05-2020'!I107+'06-2020'!I107+'07-2020'!I107+'08-2020'!I107+'09-2020'!I107+'10-2020'!I107+'11-2020'!I107+'12-2020'!I107</f>
        <v>402.27000000000004</v>
      </c>
      <c r="J107" s="25">
        <f>+'01-2020'!J107+'02-2020'!J107+'03-2020'!J107+'04-2020'!J107+'05-2020'!J107+'06-2020'!J107+'07-2020'!J107+'08-2020'!J107+'09-2020'!J107+'10-2020'!J107+'11-2020'!J107+'12-2020'!J107</f>
        <v>39825.41</v>
      </c>
      <c r="K107" s="25">
        <f>+'01-2020'!K107+'02-2020'!K107+'03-2020'!K107+'04-2020'!K107+'05-2020'!K107+'06-2020'!K107+'07-2020'!K107+'08-2020'!K107+'09-2020'!K107+'10-2020'!K107+'11-2020'!K107+'12-2020'!K107</f>
        <v>7582143.99</v>
      </c>
      <c r="L107" s="25">
        <f>+'01-2020'!L107+'02-2020'!L107+'03-2020'!L107+'04-2020'!L107+'05-2020'!L107+'06-2020'!L107+'07-2020'!L107+'08-2020'!L107+'09-2020'!L107+'10-2020'!L107+'11-2020'!L107+'12-2020'!L107</f>
        <v>1517822.2100000002</v>
      </c>
      <c r="M107" s="25">
        <f>+'01-2020'!M107+'02-2020'!M107+'03-2020'!M107+'04-2020'!M107+'05-2020'!M107+'06-2020'!M107+'07-2020'!M107+'08-2020'!M107+'09-2020'!M107+'10-2020'!M107+'11-2020'!M107+'12-2020'!M107</f>
        <v>6064321.78</v>
      </c>
      <c r="N107" s="34">
        <f t="shared" si="1"/>
        <v>7116037.96</v>
      </c>
    </row>
    <row r="108" spans="1:14" ht="12.75">
      <c r="A108" s="11">
        <f>+'01-2020'!A108</f>
        <v>97</v>
      </c>
      <c r="B108" s="24" t="str">
        <f>+'01-2020'!B108</f>
        <v>GOIAS</v>
      </c>
      <c r="C108" s="28">
        <f>+IF(ISERROR(('01-2020'!C108+'02-2020'!C108+'03-2020'!C108+'04-2020'!C108+'05-2020'!C108+'06-2020'!C108+'07-2020'!C108+'08-2020'!C108+'09-2020'!C108+'10-2020'!C108+'11-2020'!C108+'12-2020'!C108)/COUNTA('01-2020'!C108,'02-2020'!C108,'03-2020'!C108,'04-2020'!C108,'05-2020'!C108,'06-2020'!C108,'07-2020'!C108,'08-2020'!C108,'09-2020'!C108,'10-2020'!C108,'11-2020'!C108,'12-2020'!C108)),"",('01-2020'!C108+'02-2020'!C108+'03-2020'!C108+'04-2020'!C108+'05-2020'!C108+'06-2020'!C108+'07-2020'!C108+'08-2020'!C108+'09-2020'!C108+'10-2020'!C108+'11-2020'!C108+'12-2020'!C108)/COUNTA('01-2020'!C108,'02-2020'!C108,'03-2020'!C108,'04-2020'!C108,'05-2020'!C108,'06-2020'!C108,'07-2020'!C108,'08-2020'!C108,'09-2020'!C108,'10-2020'!C108,'11-2020'!C108,'12-2020'!C108))</f>
        <v>0.22840294262257557</v>
      </c>
      <c r="D108" s="25">
        <f>+'01-2020'!D108+'02-2020'!D108+'03-2020'!D108+'04-2020'!D108+'05-2020'!D108+'06-2020'!D108+'07-2020'!D108+'08-2020'!D108+'09-2020'!D108+'10-2020'!D108+'11-2020'!D108+'12-2020'!D108</f>
        <v>686692.36</v>
      </c>
      <c r="E108" s="25">
        <f>+'01-2020'!E108+'02-2020'!E108+'03-2020'!E108+'04-2020'!E108+'05-2020'!E108+'06-2020'!E108+'07-2020'!E108+'08-2020'!E108+'09-2020'!E108+'10-2020'!E108+'11-2020'!E108+'12-2020'!E108</f>
        <v>131424.53</v>
      </c>
      <c r="F108" s="25">
        <f>+'01-2020'!F108+'02-2020'!F108+'03-2020'!F108+'04-2020'!F108+'05-2020'!F108+'06-2020'!F108+'07-2020'!F108+'08-2020'!F108+'09-2020'!F108+'10-2020'!F108+'11-2020'!F108+'12-2020'!F108</f>
        <v>555267.8300000001</v>
      </c>
      <c r="G108" s="25">
        <f>+'01-2020'!G108+'02-2020'!G108+'03-2020'!G108+'04-2020'!G108+'05-2020'!G108+'06-2020'!G108+'07-2020'!G108+'08-2020'!G108+'09-2020'!G108+'10-2020'!G108+'11-2020'!G108+'12-2020'!G108</f>
        <v>32936.18</v>
      </c>
      <c r="H108" s="25">
        <f>+'01-2020'!H108+'02-2020'!H108+'03-2020'!H108+'04-2020'!H108+'05-2020'!H108+'06-2020'!H108+'07-2020'!H108+'08-2020'!H108+'09-2020'!H108+'10-2020'!H108+'11-2020'!H108+'12-2020'!H108</f>
        <v>6587.24</v>
      </c>
      <c r="I108" s="25">
        <f>+'01-2020'!I108+'02-2020'!I108+'03-2020'!I108+'04-2020'!I108+'05-2020'!I108+'06-2020'!I108+'07-2020'!I108+'08-2020'!I108+'09-2020'!I108+'10-2020'!I108+'11-2020'!I108+'12-2020'!I108</f>
        <v>263.49</v>
      </c>
      <c r="J108" s="25">
        <f>+'01-2020'!J108+'02-2020'!J108+'03-2020'!J108+'04-2020'!J108+'05-2020'!J108+'06-2020'!J108+'07-2020'!J108+'08-2020'!J108+'09-2020'!J108+'10-2020'!J108+'11-2020'!J108+'12-2020'!J108</f>
        <v>26085.45</v>
      </c>
      <c r="K108" s="25">
        <f>+'01-2020'!K108+'02-2020'!K108+'03-2020'!K108+'04-2020'!K108+'05-2020'!K108+'06-2020'!K108+'07-2020'!K108+'08-2020'!K108+'09-2020'!K108+'10-2020'!K108+'11-2020'!K108+'12-2020'!K108</f>
        <v>4966210.319999999</v>
      </c>
      <c r="L108" s="25">
        <f>+'01-2020'!L108+'02-2020'!L108+'03-2020'!L108+'04-2020'!L108+'05-2020'!L108+'06-2020'!L108+'07-2020'!L108+'08-2020'!L108+'09-2020'!L108+'10-2020'!L108+'11-2020'!L108+'12-2020'!L108</f>
        <v>994137.75</v>
      </c>
      <c r="M108" s="25">
        <f>+'01-2020'!M108+'02-2020'!M108+'03-2020'!M108+'04-2020'!M108+'05-2020'!M108+'06-2020'!M108+'07-2020'!M108+'08-2020'!M108+'09-2020'!M108+'10-2020'!M108+'11-2020'!M108+'12-2020'!M108</f>
        <v>3972072.57</v>
      </c>
      <c r="N108" s="34">
        <f t="shared" si="1"/>
        <v>4553425.85</v>
      </c>
    </row>
    <row r="109" spans="1:14" ht="12.75">
      <c r="A109" s="11">
        <f>+'01-2020'!A109</f>
        <v>98</v>
      </c>
      <c r="B109" s="24" t="str">
        <f>+'01-2020'!B109</f>
        <v>GOIATUBA</v>
      </c>
      <c r="C109" s="28">
        <f>+IF(ISERROR(('01-2020'!C109+'02-2020'!C109+'03-2020'!C109+'04-2020'!C109+'05-2020'!C109+'06-2020'!C109+'07-2020'!C109+'08-2020'!C109+'09-2020'!C109+'10-2020'!C109+'11-2020'!C109+'12-2020'!C109)/COUNTA('01-2020'!C109,'02-2020'!C109,'03-2020'!C109,'04-2020'!C109,'05-2020'!C109,'06-2020'!C109,'07-2020'!C109,'08-2020'!C109,'09-2020'!C109,'10-2020'!C109,'11-2020'!C109,'12-2020'!C109)),"",('01-2020'!C109+'02-2020'!C109+'03-2020'!C109+'04-2020'!C109+'05-2020'!C109+'06-2020'!C109+'07-2020'!C109+'08-2020'!C109+'09-2020'!C109+'10-2020'!C109+'11-2020'!C109+'12-2020'!C109)/COUNTA('01-2020'!C109,'02-2020'!C109,'03-2020'!C109,'04-2020'!C109,'05-2020'!C109,'06-2020'!C109,'07-2020'!C109,'08-2020'!C109,'09-2020'!C109,'10-2020'!C109,'11-2020'!C109,'12-2020'!C109))</f>
        <v>1.0583839756808557</v>
      </c>
      <c r="D109" s="25">
        <f>+'01-2020'!D109+'02-2020'!D109+'03-2020'!D109+'04-2020'!D109+'05-2020'!D109+'06-2020'!D109+'07-2020'!D109+'08-2020'!D109+'09-2020'!D109+'10-2020'!D109+'11-2020'!D109+'12-2020'!D109</f>
        <v>1846348.42</v>
      </c>
      <c r="E109" s="25">
        <f>+'01-2020'!E109+'02-2020'!E109+'03-2020'!E109+'04-2020'!E109+'05-2020'!E109+'06-2020'!E109+'07-2020'!E109+'08-2020'!E109+'09-2020'!E109+'10-2020'!E109+'11-2020'!E109+'12-2020'!E109</f>
        <v>357809.5</v>
      </c>
      <c r="F109" s="25">
        <f>+'01-2020'!F109+'02-2020'!F109+'03-2020'!F109+'04-2020'!F109+'05-2020'!F109+'06-2020'!F109+'07-2020'!F109+'08-2020'!F109+'09-2020'!F109+'10-2020'!F109+'11-2020'!F109+'12-2020'!F109</f>
        <v>1488538.9200000002</v>
      </c>
      <c r="G109" s="25">
        <f>+'01-2020'!G109+'02-2020'!G109+'03-2020'!G109+'04-2020'!G109+'05-2020'!G109+'06-2020'!G109+'07-2020'!G109+'08-2020'!G109+'09-2020'!G109+'10-2020'!G109+'11-2020'!G109+'12-2020'!G109</f>
        <v>152632.69</v>
      </c>
      <c r="H109" s="25">
        <f>+'01-2020'!H109+'02-2020'!H109+'03-2020'!H109+'04-2020'!H109+'05-2020'!H109+'06-2020'!H109+'07-2020'!H109+'08-2020'!H109+'09-2020'!H109+'10-2020'!H109+'11-2020'!H109+'12-2020'!H109</f>
        <v>30526.54</v>
      </c>
      <c r="I109" s="25">
        <f>+'01-2020'!I109+'02-2020'!I109+'03-2020'!I109+'04-2020'!I109+'05-2020'!I109+'06-2020'!I109+'07-2020'!I109+'08-2020'!I109+'09-2020'!I109+'10-2020'!I109+'11-2020'!I109+'12-2020'!I109</f>
        <v>1221.05</v>
      </c>
      <c r="J109" s="25">
        <f>+'01-2020'!J109+'02-2020'!J109+'03-2020'!J109+'04-2020'!J109+'05-2020'!J109+'06-2020'!J109+'07-2020'!J109+'08-2020'!J109+'09-2020'!J109+'10-2020'!J109+'11-2020'!J109+'12-2020'!J109</f>
        <v>120885.09999999998</v>
      </c>
      <c r="K109" s="25">
        <f>+'01-2020'!K109+'02-2020'!K109+'03-2020'!K109+'04-2020'!K109+'05-2020'!K109+'06-2020'!K109+'07-2020'!K109+'08-2020'!K109+'09-2020'!K109+'10-2020'!K109+'11-2020'!K109+'12-2020'!K109</f>
        <v>23013729.189999998</v>
      </c>
      <c r="L109" s="25">
        <f>+'01-2020'!L109+'02-2020'!L109+'03-2020'!L109+'04-2020'!L109+'05-2020'!L109+'06-2020'!L109+'07-2020'!L109+'08-2020'!L109+'09-2020'!L109+'10-2020'!L109+'11-2020'!L109+'12-2020'!L109</f>
        <v>4607302.45</v>
      </c>
      <c r="M109" s="25">
        <f>+'01-2020'!M109+'02-2020'!M109+'03-2020'!M109+'04-2020'!M109+'05-2020'!M109+'06-2020'!M109+'07-2020'!M109+'08-2020'!M109+'09-2020'!M109+'10-2020'!M109+'11-2020'!M109+'12-2020'!M109</f>
        <v>18406426.740000002</v>
      </c>
      <c r="N109" s="34">
        <f t="shared" si="1"/>
        <v>20015850.76</v>
      </c>
    </row>
    <row r="110" spans="1:14" ht="12.75">
      <c r="A110" s="11">
        <f>+'01-2020'!A110</f>
        <v>99</v>
      </c>
      <c r="B110" s="24" t="str">
        <f>+'01-2020'!B110</f>
        <v>GOUVELANDIA</v>
      </c>
      <c r="C110" s="28">
        <f>+IF(ISERROR(('01-2020'!C110+'02-2020'!C110+'03-2020'!C110+'04-2020'!C110+'05-2020'!C110+'06-2020'!C110+'07-2020'!C110+'08-2020'!C110+'09-2020'!C110+'10-2020'!C110+'11-2020'!C110+'12-2020'!C110)/COUNTA('01-2020'!C110,'02-2020'!C110,'03-2020'!C110,'04-2020'!C110,'05-2020'!C110,'06-2020'!C110,'07-2020'!C110,'08-2020'!C110,'09-2020'!C110,'10-2020'!C110,'11-2020'!C110,'12-2020'!C110)),"",('01-2020'!C110+'02-2020'!C110+'03-2020'!C110+'04-2020'!C110+'05-2020'!C110+'06-2020'!C110+'07-2020'!C110+'08-2020'!C110+'09-2020'!C110+'10-2020'!C110+'11-2020'!C110+'12-2020'!C110)/COUNTA('01-2020'!C110,'02-2020'!C110,'03-2020'!C110,'04-2020'!C110,'05-2020'!C110,'06-2020'!C110,'07-2020'!C110,'08-2020'!C110,'09-2020'!C110,'10-2020'!C110,'11-2020'!C110,'12-2020'!C110))</f>
        <v>0.16236245076181774</v>
      </c>
      <c r="D110" s="25">
        <f>+'01-2020'!D110+'02-2020'!D110+'03-2020'!D110+'04-2020'!D110+'05-2020'!D110+'06-2020'!D110+'07-2020'!D110+'08-2020'!D110+'09-2020'!D110+'10-2020'!D110+'11-2020'!D110+'12-2020'!D110</f>
        <v>120386.59000000001</v>
      </c>
      <c r="E110" s="25">
        <f>+'01-2020'!E110+'02-2020'!E110+'03-2020'!E110+'04-2020'!E110+'05-2020'!E110+'06-2020'!E110+'07-2020'!E110+'08-2020'!E110+'09-2020'!E110+'10-2020'!E110+'11-2020'!E110+'12-2020'!E110</f>
        <v>23658.19</v>
      </c>
      <c r="F110" s="25">
        <f>+'01-2020'!F110+'02-2020'!F110+'03-2020'!F110+'04-2020'!F110+'05-2020'!F110+'06-2020'!F110+'07-2020'!F110+'08-2020'!F110+'09-2020'!F110+'10-2020'!F110+'11-2020'!F110+'12-2020'!F110</f>
        <v>96728.4</v>
      </c>
      <c r="G110" s="25">
        <f>+'01-2020'!G110+'02-2020'!G110+'03-2020'!G110+'04-2020'!G110+'05-2020'!G110+'06-2020'!G110+'07-2020'!G110+'08-2020'!G110+'09-2020'!G110+'10-2020'!G110+'11-2020'!G110+'12-2020'!G110</f>
        <v>23409.91</v>
      </c>
      <c r="H110" s="25">
        <f>+'01-2020'!H110+'02-2020'!H110+'03-2020'!H110+'04-2020'!H110+'05-2020'!H110+'06-2020'!H110+'07-2020'!H110+'08-2020'!H110+'09-2020'!H110+'10-2020'!H110+'11-2020'!H110+'12-2020'!H110</f>
        <v>4681.99</v>
      </c>
      <c r="I110" s="25">
        <f>+'01-2020'!I110+'02-2020'!I110+'03-2020'!I110+'04-2020'!I110+'05-2020'!I110+'06-2020'!I110+'07-2020'!I110+'08-2020'!I110+'09-2020'!I110+'10-2020'!I110+'11-2020'!I110+'12-2020'!I110</f>
        <v>187.27999999999997</v>
      </c>
      <c r="J110" s="25">
        <f>+'01-2020'!J110+'02-2020'!J110+'03-2020'!J110+'04-2020'!J110+'05-2020'!J110+'06-2020'!J110+'07-2020'!J110+'08-2020'!J110+'09-2020'!J110+'10-2020'!J110+'11-2020'!J110+'12-2020'!J110</f>
        <v>18540.64</v>
      </c>
      <c r="K110" s="25">
        <f>+'01-2020'!K110+'02-2020'!K110+'03-2020'!K110+'04-2020'!K110+'05-2020'!K110+'06-2020'!K110+'07-2020'!K110+'08-2020'!K110+'09-2020'!K110+'10-2020'!K110+'11-2020'!K110+'12-2020'!K110</f>
        <v>3530019.1</v>
      </c>
      <c r="L110" s="25">
        <f>+'01-2020'!L110+'02-2020'!L110+'03-2020'!L110+'04-2020'!L110+'05-2020'!L110+'06-2020'!L110+'07-2020'!L110+'08-2020'!L110+'09-2020'!L110+'10-2020'!L110+'11-2020'!L110+'12-2020'!L110</f>
        <v>706755.7</v>
      </c>
      <c r="M110" s="25">
        <f>+'01-2020'!M110+'02-2020'!M110+'03-2020'!M110+'04-2020'!M110+'05-2020'!M110+'06-2020'!M110+'07-2020'!M110+'08-2020'!M110+'09-2020'!M110+'10-2020'!M110+'11-2020'!M110+'12-2020'!M110</f>
        <v>2823263.4</v>
      </c>
      <c r="N110" s="34">
        <f t="shared" si="1"/>
        <v>2938532.44</v>
      </c>
    </row>
    <row r="111" spans="1:14" ht="12.75">
      <c r="A111" s="11">
        <f>+'01-2020'!A111</f>
        <v>100</v>
      </c>
      <c r="B111" s="24" t="str">
        <f>+'01-2020'!B111</f>
        <v>GUAPO</v>
      </c>
      <c r="C111" s="28">
        <f>+IF(ISERROR(('01-2020'!C111+'02-2020'!C111+'03-2020'!C111+'04-2020'!C111+'05-2020'!C111+'06-2020'!C111+'07-2020'!C111+'08-2020'!C111+'09-2020'!C111+'10-2020'!C111+'11-2020'!C111+'12-2020'!C111)/COUNTA('01-2020'!C111,'02-2020'!C111,'03-2020'!C111,'04-2020'!C111,'05-2020'!C111,'06-2020'!C111,'07-2020'!C111,'08-2020'!C111,'09-2020'!C111,'10-2020'!C111,'11-2020'!C111,'12-2020'!C111)),"",('01-2020'!C111+'02-2020'!C111+'03-2020'!C111+'04-2020'!C111+'05-2020'!C111+'06-2020'!C111+'07-2020'!C111+'08-2020'!C111+'09-2020'!C111+'10-2020'!C111+'11-2020'!C111+'12-2020'!C111)/COUNTA('01-2020'!C111,'02-2020'!C111,'03-2020'!C111,'04-2020'!C111,'05-2020'!C111,'06-2020'!C111,'07-2020'!C111,'08-2020'!C111,'09-2020'!C111,'10-2020'!C111,'11-2020'!C111,'12-2020'!C111))</f>
        <v>0.11983447017525628</v>
      </c>
      <c r="D111" s="25">
        <f>+'01-2020'!D111+'02-2020'!D111+'03-2020'!D111+'04-2020'!D111+'05-2020'!D111+'06-2020'!D111+'07-2020'!D111+'08-2020'!D111+'09-2020'!D111+'10-2020'!D111+'11-2020'!D111+'12-2020'!D111</f>
        <v>390359.49</v>
      </c>
      <c r="E111" s="25">
        <f>+'01-2020'!E111+'02-2020'!E111+'03-2020'!E111+'04-2020'!E111+'05-2020'!E111+'06-2020'!E111+'07-2020'!E111+'08-2020'!E111+'09-2020'!E111+'10-2020'!E111+'11-2020'!E111+'12-2020'!E111</f>
        <v>75439.72</v>
      </c>
      <c r="F111" s="25">
        <f>+'01-2020'!F111+'02-2020'!F111+'03-2020'!F111+'04-2020'!F111+'05-2020'!F111+'06-2020'!F111+'07-2020'!F111+'08-2020'!F111+'09-2020'!F111+'10-2020'!F111+'11-2020'!F111+'12-2020'!F111</f>
        <v>314919.77</v>
      </c>
      <c r="G111" s="25">
        <f>+'01-2020'!G111+'02-2020'!G111+'03-2020'!G111+'04-2020'!G111+'05-2020'!G111+'06-2020'!G111+'07-2020'!G111+'08-2020'!G111+'09-2020'!G111+'10-2020'!G111+'11-2020'!G111+'12-2020'!G111</f>
        <v>17276.91</v>
      </c>
      <c r="H111" s="25">
        <f>+'01-2020'!H111+'02-2020'!H111+'03-2020'!H111+'04-2020'!H111+'05-2020'!H111+'06-2020'!H111+'07-2020'!H111+'08-2020'!H111+'09-2020'!H111+'10-2020'!H111+'11-2020'!H111+'12-2020'!H111</f>
        <v>3455.39</v>
      </c>
      <c r="I111" s="25">
        <f>+'01-2020'!I111+'02-2020'!I111+'03-2020'!I111+'04-2020'!I111+'05-2020'!I111+'06-2020'!I111+'07-2020'!I111+'08-2020'!I111+'09-2020'!I111+'10-2020'!I111+'11-2020'!I111+'12-2020'!I111</f>
        <v>138.22</v>
      </c>
      <c r="J111" s="25">
        <f>+'01-2020'!J111+'02-2020'!J111+'03-2020'!J111+'04-2020'!J111+'05-2020'!J111+'06-2020'!J111+'07-2020'!J111+'08-2020'!J111+'09-2020'!J111+'10-2020'!J111+'11-2020'!J111+'12-2020'!J111</f>
        <v>13683.3</v>
      </c>
      <c r="K111" s="25">
        <f>+'01-2020'!K111+'02-2020'!K111+'03-2020'!K111+'04-2020'!K111+'05-2020'!K111+'06-2020'!K111+'07-2020'!K111+'08-2020'!K111+'09-2020'!K111+'10-2020'!K111+'11-2020'!K111+'12-2020'!K111</f>
        <v>2605058.38</v>
      </c>
      <c r="L111" s="25">
        <f>+'01-2020'!L111+'02-2020'!L111+'03-2020'!L111+'04-2020'!L111+'05-2020'!L111+'06-2020'!L111+'07-2020'!L111+'08-2020'!L111+'09-2020'!L111+'10-2020'!L111+'11-2020'!L111+'12-2020'!L111</f>
        <v>521442.41</v>
      </c>
      <c r="M111" s="25">
        <f>+'01-2020'!M111+'02-2020'!M111+'03-2020'!M111+'04-2020'!M111+'05-2020'!M111+'06-2020'!M111+'07-2020'!M111+'08-2020'!M111+'09-2020'!M111+'10-2020'!M111+'11-2020'!M111+'12-2020'!M111</f>
        <v>2083615.9700000002</v>
      </c>
      <c r="N111" s="34">
        <f t="shared" si="1"/>
        <v>2412219.04</v>
      </c>
    </row>
    <row r="112" spans="1:14" ht="12.75">
      <c r="A112" s="11">
        <f>+'01-2020'!A112</f>
        <v>101</v>
      </c>
      <c r="B112" s="24" t="str">
        <f>+'01-2020'!B112</f>
        <v>GUARAITA</v>
      </c>
      <c r="C112" s="28">
        <f>+IF(ISERROR(('01-2020'!C112+'02-2020'!C112+'03-2020'!C112+'04-2020'!C112+'05-2020'!C112+'06-2020'!C112+'07-2020'!C112+'08-2020'!C112+'09-2020'!C112+'10-2020'!C112+'11-2020'!C112+'12-2020'!C112)/COUNTA('01-2020'!C112,'02-2020'!C112,'03-2020'!C112,'04-2020'!C112,'05-2020'!C112,'06-2020'!C112,'07-2020'!C112,'08-2020'!C112,'09-2020'!C112,'10-2020'!C112,'11-2020'!C112,'12-2020'!C112)),"",('01-2020'!C112+'02-2020'!C112+'03-2020'!C112+'04-2020'!C112+'05-2020'!C112+'06-2020'!C112+'07-2020'!C112+'08-2020'!C112+'09-2020'!C112+'10-2020'!C112+'11-2020'!C112+'12-2020'!C112)/COUNTA('01-2020'!C112,'02-2020'!C112,'03-2020'!C112,'04-2020'!C112,'05-2020'!C112,'06-2020'!C112,'07-2020'!C112,'08-2020'!C112,'09-2020'!C112,'10-2020'!C112,'11-2020'!C112,'12-2020'!C112))</f>
        <v>0.04853968770978272</v>
      </c>
      <c r="D112" s="25">
        <f>+'01-2020'!D112+'02-2020'!D112+'03-2020'!D112+'04-2020'!D112+'05-2020'!D112+'06-2020'!D112+'07-2020'!D112+'08-2020'!D112+'09-2020'!D112+'10-2020'!D112+'11-2020'!D112+'12-2020'!D112</f>
        <v>49865.869999999995</v>
      </c>
      <c r="E112" s="25">
        <f>+'01-2020'!E112+'02-2020'!E112+'03-2020'!E112+'04-2020'!E112+'05-2020'!E112+'06-2020'!E112+'07-2020'!E112+'08-2020'!E112+'09-2020'!E112+'10-2020'!E112+'11-2020'!E112+'12-2020'!E112</f>
        <v>9565.78</v>
      </c>
      <c r="F112" s="25">
        <f>+'01-2020'!F112+'02-2020'!F112+'03-2020'!F112+'04-2020'!F112+'05-2020'!F112+'06-2020'!F112+'07-2020'!F112+'08-2020'!F112+'09-2020'!F112+'10-2020'!F112+'11-2020'!F112+'12-2020'!F112</f>
        <v>40300.090000000004</v>
      </c>
      <c r="G112" s="25">
        <f>+'01-2020'!G112+'02-2020'!G112+'03-2020'!G112+'04-2020'!G112+'05-2020'!G112+'06-2020'!G112+'07-2020'!G112+'08-2020'!G112+'09-2020'!G112+'10-2020'!G112+'11-2020'!G112+'12-2020'!G112</f>
        <v>6997.119999999999</v>
      </c>
      <c r="H112" s="25">
        <f>+'01-2020'!H112+'02-2020'!H112+'03-2020'!H112+'04-2020'!H112+'05-2020'!H112+'06-2020'!H112+'07-2020'!H112+'08-2020'!H112+'09-2020'!H112+'10-2020'!H112+'11-2020'!H112+'12-2020'!H112</f>
        <v>1399.43</v>
      </c>
      <c r="I112" s="25">
        <f>+'01-2020'!I112+'02-2020'!I112+'03-2020'!I112+'04-2020'!I112+'05-2020'!I112+'06-2020'!I112+'07-2020'!I112+'08-2020'!I112+'09-2020'!I112+'10-2020'!I112+'11-2020'!I112+'12-2020'!I112</f>
        <v>55.970000000000006</v>
      </c>
      <c r="J112" s="25">
        <f>+'01-2020'!J112+'02-2020'!J112+'03-2020'!J112+'04-2020'!J112+'05-2020'!J112+'06-2020'!J112+'07-2020'!J112+'08-2020'!J112+'09-2020'!J112+'10-2020'!J112+'11-2020'!J112+'12-2020'!J112</f>
        <v>5541.72</v>
      </c>
      <c r="K112" s="25">
        <f>+'01-2020'!K112+'02-2020'!K112+'03-2020'!K112+'04-2020'!K112+'05-2020'!K112+'06-2020'!K112+'07-2020'!K112+'08-2020'!K112+'09-2020'!K112+'10-2020'!K112+'11-2020'!K112+'12-2020'!K112</f>
        <v>1055189.5999999999</v>
      </c>
      <c r="L112" s="25">
        <f>+'01-2020'!L112+'02-2020'!L112+'03-2020'!L112+'04-2020'!L112+'05-2020'!L112+'06-2020'!L112+'07-2020'!L112+'08-2020'!L112+'09-2020'!L112+'10-2020'!L112+'11-2020'!L112+'12-2020'!L112</f>
        <v>211260.99999999997</v>
      </c>
      <c r="M112" s="25">
        <f>+'01-2020'!M112+'02-2020'!M112+'03-2020'!M112+'04-2020'!M112+'05-2020'!M112+'06-2020'!M112+'07-2020'!M112+'08-2020'!M112+'09-2020'!M112+'10-2020'!M112+'11-2020'!M112+'12-2020'!M112</f>
        <v>843928.6</v>
      </c>
      <c r="N112" s="34">
        <f t="shared" si="1"/>
        <v>889770.41</v>
      </c>
    </row>
    <row r="113" spans="1:14" ht="12.75">
      <c r="A113" s="11">
        <f>+'01-2020'!A113</f>
        <v>102</v>
      </c>
      <c r="B113" s="24" t="str">
        <f>+'01-2020'!B113</f>
        <v>GUARANI DE GOIAS</v>
      </c>
      <c r="C113" s="28">
        <f>+IF(ISERROR(('01-2020'!C113+'02-2020'!C113+'03-2020'!C113+'04-2020'!C113+'05-2020'!C113+'06-2020'!C113+'07-2020'!C113+'08-2020'!C113+'09-2020'!C113+'10-2020'!C113+'11-2020'!C113+'12-2020'!C113)/COUNTA('01-2020'!C113,'02-2020'!C113,'03-2020'!C113,'04-2020'!C113,'05-2020'!C113,'06-2020'!C113,'07-2020'!C113,'08-2020'!C113,'09-2020'!C113,'10-2020'!C113,'11-2020'!C113,'12-2020'!C113)),"",('01-2020'!C113+'02-2020'!C113+'03-2020'!C113+'04-2020'!C113+'05-2020'!C113+'06-2020'!C113+'07-2020'!C113+'08-2020'!C113+'09-2020'!C113+'10-2020'!C113+'11-2020'!C113+'12-2020'!C113)/COUNTA('01-2020'!C113,'02-2020'!C113,'03-2020'!C113,'04-2020'!C113,'05-2020'!C113,'06-2020'!C113,'07-2020'!C113,'08-2020'!C113,'09-2020'!C113,'10-2020'!C113,'11-2020'!C113,'12-2020'!C113))</f>
        <v>0.12018299093095772</v>
      </c>
      <c r="D113" s="25">
        <f>+'01-2020'!D113+'02-2020'!D113+'03-2020'!D113+'04-2020'!D113+'05-2020'!D113+'06-2020'!D113+'07-2020'!D113+'08-2020'!D113+'09-2020'!D113+'10-2020'!D113+'11-2020'!D113+'12-2020'!D113</f>
        <v>49001.42</v>
      </c>
      <c r="E113" s="25">
        <f>+'01-2020'!E113+'02-2020'!E113+'03-2020'!E113+'04-2020'!E113+'05-2020'!E113+'06-2020'!E113+'07-2020'!E113+'08-2020'!E113+'09-2020'!E113+'10-2020'!E113+'11-2020'!E113+'12-2020'!E113</f>
        <v>9565.11</v>
      </c>
      <c r="F113" s="25">
        <f>+'01-2020'!F113+'02-2020'!F113+'03-2020'!F113+'04-2020'!F113+'05-2020'!F113+'06-2020'!F113+'07-2020'!F113+'08-2020'!F113+'09-2020'!F113+'10-2020'!F113+'11-2020'!F113+'12-2020'!F113</f>
        <v>39436.31</v>
      </c>
      <c r="G113" s="25">
        <f>+'01-2020'!G113+'02-2020'!G113+'03-2020'!G113+'04-2020'!G113+'05-2020'!G113+'06-2020'!G113+'07-2020'!G113+'08-2020'!G113+'09-2020'!G113+'10-2020'!G113+'11-2020'!G113+'12-2020'!G113</f>
        <v>17313.84</v>
      </c>
      <c r="H113" s="25">
        <f>+'01-2020'!H113+'02-2020'!H113+'03-2020'!H113+'04-2020'!H113+'05-2020'!H113+'06-2020'!H113+'07-2020'!H113+'08-2020'!H113+'09-2020'!H113+'10-2020'!H113+'11-2020'!H113+'12-2020'!H113</f>
        <v>3462.7699999999995</v>
      </c>
      <c r="I113" s="25">
        <f>+'01-2020'!I113+'02-2020'!I113+'03-2020'!I113+'04-2020'!I113+'05-2020'!I113+'06-2020'!I113+'07-2020'!I113+'08-2020'!I113+'09-2020'!I113+'10-2020'!I113+'11-2020'!I113+'12-2020'!I113</f>
        <v>138.51</v>
      </c>
      <c r="J113" s="25">
        <f>+'01-2020'!J113+'02-2020'!J113+'03-2020'!J113+'04-2020'!J113+'05-2020'!J113+'06-2020'!J113+'07-2020'!J113+'08-2020'!J113+'09-2020'!J113+'10-2020'!J113+'11-2020'!J113+'12-2020'!J113</f>
        <v>13712.560000000001</v>
      </c>
      <c r="K113" s="25">
        <f>+'01-2020'!K113+'02-2020'!K113+'03-2020'!K113+'04-2020'!K113+'05-2020'!K113+'06-2020'!K113+'07-2020'!K113+'08-2020'!K113+'09-2020'!K113+'10-2020'!K113+'11-2020'!K113+'12-2020'!K113</f>
        <v>2610286.76</v>
      </c>
      <c r="L113" s="25">
        <f>+'01-2020'!L113+'02-2020'!L113+'03-2020'!L113+'04-2020'!L113+'05-2020'!L113+'06-2020'!L113+'07-2020'!L113+'08-2020'!L113+'09-2020'!L113+'10-2020'!L113+'11-2020'!L113+'12-2020'!L113</f>
        <v>522898.85</v>
      </c>
      <c r="M113" s="25">
        <f>+'01-2020'!M113+'02-2020'!M113+'03-2020'!M113+'04-2020'!M113+'05-2020'!M113+'06-2020'!M113+'07-2020'!M113+'08-2020'!M113+'09-2020'!M113+'10-2020'!M113+'11-2020'!M113+'12-2020'!M113</f>
        <v>2087387.9099999997</v>
      </c>
      <c r="N113" s="34">
        <f t="shared" si="1"/>
        <v>2140536.78</v>
      </c>
    </row>
    <row r="114" spans="1:14" ht="12.75">
      <c r="A114" s="11">
        <f>+'01-2020'!A114</f>
        <v>103</v>
      </c>
      <c r="B114" s="24" t="str">
        <f>+'01-2020'!B114</f>
        <v>GUARINOS</v>
      </c>
      <c r="C114" s="28">
        <f>+IF(ISERROR(('01-2020'!C114+'02-2020'!C114+'03-2020'!C114+'04-2020'!C114+'05-2020'!C114+'06-2020'!C114+'07-2020'!C114+'08-2020'!C114+'09-2020'!C114+'10-2020'!C114+'11-2020'!C114+'12-2020'!C114)/COUNTA('01-2020'!C114,'02-2020'!C114,'03-2020'!C114,'04-2020'!C114,'05-2020'!C114,'06-2020'!C114,'07-2020'!C114,'08-2020'!C114,'09-2020'!C114,'10-2020'!C114,'11-2020'!C114,'12-2020'!C114)),"",('01-2020'!C114+'02-2020'!C114+'03-2020'!C114+'04-2020'!C114+'05-2020'!C114+'06-2020'!C114+'07-2020'!C114+'08-2020'!C114+'09-2020'!C114+'10-2020'!C114+'11-2020'!C114+'12-2020'!C114)/COUNTA('01-2020'!C114,'02-2020'!C114,'03-2020'!C114,'04-2020'!C114,'05-2020'!C114,'06-2020'!C114,'07-2020'!C114,'08-2020'!C114,'09-2020'!C114,'10-2020'!C114,'11-2020'!C114,'12-2020'!C114))</f>
        <v>0.076475853508864</v>
      </c>
      <c r="D114" s="25">
        <f>+'01-2020'!D114+'02-2020'!D114+'03-2020'!D114+'04-2020'!D114+'05-2020'!D114+'06-2020'!D114+'07-2020'!D114+'08-2020'!D114+'09-2020'!D114+'10-2020'!D114+'11-2020'!D114+'12-2020'!D114</f>
        <v>43634.07</v>
      </c>
      <c r="E114" s="25">
        <f>+'01-2020'!E114+'02-2020'!E114+'03-2020'!E114+'04-2020'!E114+'05-2020'!E114+'06-2020'!E114+'07-2020'!E114+'08-2020'!E114+'09-2020'!E114+'10-2020'!E114+'11-2020'!E114+'12-2020'!E114</f>
        <v>8544.31</v>
      </c>
      <c r="F114" s="25">
        <f>+'01-2020'!F114+'02-2020'!F114+'03-2020'!F114+'04-2020'!F114+'05-2020'!F114+'06-2020'!F114+'07-2020'!F114+'08-2020'!F114+'09-2020'!F114+'10-2020'!F114+'11-2020'!F114+'12-2020'!F114</f>
        <v>35089.76</v>
      </c>
      <c r="G114" s="25">
        <f>+'01-2020'!G114+'02-2020'!G114+'03-2020'!G114+'04-2020'!G114+'05-2020'!G114+'06-2020'!G114+'07-2020'!G114+'08-2020'!G114+'09-2020'!G114+'10-2020'!G114+'11-2020'!G114+'12-2020'!G114</f>
        <v>11025.53</v>
      </c>
      <c r="H114" s="25">
        <f>+'01-2020'!H114+'02-2020'!H114+'03-2020'!H114+'04-2020'!H114+'05-2020'!H114+'06-2020'!H114+'07-2020'!H114+'08-2020'!H114+'09-2020'!H114+'10-2020'!H114+'11-2020'!H114+'12-2020'!H114</f>
        <v>2205.1</v>
      </c>
      <c r="I114" s="25">
        <f>+'01-2020'!I114+'02-2020'!I114+'03-2020'!I114+'04-2020'!I114+'05-2020'!I114+'06-2020'!I114+'07-2020'!I114+'08-2020'!I114+'09-2020'!I114+'10-2020'!I114+'11-2020'!I114+'12-2020'!I114</f>
        <v>88.19999999999999</v>
      </c>
      <c r="J114" s="25">
        <f>+'01-2020'!J114+'02-2020'!J114+'03-2020'!J114+'04-2020'!J114+'05-2020'!J114+'06-2020'!J114+'07-2020'!J114+'08-2020'!J114+'09-2020'!J114+'10-2020'!J114+'11-2020'!J114+'12-2020'!J114</f>
        <v>8732.23</v>
      </c>
      <c r="K114" s="25">
        <f>+'01-2020'!K114+'02-2020'!K114+'03-2020'!K114+'04-2020'!K114+'05-2020'!K114+'06-2020'!K114+'07-2020'!K114+'08-2020'!K114+'09-2020'!K114+'10-2020'!K114+'11-2020'!K114+'12-2020'!K114</f>
        <v>1662643.4899999998</v>
      </c>
      <c r="L114" s="25">
        <f>+'01-2020'!L114+'02-2020'!L114+'03-2020'!L114+'04-2020'!L114+'05-2020'!L114+'06-2020'!L114+'07-2020'!L114+'08-2020'!L114+'09-2020'!L114+'10-2020'!L114+'11-2020'!L114+'12-2020'!L114</f>
        <v>332875.4</v>
      </c>
      <c r="M114" s="25">
        <f>+'01-2020'!M114+'02-2020'!M114+'03-2020'!M114+'04-2020'!M114+'05-2020'!M114+'06-2020'!M114+'07-2020'!M114+'08-2020'!M114+'09-2020'!M114+'10-2020'!M114+'11-2020'!M114+'12-2020'!M114</f>
        <v>1329768.09</v>
      </c>
      <c r="N114" s="34">
        <f t="shared" si="1"/>
        <v>1373590.08</v>
      </c>
    </row>
    <row r="115" spans="1:14" ht="12.75">
      <c r="A115" s="11">
        <f>+'01-2020'!A115</f>
        <v>104</v>
      </c>
      <c r="B115" s="24" t="str">
        <f>+'01-2020'!B115</f>
        <v>HEITORAI</v>
      </c>
      <c r="C115" s="28">
        <f>+IF(ISERROR(('01-2020'!C115+'02-2020'!C115+'03-2020'!C115+'04-2020'!C115+'05-2020'!C115+'06-2020'!C115+'07-2020'!C115+'08-2020'!C115+'09-2020'!C115+'10-2020'!C115+'11-2020'!C115+'12-2020'!C115)/COUNTA('01-2020'!C115,'02-2020'!C115,'03-2020'!C115,'04-2020'!C115,'05-2020'!C115,'06-2020'!C115,'07-2020'!C115,'08-2020'!C115,'09-2020'!C115,'10-2020'!C115,'11-2020'!C115,'12-2020'!C115)),"",('01-2020'!C115+'02-2020'!C115+'03-2020'!C115+'04-2020'!C115+'05-2020'!C115+'06-2020'!C115+'07-2020'!C115+'08-2020'!C115+'09-2020'!C115+'10-2020'!C115+'11-2020'!C115+'12-2020'!C115)/COUNTA('01-2020'!C115,'02-2020'!C115,'03-2020'!C115,'04-2020'!C115,'05-2020'!C115,'06-2020'!C115,'07-2020'!C115,'08-2020'!C115,'09-2020'!C115,'10-2020'!C115,'11-2020'!C115,'12-2020'!C115))</f>
        <v>0.05960700068718686</v>
      </c>
      <c r="D115" s="25">
        <f>+'01-2020'!D115+'02-2020'!D115+'03-2020'!D115+'04-2020'!D115+'05-2020'!D115+'06-2020'!D115+'07-2020'!D115+'08-2020'!D115+'09-2020'!D115+'10-2020'!D115+'11-2020'!D115+'12-2020'!D115</f>
        <v>84141.18999999999</v>
      </c>
      <c r="E115" s="25">
        <f>+'01-2020'!E115+'02-2020'!E115+'03-2020'!E115+'04-2020'!E115+'05-2020'!E115+'06-2020'!E115+'07-2020'!E115+'08-2020'!E115+'09-2020'!E115+'10-2020'!E115+'11-2020'!E115+'12-2020'!E115</f>
        <v>16127.92</v>
      </c>
      <c r="F115" s="25">
        <f>+'01-2020'!F115+'02-2020'!F115+'03-2020'!F115+'04-2020'!F115+'05-2020'!F115+'06-2020'!F115+'07-2020'!F115+'08-2020'!F115+'09-2020'!F115+'10-2020'!F115+'11-2020'!F115+'12-2020'!F115</f>
        <v>68013.27</v>
      </c>
      <c r="G115" s="25">
        <f>+'01-2020'!G115+'02-2020'!G115+'03-2020'!G115+'04-2020'!G115+'05-2020'!G115+'06-2020'!G115+'07-2020'!G115+'08-2020'!G115+'09-2020'!G115+'10-2020'!G115+'11-2020'!G115+'12-2020'!G115</f>
        <v>8593.05</v>
      </c>
      <c r="H115" s="25">
        <f>+'01-2020'!H115+'02-2020'!H115+'03-2020'!H115+'04-2020'!H115+'05-2020'!H115+'06-2020'!H115+'07-2020'!H115+'08-2020'!H115+'09-2020'!H115+'10-2020'!H115+'11-2020'!H115+'12-2020'!H115</f>
        <v>1718.6100000000001</v>
      </c>
      <c r="I115" s="25">
        <f>+'01-2020'!I115+'02-2020'!I115+'03-2020'!I115+'04-2020'!I115+'05-2020'!I115+'06-2020'!I115+'07-2020'!I115+'08-2020'!I115+'09-2020'!I115+'10-2020'!I115+'11-2020'!I115+'12-2020'!I115</f>
        <v>68.74</v>
      </c>
      <c r="J115" s="25">
        <f>+'01-2020'!J115+'02-2020'!J115+'03-2020'!J115+'04-2020'!J115+'05-2020'!J115+'06-2020'!J115+'07-2020'!J115+'08-2020'!J115+'09-2020'!J115+'10-2020'!J115+'11-2020'!J115+'12-2020'!J115</f>
        <v>6805.700000000001</v>
      </c>
      <c r="K115" s="25">
        <f>+'01-2020'!K115+'02-2020'!K115+'03-2020'!K115+'04-2020'!K115+'05-2020'!K115+'06-2020'!K115+'07-2020'!K115+'08-2020'!K115+'09-2020'!K115+'10-2020'!K115+'11-2020'!K115+'12-2020'!K115</f>
        <v>1295817.7</v>
      </c>
      <c r="L115" s="25">
        <f>+'01-2020'!L115+'02-2020'!L115+'03-2020'!L115+'04-2020'!L115+'05-2020'!L115+'06-2020'!L115+'07-2020'!L115+'08-2020'!L115+'09-2020'!L115+'10-2020'!L115+'11-2020'!L115+'12-2020'!L115</f>
        <v>259413.41999999998</v>
      </c>
      <c r="M115" s="25">
        <f>+'01-2020'!M115+'02-2020'!M115+'03-2020'!M115+'04-2020'!M115+'05-2020'!M115+'06-2020'!M115+'07-2020'!M115+'08-2020'!M115+'09-2020'!M115+'10-2020'!M115+'11-2020'!M115+'12-2020'!M115</f>
        <v>1036404.28</v>
      </c>
      <c r="N115" s="34">
        <f t="shared" si="1"/>
        <v>1111223.25</v>
      </c>
    </row>
    <row r="116" spans="1:14" ht="12.75">
      <c r="A116" s="11">
        <f>+'01-2020'!A116</f>
        <v>105</v>
      </c>
      <c r="B116" s="24" t="str">
        <f>+'01-2020'!B116</f>
        <v>HIDROLANDIA</v>
      </c>
      <c r="C116" s="28">
        <f>+IF(ISERROR(('01-2020'!C116+'02-2020'!C116+'03-2020'!C116+'04-2020'!C116+'05-2020'!C116+'06-2020'!C116+'07-2020'!C116+'08-2020'!C116+'09-2020'!C116+'10-2020'!C116+'11-2020'!C116+'12-2020'!C116)/COUNTA('01-2020'!C116,'02-2020'!C116,'03-2020'!C116,'04-2020'!C116,'05-2020'!C116,'06-2020'!C116,'07-2020'!C116,'08-2020'!C116,'09-2020'!C116,'10-2020'!C116,'11-2020'!C116,'12-2020'!C116)),"",('01-2020'!C116+'02-2020'!C116+'03-2020'!C116+'04-2020'!C116+'05-2020'!C116+'06-2020'!C116+'07-2020'!C116+'08-2020'!C116+'09-2020'!C116+'10-2020'!C116+'11-2020'!C116+'12-2020'!C116)/COUNTA('01-2020'!C116,'02-2020'!C116,'03-2020'!C116,'04-2020'!C116,'05-2020'!C116,'06-2020'!C116,'07-2020'!C116,'08-2020'!C116,'09-2020'!C116,'10-2020'!C116,'11-2020'!C116,'12-2020'!C116))</f>
        <v>0.4635449814436825</v>
      </c>
      <c r="D116" s="25">
        <f>+'01-2020'!D116+'02-2020'!D116+'03-2020'!D116+'04-2020'!D116+'05-2020'!D116+'06-2020'!D116+'07-2020'!D116+'08-2020'!D116+'09-2020'!D116+'10-2020'!D116+'11-2020'!D116+'12-2020'!D116</f>
        <v>1070680.6600000001</v>
      </c>
      <c r="E116" s="25">
        <f>+'01-2020'!E116+'02-2020'!E116+'03-2020'!E116+'04-2020'!E116+'05-2020'!E116+'06-2020'!E116+'07-2020'!E116+'08-2020'!E116+'09-2020'!E116+'10-2020'!E116+'11-2020'!E116+'12-2020'!E116</f>
        <v>204281.97999999998</v>
      </c>
      <c r="F116" s="25">
        <f>+'01-2020'!F116+'02-2020'!F116+'03-2020'!F116+'04-2020'!F116+'05-2020'!F116+'06-2020'!F116+'07-2020'!F116+'08-2020'!F116+'09-2020'!F116+'10-2020'!F116+'11-2020'!F116+'12-2020'!F116</f>
        <v>866398.6800000002</v>
      </c>
      <c r="G116" s="25">
        <f>+'01-2020'!G116+'02-2020'!G116+'03-2020'!G116+'04-2020'!G116+'05-2020'!G116+'06-2020'!G116+'07-2020'!G116+'08-2020'!G116+'09-2020'!G116+'10-2020'!G116+'11-2020'!G116+'12-2020'!G116</f>
        <v>66843.58</v>
      </c>
      <c r="H116" s="25">
        <f>+'01-2020'!H116+'02-2020'!H116+'03-2020'!H116+'04-2020'!H116+'05-2020'!H116+'06-2020'!H116+'07-2020'!H116+'08-2020'!H116+'09-2020'!H116+'10-2020'!H116+'11-2020'!H116+'12-2020'!H116</f>
        <v>13368.72</v>
      </c>
      <c r="I116" s="25">
        <f>+'01-2020'!I116+'02-2020'!I116+'03-2020'!I116+'04-2020'!I116+'05-2020'!I116+'06-2020'!I116+'07-2020'!I116+'08-2020'!I116+'09-2020'!I116+'10-2020'!I116+'11-2020'!I116+'12-2020'!I116</f>
        <v>534.75</v>
      </c>
      <c r="J116" s="25">
        <f>+'01-2020'!J116+'02-2020'!J116+'03-2020'!J116+'04-2020'!J116+'05-2020'!J116+'06-2020'!J116+'07-2020'!J116+'08-2020'!J116+'09-2020'!J116+'10-2020'!J116+'11-2020'!J116+'12-2020'!J116</f>
        <v>52940.11</v>
      </c>
      <c r="K116" s="25">
        <f>+'01-2020'!K116+'02-2020'!K116+'03-2020'!K116+'04-2020'!K116+'05-2020'!K116+'06-2020'!K116+'07-2020'!K116+'08-2020'!K116+'09-2020'!K116+'10-2020'!K116+'11-2020'!K116+'12-2020'!K116</f>
        <v>10077803.24</v>
      </c>
      <c r="L116" s="25">
        <f>+'01-2020'!L116+'02-2020'!L116+'03-2020'!L116+'04-2020'!L116+'05-2020'!L116+'06-2020'!L116+'07-2020'!L116+'08-2020'!L116+'09-2020'!L116+'10-2020'!L116+'11-2020'!L116+'12-2020'!L116</f>
        <v>2017428.9</v>
      </c>
      <c r="M116" s="25">
        <f>+'01-2020'!M116+'02-2020'!M116+'03-2020'!M116+'04-2020'!M116+'05-2020'!M116+'06-2020'!M116+'07-2020'!M116+'08-2020'!M116+'09-2020'!M116+'10-2020'!M116+'11-2020'!M116+'12-2020'!M116</f>
        <v>8060374.340000001</v>
      </c>
      <c r="N116" s="34">
        <f t="shared" si="1"/>
        <v>8979713.13</v>
      </c>
    </row>
    <row r="117" spans="1:14" ht="12.75">
      <c r="A117" s="11">
        <f>+'01-2020'!A117</f>
        <v>106</v>
      </c>
      <c r="B117" s="24" t="str">
        <f>+'01-2020'!B117</f>
        <v>HIDROLINA</v>
      </c>
      <c r="C117" s="28">
        <f>+IF(ISERROR(('01-2020'!C117+'02-2020'!C117+'03-2020'!C117+'04-2020'!C117+'05-2020'!C117+'06-2020'!C117+'07-2020'!C117+'08-2020'!C117+'09-2020'!C117+'10-2020'!C117+'11-2020'!C117+'12-2020'!C117)/COUNTA('01-2020'!C117,'02-2020'!C117,'03-2020'!C117,'04-2020'!C117,'05-2020'!C117,'06-2020'!C117,'07-2020'!C117,'08-2020'!C117,'09-2020'!C117,'10-2020'!C117,'11-2020'!C117,'12-2020'!C117)),"",('01-2020'!C117+'02-2020'!C117+'03-2020'!C117+'04-2020'!C117+'05-2020'!C117+'06-2020'!C117+'07-2020'!C117+'08-2020'!C117+'09-2020'!C117+'10-2020'!C117+'11-2020'!C117+'12-2020'!C117)/COUNTA('01-2020'!C117,'02-2020'!C117,'03-2020'!C117,'04-2020'!C117,'05-2020'!C117,'06-2020'!C117,'07-2020'!C117,'08-2020'!C117,'09-2020'!C117,'10-2020'!C117,'11-2020'!C117,'12-2020'!C117))</f>
        <v>0.06130119976037914</v>
      </c>
      <c r="D117" s="25">
        <f>+'01-2020'!D117+'02-2020'!D117+'03-2020'!D117+'04-2020'!D117+'05-2020'!D117+'06-2020'!D117+'07-2020'!D117+'08-2020'!D117+'09-2020'!D117+'10-2020'!D117+'11-2020'!D117+'12-2020'!D117</f>
        <v>100380.26000000001</v>
      </c>
      <c r="E117" s="25">
        <f>+'01-2020'!E117+'02-2020'!E117+'03-2020'!E117+'04-2020'!E117+'05-2020'!E117+'06-2020'!E117+'07-2020'!E117+'08-2020'!E117+'09-2020'!E117+'10-2020'!E117+'11-2020'!E117+'12-2020'!E117</f>
        <v>19795.05</v>
      </c>
      <c r="F117" s="25">
        <f>+'01-2020'!F117+'02-2020'!F117+'03-2020'!F117+'04-2020'!F117+'05-2020'!F117+'06-2020'!F117+'07-2020'!F117+'08-2020'!F117+'09-2020'!F117+'10-2020'!F117+'11-2020'!F117+'12-2020'!F117</f>
        <v>80585.21</v>
      </c>
      <c r="G117" s="25">
        <f>+'01-2020'!G117+'02-2020'!G117+'03-2020'!G117+'04-2020'!G117+'05-2020'!G117+'06-2020'!G117+'07-2020'!G117+'08-2020'!G117+'09-2020'!G117+'10-2020'!G117+'11-2020'!G117+'12-2020'!G117</f>
        <v>8837.66</v>
      </c>
      <c r="H117" s="25">
        <f>+'01-2020'!H117+'02-2020'!H117+'03-2020'!H117+'04-2020'!H117+'05-2020'!H117+'06-2020'!H117+'07-2020'!H117+'08-2020'!H117+'09-2020'!H117+'10-2020'!H117+'11-2020'!H117+'12-2020'!H117</f>
        <v>1767.5399999999997</v>
      </c>
      <c r="I117" s="25">
        <f>+'01-2020'!I117+'02-2020'!I117+'03-2020'!I117+'04-2020'!I117+'05-2020'!I117+'06-2020'!I117+'07-2020'!I117+'08-2020'!I117+'09-2020'!I117+'10-2020'!I117+'11-2020'!I117+'12-2020'!I117</f>
        <v>70.7</v>
      </c>
      <c r="J117" s="25">
        <f>+'01-2020'!J117+'02-2020'!J117+'03-2020'!J117+'04-2020'!J117+'05-2020'!J117+'06-2020'!J117+'07-2020'!J117+'08-2020'!J117+'09-2020'!J117+'10-2020'!J117+'11-2020'!J117+'12-2020'!J117</f>
        <v>6999.419999999999</v>
      </c>
      <c r="K117" s="25">
        <f>+'01-2020'!K117+'02-2020'!K117+'03-2020'!K117+'04-2020'!K117+'05-2020'!K117+'06-2020'!K117+'07-2020'!K117+'08-2020'!K117+'09-2020'!K117+'10-2020'!K117+'11-2020'!K117+'12-2020'!K117</f>
        <v>1332662.76</v>
      </c>
      <c r="L117" s="25">
        <f>+'01-2020'!L117+'02-2020'!L117+'03-2020'!L117+'04-2020'!L117+'05-2020'!L117+'06-2020'!L117+'07-2020'!L117+'08-2020'!L117+'09-2020'!L117+'10-2020'!L117+'11-2020'!L117+'12-2020'!L117</f>
        <v>266769.08999999997</v>
      </c>
      <c r="M117" s="25">
        <f>+'01-2020'!M117+'02-2020'!M117+'03-2020'!M117+'04-2020'!M117+'05-2020'!M117+'06-2020'!M117+'07-2020'!M117+'08-2020'!M117+'09-2020'!M117+'10-2020'!M117+'11-2020'!M117+'12-2020'!M117</f>
        <v>1065893.6700000002</v>
      </c>
      <c r="N117" s="34">
        <f t="shared" si="1"/>
        <v>1153478.3000000003</v>
      </c>
    </row>
    <row r="118" spans="1:14" ht="12.75">
      <c r="A118" s="11">
        <f>+'01-2020'!A118</f>
        <v>107</v>
      </c>
      <c r="B118" s="24" t="str">
        <f>+'01-2020'!B118</f>
        <v>IACIARA</v>
      </c>
      <c r="C118" s="28">
        <f>+IF(ISERROR(('01-2020'!C118+'02-2020'!C118+'03-2020'!C118+'04-2020'!C118+'05-2020'!C118+'06-2020'!C118+'07-2020'!C118+'08-2020'!C118+'09-2020'!C118+'10-2020'!C118+'11-2020'!C118+'12-2020'!C118)/COUNTA('01-2020'!C118,'02-2020'!C118,'03-2020'!C118,'04-2020'!C118,'05-2020'!C118,'06-2020'!C118,'07-2020'!C118,'08-2020'!C118,'09-2020'!C118,'10-2020'!C118,'11-2020'!C118,'12-2020'!C118)),"",('01-2020'!C118+'02-2020'!C118+'03-2020'!C118+'04-2020'!C118+'05-2020'!C118+'06-2020'!C118+'07-2020'!C118+'08-2020'!C118+'09-2020'!C118+'10-2020'!C118+'11-2020'!C118+'12-2020'!C118)/COUNTA('01-2020'!C118,'02-2020'!C118,'03-2020'!C118,'04-2020'!C118,'05-2020'!C118,'06-2020'!C118,'07-2020'!C118,'08-2020'!C118,'09-2020'!C118,'10-2020'!C118,'11-2020'!C118,'12-2020'!C118))</f>
        <v>0.11808520459241614</v>
      </c>
      <c r="D118" s="25">
        <f>+'01-2020'!D118+'02-2020'!D118+'03-2020'!D118+'04-2020'!D118+'05-2020'!D118+'06-2020'!D118+'07-2020'!D118+'08-2020'!D118+'09-2020'!D118+'10-2020'!D118+'11-2020'!D118+'12-2020'!D118</f>
        <v>261272.63999999998</v>
      </c>
      <c r="E118" s="25">
        <f>+'01-2020'!E118+'02-2020'!E118+'03-2020'!E118+'04-2020'!E118+'05-2020'!E118+'06-2020'!E118+'07-2020'!E118+'08-2020'!E118+'09-2020'!E118+'10-2020'!E118+'11-2020'!E118+'12-2020'!E118</f>
        <v>50876.41</v>
      </c>
      <c r="F118" s="25">
        <f>+'01-2020'!F118+'02-2020'!F118+'03-2020'!F118+'04-2020'!F118+'05-2020'!F118+'06-2020'!F118+'07-2020'!F118+'08-2020'!F118+'09-2020'!F118+'10-2020'!F118+'11-2020'!F118+'12-2020'!F118</f>
        <v>210396.22999999998</v>
      </c>
      <c r="G118" s="25">
        <f>+'01-2020'!G118+'02-2020'!G118+'03-2020'!G118+'04-2020'!G118+'05-2020'!G118+'06-2020'!G118+'07-2020'!G118+'08-2020'!G118+'09-2020'!G118+'10-2020'!G118+'11-2020'!G118+'12-2020'!G118</f>
        <v>17023.920000000002</v>
      </c>
      <c r="H118" s="25">
        <f>+'01-2020'!H118+'02-2020'!H118+'03-2020'!H118+'04-2020'!H118+'05-2020'!H118+'06-2020'!H118+'07-2020'!H118+'08-2020'!H118+'09-2020'!H118+'10-2020'!H118+'11-2020'!H118+'12-2020'!H118</f>
        <v>3404.7900000000004</v>
      </c>
      <c r="I118" s="25">
        <f>+'01-2020'!I118+'02-2020'!I118+'03-2020'!I118+'04-2020'!I118+'05-2020'!I118+'06-2020'!I118+'07-2020'!I118+'08-2020'!I118+'09-2020'!I118+'10-2020'!I118+'11-2020'!I118+'12-2020'!I118</f>
        <v>136.18</v>
      </c>
      <c r="J118" s="25">
        <f>+'01-2020'!J118+'02-2020'!J118+'03-2020'!J118+'04-2020'!J118+'05-2020'!J118+'06-2020'!J118+'07-2020'!J118+'08-2020'!J118+'09-2020'!J118+'10-2020'!J118+'11-2020'!J118+'12-2020'!J118</f>
        <v>13482.949999999997</v>
      </c>
      <c r="K118" s="25">
        <f>+'01-2020'!K118+'02-2020'!K118+'03-2020'!K118+'04-2020'!K118+'05-2020'!K118+'06-2020'!K118+'07-2020'!K118+'08-2020'!K118+'09-2020'!K118+'10-2020'!K118+'11-2020'!K118+'12-2020'!K118</f>
        <v>2566940.3599999994</v>
      </c>
      <c r="L118" s="25">
        <f>+'01-2020'!L118+'02-2020'!L118+'03-2020'!L118+'04-2020'!L118+'05-2020'!L118+'06-2020'!L118+'07-2020'!L118+'08-2020'!L118+'09-2020'!L118+'10-2020'!L118+'11-2020'!L118+'12-2020'!L118</f>
        <v>513812.70999999996</v>
      </c>
      <c r="M118" s="25">
        <f>+'01-2020'!M118+'02-2020'!M118+'03-2020'!M118+'04-2020'!M118+'05-2020'!M118+'06-2020'!M118+'07-2020'!M118+'08-2020'!M118+'09-2020'!M118+'10-2020'!M118+'11-2020'!M118+'12-2020'!M118</f>
        <v>2053127.6500000001</v>
      </c>
      <c r="N118" s="34">
        <f t="shared" si="1"/>
        <v>2277006.83</v>
      </c>
    </row>
    <row r="119" spans="1:14" ht="12.75">
      <c r="A119" s="11">
        <f>+'01-2020'!A119</f>
        <v>108</v>
      </c>
      <c r="B119" s="24" t="str">
        <f>+'01-2020'!B119</f>
        <v>INACIOLANDIA</v>
      </c>
      <c r="C119" s="28">
        <f>+IF(ISERROR(('01-2020'!C119+'02-2020'!C119+'03-2020'!C119+'04-2020'!C119+'05-2020'!C119+'06-2020'!C119+'07-2020'!C119+'08-2020'!C119+'09-2020'!C119+'10-2020'!C119+'11-2020'!C119+'12-2020'!C119)/COUNTA('01-2020'!C119,'02-2020'!C119,'03-2020'!C119,'04-2020'!C119,'05-2020'!C119,'06-2020'!C119,'07-2020'!C119,'08-2020'!C119,'09-2020'!C119,'10-2020'!C119,'11-2020'!C119,'12-2020'!C119)),"",('01-2020'!C119+'02-2020'!C119+'03-2020'!C119+'04-2020'!C119+'05-2020'!C119+'06-2020'!C119+'07-2020'!C119+'08-2020'!C119+'09-2020'!C119+'10-2020'!C119+'11-2020'!C119+'12-2020'!C119)/COUNTA('01-2020'!C119,'02-2020'!C119,'03-2020'!C119,'04-2020'!C119,'05-2020'!C119,'06-2020'!C119,'07-2020'!C119,'08-2020'!C119,'09-2020'!C119,'10-2020'!C119,'11-2020'!C119,'12-2020'!C119))</f>
        <v>0.1427968893288807</v>
      </c>
      <c r="D119" s="25">
        <f>+'01-2020'!D119+'02-2020'!D119+'03-2020'!D119+'04-2020'!D119+'05-2020'!D119+'06-2020'!D119+'07-2020'!D119+'08-2020'!D119+'09-2020'!D119+'10-2020'!D119+'11-2020'!D119+'12-2020'!D119</f>
        <v>146213.33000000002</v>
      </c>
      <c r="E119" s="25">
        <f>+'01-2020'!E119+'02-2020'!E119+'03-2020'!E119+'04-2020'!E119+'05-2020'!E119+'06-2020'!E119+'07-2020'!E119+'08-2020'!E119+'09-2020'!E119+'10-2020'!E119+'11-2020'!E119+'12-2020'!E119</f>
        <v>28447.309999999998</v>
      </c>
      <c r="F119" s="25">
        <f>+'01-2020'!F119+'02-2020'!F119+'03-2020'!F119+'04-2020'!F119+'05-2020'!F119+'06-2020'!F119+'07-2020'!F119+'08-2020'!F119+'09-2020'!F119+'10-2020'!F119+'11-2020'!F119+'12-2020'!F119</f>
        <v>117766.01999999999</v>
      </c>
      <c r="G119" s="25">
        <f>+'01-2020'!G119+'02-2020'!G119+'03-2020'!G119+'04-2020'!G119+'05-2020'!G119+'06-2020'!G119+'07-2020'!G119+'08-2020'!G119+'09-2020'!G119+'10-2020'!G119+'11-2020'!G119+'12-2020'!G119</f>
        <v>20591.22</v>
      </c>
      <c r="H119" s="25">
        <f>+'01-2020'!H119+'02-2020'!H119+'03-2020'!H119+'04-2020'!H119+'05-2020'!H119+'06-2020'!H119+'07-2020'!H119+'08-2020'!H119+'09-2020'!H119+'10-2020'!H119+'11-2020'!H119+'12-2020'!H119</f>
        <v>4118.26</v>
      </c>
      <c r="I119" s="25">
        <f>+'01-2020'!I119+'02-2020'!I119+'03-2020'!I119+'04-2020'!I119+'05-2020'!I119+'06-2020'!I119+'07-2020'!I119+'08-2020'!I119+'09-2020'!I119+'10-2020'!I119+'11-2020'!I119+'12-2020'!I119</f>
        <v>164.73</v>
      </c>
      <c r="J119" s="25">
        <f>+'01-2020'!J119+'02-2020'!J119+'03-2020'!J119+'04-2020'!J119+'05-2020'!J119+'06-2020'!J119+'07-2020'!J119+'08-2020'!J119+'09-2020'!J119+'10-2020'!J119+'11-2020'!J119+'12-2020'!J119</f>
        <v>16308.23</v>
      </c>
      <c r="K119" s="25">
        <f>+'01-2020'!K119+'02-2020'!K119+'03-2020'!K119+'04-2020'!K119+'05-2020'!K119+'06-2020'!K119+'07-2020'!K119+'08-2020'!K119+'09-2020'!K119+'10-2020'!K119+'11-2020'!K119+'12-2020'!K119</f>
        <v>3104893.4699999997</v>
      </c>
      <c r="L119" s="25">
        <f>+'01-2020'!L119+'02-2020'!L119+'03-2020'!L119+'04-2020'!L119+'05-2020'!L119+'06-2020'!L119+'07-2020'!L119+'08-2020'!L119+'09-2020'!L119+'10-2020'!L119+'11-2020'!L119+'12-2020'!L119</f>
        <v>621536.91</v>
      </c>
      <c r="M119" s="25">
        <f>+'01-2020'!M119+'02-2020'!M119+'03-2020'!M119+'04-2020'!M119+'05-2020'!M119+'06-2020'!M119+'07-2020'!M119+'08-2020'!M119+'09-2020'!M119+'10-2020'!M119+'11-2020'!M119+'12-2020'!M119</f>
        <v>2483356.5599999996</v>
      </c>
      <c r="N119" s="34">
        <f t="shared" si="1"/>
        <v>2617430.8099999996</v>
      </c>
    </row>
    <row r="120" spans="1:14" ht="12.75">
      <c r="A120" s="11">
        <f>+'01-2020'!A120</f>
        <v>109</v>
      </c>
      <c r="B120" s="24" t="str">
        <f>+'01-2020'!B120</f>
        <v>INDIARA</v>
      </c>
      <c r="C120" s="28">
        <f>+IF(ISERROR(('01-2020'!C120+'02-2020'!C120+'03-2020'!C120+'04-2020'!C120+'05-2020'!C120+'06-2020'!C120+'07-2020'!C120+'08-2020'!C120+'09-2020'!C120+'10-2020'!C120+'11-2020'!C120+'12-2020'!C120)/COUNTA('01-2020'!C120,'02-2020'!C120,'03-2020'!C120,'04-2020'!C120,'05-2020'!C120,'06-2020'!C120,'07-2020'!C120,'08-2020'!C120,'09-2020'!C120,'10-2020'!C120,'11-2020'!C120,'12-2020'!C120)),"",('01-2020'!C120+'02-2020'!C120+'03-2020'!C120+'04-2020'!C120+'05-2020'!C120+'06-2020'!C120+'07-2020'!C120+'08-2020'!C120+'09-2020'!C120+'10-2020'!C120+'11-2020'!C120+'12-2020'!C120)/COUNTA('01-2020'!C120,'02-2020'!C120,'03-2020'!C120,'04-2020'!C120,'05-2020'!C120,'06-2020'!C120,'07-2020'!C120,'08-2020'!C120,'09-2020'!C120,'10-2020'!C120,'11-2020'!C120,'12-2020'!C120))</f>
        <v>0.27926835909901226</v>
      </c>
      <c r="D120" s="25">
        <f>+'01-2020'!D120+'02-2020'!D120+'03-2020'!D120+'04-2020'!D120+'05-2020'!D120+'06-2020'!D120+'07-2020'!D120+'08-2020'!D120+'09-2020'!D120+'10-2020'!D120+'11-2020'!D120+'12-2020'!D120</f>
        <v>501786.77999999997</v>
      </c>
      <c r="E120" s="25">
        <f>+'01-2020'!E120+'02-2020'!E120+'03-2020'!E120+'04-2020'!E120+'05-2020'!E120+'06-2020'!E120+'07-2020'!E120+'08-2020'!E120+'09-2020'!E120+'10-2020'!E120+'11-2020'!E120+'12-2020'!E120</f>
        <v>97525.90000000001</v>
      </c>
      <c r="F120" s="25">
        <f>+'01-2020'!F120+'02-2020'!F120+'03-2020'!F120+'04-2020'!F120+'05-2020'!F120+'06-2020'!F120+'07-2020'!F120+'08-2020'!F120+'09-2020'!F120+'10-2020'!F120+'11-2020'!F120+'12-2020'!F120</f>
        <v>404260.88</v>
      </c>
      <c r="G120" s="25">
        <f>+'01-2020'!G120+'02-2020'!G120+'03-2020'!G120+'04-2020'!G120+'05-2020'!G120+'06-2020'!G120+'07-2020'!G120+'08-2020'!G120+'09-2020'!G120+'10-2020'!G120+'11-2020'!G120+'12-2020'!G120</f>
        <v>40258.520000000004</v>
      </c>
      <c r="H120" s="25">
        <f>+'01-2020'!H120+'02-2020'!H120+'03-2020'!H120+'04-2020'!H120+'05-2020'!H120+'06-2020'!H120+'07-2020'!H120+'08-2020'!H120+'09-2020'!H120+'10-2020'!H120+'11-2020'!H120+'12-2020'!H120</f>
        <v>8051.700000000001</v>
      </c>
      <c r="I120" s="25">
        <f>+'01-2020'!I120+'02-2020'!I120+'03-2020'!I120+'04-2020'!I120+'05-2020'!I120+'06-2020'!I120+'07-2020'!I120+'08-2020'!I120+'09-2020'!I120+'10-2020'!I120+'11-2020'!I120+'12-2020'!I120</f>
        <v>322.06</v>
      </c>
      <c r="J120" s="25">
        <f>+'01-2020'!J120+'02-2020'!J120+'03-2020'!J120+'04-2020'!J120+'05-2020'!J120+'06-2020'!J120+'07-2020'!J120+'08-2020'!J120+'09-2020'!J120+'10-2020'!J120+'11-2020'!J120+'12-2020'!J120</f>
        <v>31884.760000000002</v>
      </c>
      <c r="K120" s="25">
        <f>+'01-2020'!K120+'02-2020'!K120+'03-2020'!K120+'04-2020'!K120+'05-2020'!K120+'06-2020'!K120+'07-2020'!K120+'08-2020'!K120+'09-2020'!K120+'10-2020'!K120+'11-2020'!K120+'12-2020'!K120</f>
        <v>6069249.4</v>
      </c>
      <c r="L120" s="25">
        <f>+'01-2020'!L120+'02-2020'!L120+'03-2020'!L120+'04-2020'!L120+'05-2020'!L120+'06-2020'!L120+'07-2020'!L120+'08-2020'!L120+'09-2020'!L120+'10-2020'!L120+'11-2020'!L120+'12-2020'!L120</f>
        <v>1214784.73</v>
      </c>
      <c r="M120" s="25">
        <f>+'01-2020'!M120+'02-2020'!M120+'03-2020'!M120+'04-2020'!M120+'05-2020'!M120+'06-2020'!M120+'07-2020'!M120+'08-2020'!M120+'09-2020'!M120+'10-2020'!M120+'11-2020'!M120+'12-2020'!M120</f>
        <v>4854464.670000001</v>
      </c>
      <c r="N120" s="34">
        <f t="shared" si="1"/>
        <v>5290610.3100000005</v>
      </c>
    </row>
    <row r="121" spans="1:14" ht="12.75">
      <c r="A121" s="11">
        <f>+'01-2020'!A121</f>
        <v>110</v>
      </c>
      <c r="B121" s="24" t="str">
        <f>+'01-2020'!B121</f>
        <v>INHUMAS</v>
      </c>
      <c r="C121" s="28">
        <f>+IF(ISERROR(('01-2020'!C121+'02-2020'!C121+'03-2020'!C121+'04-2020'!C121+'05-2020'!C121+'06-2020'!C121+'07-2020'!C121+'08-2020'!C121+'09-2020'!C121+'10-2020'!C121+'11-2020'!C121+'12-2020'!C121)/COUNTA('01-2020'!C121,'02-2020'!C121,'03-2020'!C121,'04-2020'!C121,'05-2020'!C121,'06-2020'!C121,'07-2020'!C121,'08-2020'!C121,'09-2020'!C121,'10-2020'!C121,'11-2020'!C121,'12-2020'!C121)),"",('01-2020'!C121+'02-2020'!C121+'03-2020'!C121+'04-2020'!C121+'05-2020'!C121+'06-2020'!C121+'07-2020'!C121+'08-2020'!C121+'09-2020'!C121+'10-2020'!C121+'11-2020'!C121+'12-2020'!C121)/COUNTA('01-2020'!C121,'02-2020'!C121,'03-2020'!C121,'04-2020'!C121,'05-2020'!C121,'06-2020'!C121,'07-2020'!C121,'08-2020'!C121,'09-2020'!C121,'10-2020'!C121,'11-2020'!C121,'12-2020'!C121))</f>
        <v>0.46657317231715856</v>
      </c>
      <c r="D121" s="25">
        <f>+'01-2020'!D121+'02-2020'!D121+'03-2020'!D121+'04-2020'!D121+'05-2020'!D121+'06-2020'!D121+'07-2020'!D121+'08-2020'!D121+'09-2020'!D121+'10-2020'!D121+'11-2020'!D121+'12-2020'!D121</f>
        <v>2277080.04</v>
      </c>
      <c r="E121" s="25">
        <f>+'01-2020'!E121+'02-2020'!E121+'03-2020'!E121+'04-2020'!E121+'05-2020'!E121+'06-2020'!E121+'07-2020'!E121+'08-2020'!E121+'09-2020'!E121+'10-2020'!E121+'11-2020'!E121+'12-2020'!E121</f>
        <v>439706.92</v>
      </c>
      <c r="F121" s="25">
        <f>+'01-2020'!F121+'02-2020'!F121+'03-2020'!F121+'04-2020'!F121+'05-2020'!F121+'06-2020'!F121+'07-2020'!F121+'08-2020'!F121+'09-2020'!F121+'10-2020'!F121+'11-2020'!F121+'12-2020'!F121</f>
        <v>1837373.1199999999</v>
      </c>
      <c r="G121" s="25">
        <f>+'01-2020'!G121+'02-2020'!G121+'03-2020'!G121+'04-2020'!G121+'05-2020'!G121+'06-2020'!G121+'07-2020'!G121+'08-2020'!G121+'09-2020'!G121+'10-2020'!G121+'11-2020'!G121+'12-2020'!G121</f>
        <v>67286.46</v>
      </c>
      <c r="H121" s="25">
        <f>+'01-2020'!H121+'02-2020'!H121+'03-2020'!H121+'04-2020'!H121+'05-2020'!H121+'06-2020'!H121+'07-2020'!H121+'08-2020'!H121+'09-2020'!H121+'10-2020'!H121+'11-2020'!H121+'12-2020'!H121</f>
        <v>13457.300000000001</v>
      </c>
      <c r="I121" s="25">
        <f>+'01-2020'!I121+'02-2020'!I121+'03-2020'!I121+'04-2020'!I121+'05-2020'!I121+'06-2020'!I121+'07-2020'!I121+'08-2020'!I121+'09-2020'!I121+'10-2020'!I121+'11-2020'!I121+'12-2020'!I121</f>
        <v>538.28</v>
      </c>
      <c r="J121" s="25">
        <f>+'01-2020'!J121+'02-2020'!J121+'03-2020'!J121+'04-2020'!J121+'05-2020'!J121+'06-2020'!J121+'07-2020'!J121+'08-2020'!J121+'09-2020'!J121+'10-2020'!J121+'11-2020'!J121+'12-2020'!J121</f>
        <v>53290.88</v>
      </c>
      <c r="K121" s="25">
        <f>+'01-2020'!K121+'02-2020'!K121+'03-2020'!K121+'04-2020'!K121+'05-2020'!K121+'06-2020'!K121+'07-2020'!K121+'08-2020'!K121+'09-2020'!K121+'10-2020'!K121+'11-2020'!K121+'12-2020'!K121</f>
        <v>10145772.11</v>
      </c>
      <c r="L121" s="25">
        <f>+'01-2020'!L121+'02-2020'!L121+'03-2020'!L121+'04-2020'!L121+'05-2020'!L121+'06-2020'!L121+'07-2020'!L121+'08-2020'!L121+'09-2020'!L121+'10-2020'!L121+'11-2020'!L121+'12-2020'!L121</f>
        <v>2031017.02</v>
      </c>
      <c r="M121" s="25">
        <f>+'01-2020'!M121+'02-2020'!M121+'03-2020'!M121+'04-2020'!M121+'05-2020'!M121+'06-2020'!M121+'07-2020'!M121+'08-2020'!M121+'09-2020'!M121+'10-2020'!M121+'11-2020'!M121+'12-2020'!M121</f>
        <v>8114755.09</v>
      </c>
      <c r="N121" s="34">
        <f t="shared" si="1"/>
        <v>10005419.09</v>
      </c>
    </row>
    <row r="122" spans="1:14" ht="12.75">
      <c r="A122" s="11">
        <f>+'01-2020'!A122</f>
        <v>111</v>
      </c>
      <c r="B122" s="24" t="str">
        <f>+'01-2020'!B122</f>
        <v>IPAMERI</v>
      </c>
      <c r="C122" s="28">
        <f>+IF(ISERROR(('01-2020'!C122+'02-2020'!C122+'03-2020'!C122+'04-2020'!C122+'05-2020'!C122+'06-2020'!C122+'07-2020'!C122+'08-2020'!C122+'09-2020'!C122+'10-2020'!C122+'11-2020'!C122+'12-2020'!C122)/COUNTA('01-2020'!C122,'02-2020'!C122,'03-2020'!C122,'04-2020'!C122,'05-2020'!C122,'06-2020'!C122,'07-2020'!C122,'08-2020'!C122,'09-2020'!C122,'10-2020'!C122,'11-2020'!C122,'12-2020'!C122)),"",('01-2020'!C122+'02-2020'!C122+'03-2020'!C122+'04-2020'!C122+'05-2020'!C122+'06-2020'!C122+'07-2020'!C122+'08-2020'!C122+'09-2020'!C122+'10-2020'!C122+'11-2020'!C122+'12-2020'!C122)/COUNTA('01-2020'!C122,'02-2020'!C122,'03-2020'!C122,'04-2020'!C122,'05-2020'!C122,'06-2020'!C122,'07-2020'!C122,'08-2020'!C122,'09-2020'!C122,'10-2020'!C122,'11-2020'!C122,'12-2020'!C122))</f>
        <v>0.7488236206126067</v>
      </c>
      <c r="D122" s="25">
        <f>+'01-2020'!D122+'02-2020'!D122+'03-2020'!D122+'04-2020'!D122+'05-2020'!D122+'06-2020'!D122+'07-2020'!D122+'08-2020'!D122+'09-2020'!D122+'10-2020'!D122+'11-2020'!D122+'12-2020'!D122</f>
        <v>935207.1199999999</v>
      </c>
      <c r="E122" s="25">
        <f>+'01-2020'!E122+'02-2020'!E122+'03-2020'!E122+'04-2020'!E122+'05-2020'!E122+'06-2020'!E122+'07-2020'!E122+'08-2020'!E122+'09-2020'!E122+'10-2020'!E122+'11-2020'!E122+'12-2020'!E122</f>
        <v>181741.43</v>
      </c>
      <c r="F122" s="25">
        <f>+'01-2020'!F122+'02-2020'!F122+'03-2020'!F122+'04-2020'!F122+'05-2020'!F122+'06-2020'!F122+'07-2020'!F122+'08-2020'!F122+'09-2020'!F122+'10-2020'!F122+'11-2020'!F122+'12-2020'!F122</f>
        <v>753465.69</v>
      </c>
      <c r="G122" s="25">
        <f>+'01-2020'!G122+'02-2020'!G122+'03-2020'!G122+'04-2020'!G122+'05-2020'!G122+'06-2020'!G122+'07-2020'!G122+'08-2020'!G122+'09-2020'!G122+'10-2020'!G122+'11-2020'!G122+'12-2020'!G122</f>
        <v>107988.44</v>
      </c>
      <c r="H122" s="25">
        <f>+'01-2020'!H122+'02-2020'!H122+'03-2020'!H122+'04-2020'!H122+'05-2020'!H122+'06-2020'!H122+'07-2020'!H122+'08-2020'!H122+'09-2020'!H122+'10-2020'!H122+'11-2020'!H122+'12-2020'!H122</f>
        <v>21597.699999999997</v>
      </c>
      <c r="I122" s="25">
        <f>+'01-2020'!I122+'02-2020'!I122+'03-2020'!I122+'04-2020'!I122+'05-2020'!I122+'06-2020'!I122+'07-2020'!I122+'08-2020'!I122+'09-2020'!I122+'10-2020'!I122+'11-2020'!I122+'12-2020'!I122</f>
        <v>863.9100000000001</v>
      </c>
      <c r="J122" s="25">
        <f>+'01-2020'!J122+'02-2020'!J122+'03-2020'!J122+'04-2020'!J122+'05-2020'!J122+'06-2020'!J122+'07-2020'!J122+'08-2020'!J122+'09-2020'!J122+'10-2020'!J122+'11-2020'!J122+'12-2020'!J122</f>
        <v>85526.82999999999</v>
      </c>
      <c r="K122" s="25">
        <f>+'01-2020'!K122+'02-2020'!K122+'03-2020'!K122+'04-2020'!K122+'05-2020'!K122+'06-2020'!K122+'07-2020'!K122+'08-2020'!K122+'09-2020'!K122+'10-2020'!K122+'11-2020'!K122+'12-2020'!K122</f>
        <v>16281003.639999999</v>
      </c>
      <c r="L122" s="25">
        <f>+'01-2020'!L122+'02-2020'!L122+'03-2020'!L122+'04-2020'!L122+'05-2020'!L122+'06-2020'!L122+'07-2020'!L122+'08-2020'!L122+'09-2020'!L122+'10-2020'!L122+'11-2020'!L122+'12-2020'!L122</f>
        <v>3258649.49</v>
      </c>
      <c r="M122" s="25">
        <f>+'01-2020'!M122+'02-2020'!M122+'03-2020'!M122+'04-2020'!M122+'05-2020'!M122+'06-2020'!M122+'07-2020'!M122+'08-2020'!M122+'09-2020'!M122+'10-2020'!M122+'11-2020'!M122+'12-2020'!M122</f>
        <v>13022354.15</v>
      </c>
      <c r="N122" s="34">
        <f t="shared" si="1"/>
        <v>13861346.67</v>
      </c>
    </row>
    <row r="123" spans="1:14" ht="12.75">
      <c r="A123" s="11">
        <f>+'01-2020'!A123</f>
        <v>112</v>
      </c>
      <c r="B123" s="24" t="str">
        <f>+'01-2020'!B123</f>
        <v>IPIRANGA DE GOIAS</v>
      </c>
      <c r="C123" s="28">
        <f>+IF(ISERROR(('01-2020'!C123+'02-2020'!C123+'03-2020'!C123+'04-2020'!C123+'05-2020'!C123+'06-2020'!C123+'07-2020'!C123+'08-2020'!C123+'09-2020'!C123+'10-2020'!C123+'11-2020'!C123+'12-2020'!C123)/COUNTA('01-2020'!C123,'02-2020'!C123,'03-2020'!C123,'04-2020'!C123,'05-2020'!C123,'06-2020'!C123,'07-2020'!C123,'08-2020'!C123,'09-2020'!C123,'10-2020'!C123,'11-2020'!C123,'12-2020'!C123)),"",('01-2020'!C123+'02-2020'!C123+'03-2020'!C123+'04-2020'!C123+'05-2020'!C123+'06-2020'!C123+'07-2020'!C123+'08-2020'!C123+'09-2020'!C123+'10-2020'!C123+'11-2020'!C123+'12-2020'!C123)/COUNTA('01-2020'!C123,'02-2020'!C123,'03-2020'!C123,'04-2020'!C123,'05-2020'!C123,'06-2020'!C123,'07-2020'!C123,'08-2020'!C123,'09-2020'!C123,'10-2020'!C123,'11-2020'!C123,'12-2020'!C123))</f>
        <v>0.10816357169561572</v>
      </c>
      <c r="D123" s="25">
        <f>+'01-2020'!D123+'02-2020'!D123+'03-2020'!D123+'04-2020'!D123+'05-2020'!D123+'06-2020'!D123+'07-2020'!D123+'08-2020'!D123+'09-2020'!D123+'10-2020'!D123+'11-2020'!D123+'12-2020'!D123</f>
        <v>59882.69</v>
      </c>
      <c r="E123" s="25">
        <f>+'01-2020'!E123+'02-2020'!E123+'03-2020'!E123+'04-2020'!E123+'05-2020'!E123+'06-2020'!E123+'07-2020'!E123+'08-2020'!E123+'09-2020'!E123+'10-2020'!E123+'11-2020'!E123+'12-2020'!E123</f>
        <v>11163.939999999999</v>
      </c>
      <c r="F123" s="25">
        <f>+'01-2020'!F123+'02-2020'!F123+'03-2020'!F123+'04-2020'!F123+'05-2020'!F123+'06-2020'!F123+'07-2020'!F123+'08-2020'!F123+'09-2020'!F123+'10-2020'!F123+'11-2020'!F123+'12-2020'!F123</f>
        <v>48718.75000000001</v>
      </c>
      <c r="G123" s="25">
        <f>+'01-2020'!G123+'02-2020'!G123+'03-2020'!G123+'04-2020'!G123+'05-2020'!G123+'06-2020'!G123+'07-2020'!G123+'08-2020'!G123+'09-2020'!G123+'10-2020'!G123+'11-2020'!G123+'12-2020'!G123</f>
        <v>15579.969999999998</v>
      </c>
      <c r="H123" s="25">
        <f>+'01-2020'!H123+'02-2020'!H123+'03-2020'!H123+'04-2020'!H123+'05-2020'!H123+'06-2020'!H123+'07-2020'!H123+'08-2020'!H123+'09-2020'!H123+'10-2020'!H123+'11-2020'!H123+'12-2020'!H123</f>
        <v>3116</v>
      </c>
      <c r="I123" s="25">
        <f>+'01-2020'!I123+'02-2020'!I123+'03-2020'!I123+'04-2020'!I123+'05-2020'!I123+'06-2020'!I123+'07-2020'!I123+'08-2020'!I123+'09-2020'!I123+'10-2020'!I123+'11-2020'!I123+'12-2020'!I123</f>
        <v>124.64999999999998</v>
      </c>
      <c r="J123" s="25">
        <f>+'01-2020'!J123+'02-2020'!J123+'03-2020'!J123+'04-2020'!J123+'05-2020'!J123+'06-2020'!J123+'07-2020'!J123+'08-2020'!J123+'09-2020'!J123+'10-2020'!J123+'11-2020'!J123+'12-2020'!J123</f>
        <v>12339.32</v>
      </c>
      <c r="K123" s="25">
        <f>+'01-2020'!K123+'02-2020'!K123+'03-2020'!K123+'04-2020'!K123+'05-2020'!K123+'06-2020'!K123+'07-2020'!K123+'08-2020'!K123+'09-2020'!K123+'10-2020'!K123+'11-2020'!K123+'12-2020'!K123</f>
        <v>2348178.2800000003</v>
      </c>
      <c r="L123" s="25">
        <f>+'01-2020'!L123+'02-2020'!L123+'03-2020'!L123+'04-2020'!L123+'05-2020'!L123+'06-2020'!L123+'07-2020'!L123+'08-2020'!L123+'09-2020'!L123+'10-2020'!L123+'11-2020'!L123+'12-2020'!L123</f>
        <v>469879.81000000006</v>
      </c>
      <c r="M123" s="25">
        <f>+'01-2020'!M123+'02-2020'!M123+'03-2020'!M123+'04-2020'!M123+'05-2020'!M123+'06-2020'!M123+'07-2020'!M123+'08-2020'!M123+'09-2020'!M123+'10-2020'!M123+'11-2020'!M123+'12-2020'!M123</f>
        <v>1878298.47</v>
      </c>
      <c r="N123" s="34">
        <f t="shared" si="1"/>
        <v>1939356.54</v>
      </c>
    </row>
    <row r="124" spans="1:14" ht="12.75">
      <c r="A124" s="11">
        <f>+'01-2020'!A124</f>
        <v>113</v>
      </c>
      <c r="B124" s="24" t="str">
        <f>+'01-2020'!B124</f>
        <v>IPORA</v>
      </c>
      <c r="C124" s="28">
        <f>+IF(ISERROR(('01-2020'!C124+'02-2020'!C124+'03-2020'!C124+'04-2020'!C124+'05-2020'!C124+'06-2020'!C124+'07-2020'!C124+'08-2020'!C124+'09-2020'!C124+'10-2020'!C124+'11-2020'!C124+'12-2020'!C124)/COUNTA('01-2020'!C124,'02-2020'!C124,'03-2020'!C124,'04-2020'!C124,'05-2020'!C124,'06-2020'!C124,'07-2020'!C124,'08-2020'!C124,'09-2020'!C124,'10-2020'!C124,'11-2020'!C124,'12-2020'!C124)),"",('01-2020'!C124+'02-2020'!C124+'03-2020'!C124+'04-2020'!C124+'05-2020'!C124+'06-2020'!C124+'07-2020'!C124+'08-2020'!C124+'09-2020'!C124+'10-2020'!C124+'11-2020'!C124+'12-2020'!C124)/COUNTA('01-2020'!C124,'02-2020'!C124,'03-2020'!C124,'04-2020'!C124,'05-2020'!C124,'06-2020'!C124,'07-2020'!C124,'08-2020'!C124,'09-2020'!C124,'10-2020'!C124,'11-2020'!C124,'12-2020'!C124))</f>
        <v>0.21923854438913312</v>
      </c>
      <c r="D124" s="25">
        <f>+'01-2020'!D124+'02-2020'!D124+'03-2020'!D124+'04-2020'!D124+'05-2020'!D124+'06-2020'!D124+'07-2020'!D124+'08-2020'!D124+'09-2020'!D124+'10-2020'!D124+'11-2020'!D124+'12-2020'!D124</f>
        <v>1634840.04</v>
      </c>
      <c r="E124" s="25">
        <f>+'01-2020'!E124+'02-2020'!E124+'03-2020'!E124+'04-2020'!E124+'05-2020'!E124+'06-2020'!E124+'07-2020'!E124+'08-2020'!E124+'09-2020'!E124+'10-2020'!E124+'11-2020'!E124+'12-2020'!E124</f>
        <v>313072.72</v>
      </c>
      <c r="F124" s="25">
        <f>+'01-2020'!F124+'02-2020'!F124+'03-2020'!F124+'04-2020'!F124+'05-2020'!F124+'06-2020'!F124+'07-2020'!F124+'08-2020'!F124+'09-2020'!F124+'10-2020'!F124+'11-2020'!F124+'12-2020'!F124</f>
        <v>1321767.3199999998</v>
      </c>
      <c r="G124" s="25">
        <f>+'01-2020'!G124+'02-2020'!G124+'03-2020'!G124+'04-2020'!G124+'05-2020'!G124+'06-2020'!G124+'07-2020'!G124+'08-2020'!G124+'09-2020'!G124+'10-2020'!G124+'11-2020'!G124+'12-2020'!G124</f>
        <v>31616.210000000003</v>
      </c>
      <c r="H124" s="25">
        <f>+'01-2020'!H124+'02-2020'!H124+'03-2020'!H124+'04-2020'!H124+'05-2020'!H124+'06-2020'!H124+'07-2020'!H124+'08-2020'!H124+'09-2020'!H124+'10-2020'!H124+'11-2020'!H124+'12-2020'!H124</f>
        <v>6323.25</v>
      </c>
      <c r="I124" s="25">
        <f>+'01-2020'!I124+'02-2020'!I124+'03-2020'!I124+'04-2020'!I124+'05-2020'!I124+'06-2020'!I124+'07-2020'!I124+'08-2020'!I124+'09-2020'!I124+'10-2020'!I124+'11-2020'!I124+'12-2020'!I124</f>
        <v>252.92</v>
      </c>
      <c r="J124" s="25">
        <f>+'01-2020'!J124+'02-2020'!J124+'03-2020'!J124+'04-2020'!J124+'05-2020'!J124+'06-2020'!J124+'07-2020'!J124+'08-2020'!J124+'09-2020'!J124+'10-2020'!J124+'11-2020'!J124+'12-2020'!J124</f>
        <v>25040.04</v>
      </c>
      <c r="K124" s="25">
        <f>+'01-2020'!K124+'02-2020'!K124+'03-2020'!K124+'04-2020'!K124+'05-2020'!K124+'06-2020'!K124+'07-2020'!K124+'08-2020'!K124+'09-2020'!K124+'10-2020'!K124+'11-2020'!K124+'12-2020'!K124</f>
        <v>4767250.99</v>
      </c>
      <c r="L124" s="25">
        <f>+'01-2020'!L124+'02-2020'!L124+'03-2020'!L124+'04-2020'!L124+'05-2020'!L124+'06-2020'!L124+'07-2020'!L124+'08-2020'!L124+'09-2020'!L124+'10-2020'!L124+'11-2020'!L124+'12-2020'!L124</f>
        <v>954307.43</v>
      </c>
      <c r="M124" s="25">
        <f>+'01-2020'!M124+'02-2020'!M124+'03-2020'!M124+'04-2020'!M124+'05-2020'!M124+'06-2020'!M124+'07-2020'!M124+'08-2020'!M124+'09-2020'!M124+'10-2020'!M124+'11-2020'!M124+'12-2020'!M124</f>
        <v>3812943.5599999996</v>
      </c>
      <c r="N124" s="34">
        <f t="shared" si="1"/>
        <v>5159750.92</v>
      </c>
    </row>
    <row r="125" spans="1:14" ht="12.75">
      <c r="A125" s="11">
        <f>+'01-2020'!A125</f>
        <v>114</v>
      </c>
      <c r="B125" s="24" t="str">
        <f>+'01-2020'!B125</f>
        <v>ISRAELANDIA</v>
      </c>
      <c r="C125" s="28">
        <f>+IF(ISERROR(('01-2020'!C125+'02-2020'!C125+'03-2020'!C125+'04-2020'!C125+'05-2020'!C125+'06-2020'!C125+'07-2020'!C125+'08-2020'!C125+'09-2020'!C125+'10-2020'!C125+'11-2020'!C125+'12-2020'!C125)/COUNTA('01-2020'!C125,'02-2020'!C125,'03-2020'!C125,'04-2020'!C125,'05-2020'!C125,'06-2020'!C125,'07-2020'!C125,'08-2020'!C125,'09-2020'!C125,'10-2020'!C125,'11-2020'!C125,'12-2020'!C125)),"",('01-2020'!C125+'02-2020'!C125+'03-2020'!C125+'04-2020'!C125+'05-2020'!C125+'06-2020'!C125+'07-2020'!C125+'08-2020'!C125+'09-2020'!C125+'10-2020'!C125+'11-2020'!C125+'12-2020'!C125)/COUNTA('01-2020'!C125,'02-2020'!C125,'03-2020'!C125,'04-2020'!C125,'05-2020'!C125,'06-2020'!C125,'07-2020'!C125,'08-2020'!C125,'09-2020'!C125,'10-2020'!C125,'11-2020'!C125,'12-2020'!C125))</f>
        <v>0.058319667929561565</v>
      </c>
      <c r="D125" s="25">
        <f>+'01-2020'!D125+'02-2020'!D125+'03-2020'!D125+'04-2020'!D125+'05-2020'!D125+'06-2020'!D125+'07-2020'!D125+'08-2020'!D125+'09-2020'!D125+'10-2020'!D125+'11-2020'!D125+'12-2020'!D125</f>
        <v>60517.95</v>
      </c>
      <c r="E125" s="25">
        <f>+'01-2020'!E125+'02-2020'!E125+'03-2020'!E125+'04-2020'!E125+'05-2020'!E125+'06-2020'!E125+'07-2020'!E125+'08-2020'!E125+'09-2020'!E125+'10-2020'!E125+'11-2020'!E125+'12-2020'!E125</f>
        <v>11541.460000000001</v>
      </c>
      <c r="F125" s="25">
        <f>+'01-2020'!F125+'02-2020'!F125+'03-2020'!F125+'04-2020'!F125+'05-2020'!F125+'06-2020'!F125+'07-2020'!F125+'08-2020'!F125+'09-2020'!F125+'10-2020'!F125+'11-2020'!F125+'12-2020'!F125</f>
        <v>48976.49</v>
      </c>
      <c r="G125" s="25">
        <f>+'01-2020'!G125+'02-2020'!G125+'03-2020'!G125+'04-2020'!G125+'05-2020'!G125+'06-2020'!G125+'07-2020'!G125+'08-2020'!G125+'09-2020'!G125+'10-2020'!G125+'11-2020'!G125+'12-2020'!G125</f>
        <v>8407.59</v>
      </c>
      <c r="H125" s="25">
        <f>+'01-2020'!H125+'02-2020'!H125+'03-2020'!H125+'04-2020'!H125+'05-2020'!H125+'06-2020'!H125+'07-2020'!H125+'08-2020'!H125+'09-2020'!H125+'10-2020'!H125+'11-2020'!H125+'12-2020'!H125</f>
        <v>1681.52</v>
      </c>
      <c r="I125" s="25">
        <f>+'01-2020'!I125+'02-2020'!I125+'03-2020'!I125+'04-2020'!I125+'05-2020'!I125+'06-2020'!I125+'07-2020'!I125+'08-2020'!I125+'09-2020'!I125+'10-2020'!I125+'11-2020'!I125+'12-2020'!I125</f>
        <v>67.27</v>
      </c>
      <c r="J125" s="25">
        <f>+'01-2020'!J125+'02-2020'!J125+'03-2020'!J125+'04-2020'!J125+'05-2020'!J125+'06-2020'!J125+'07-2020'!J125+'08-2020'!J125+'09-2020'!J125+'10-2020'!J125+'11-2020'!J125+'12-2020'!J125</f>
        <v>6658.799999999999</v>
      </c>
      <c r="K125" s="25">
        <f>+'01-2020'!K125+'02-2020'!K125+'03-2020'!K125+'04-2020'!K125+'05-2020'!K125+'06-2020'!K125+'07-2020'!K125+'08-2020'!K125+'09-2020'!K125+'10-2020'!K125+'11-2020'!K125+'12-2020'!K125</f>
        <v>1267818.8599999999</v>
      </c>
      <c r="L125" s="25">
        <f>+'01-2020'!L125+'02-2020'!L125+'03-2020'!L125+'04-2020'!L125+'05-2020'!L125+'06-2020'!L125+'07-2020'!L125+'08-2020'!L125+'09-2020'!L125+'10-2020'!L125+'11-2020'!L125+'12-2020'!L125</f>
        <v>253790.96000000002</v>
      </c>
      <c r="M125" s="25">
        <f>+'01-2020'!M125+'02-2020'!M125+'03-2020'!M125+'04-2020'!M125+'05-2020'!M125+'06-2020'!M125+'07-2020'!M125+'08-2020'!M125+'09-2020'!M125+'10-2020'!M125+'11-2020'!M125+'12-2020'!M125</f>
        <v>1014027.9</v>
      </c>
      <c r="N125" s="34">
        <f t="shared" si="1"/>
        <v>1069663.19</v>
      </c>
    </row>
    <row r="126" spans="1:14" ht="12.75">
      <c r="A126" s="11">
        <f>+'01-2020'!A126</f>
        <v>115</v>
      </c>
      <c r="B126" s="24" t="str">
        <f>+'01-2020'!B126</f>
        <v>ITABERAI</v>
      </c>
      <c r="C126" s="28">
        <f>+IF(ISERROR(('01-2020'!C126+'02-2020'!C126+'03-2020'!C126+'04-2020'!C126+'05-2020'!C126+'06-2020'!C126+'07-2020'!C126+'08-2020'!C126+'09-2020'!C126+'10-2020'!C126+'11-2020'!C126+'12-2020'!C126)/COUNTA('01-2020'!C126,'02-2020'!C126,'03-2020'!C126,'04-2020'!C126,'05-2020'!C126,'06-2020'!C126,'07-2020'!C126,'08-2020'!C126,'09-2020'!C126,'10-2020'!C126,'11-2020'!C126,'12-2020'!C126)),"",('01-2020'!C126+'02-2020'!C126+'03-2020'!C126+'04-2020'!C126+'05-2020'!C126+'06-2020'!C126+'07-2020'!C126+'08-2020'!C126+'09-2020'!C126+'10-2020'!C126+'11-2020'!C126+'12-2020'!C126)/COUNTA('01-2020'!C126,'02-2020'!C126,'03-2020'!C126,'04-2020'!C126,'05-2020'!C126,'06-2020'!C126,'07-2020'!C126,'08-2020'!C126,'09-2020'!C126,'10-2020'!C126,'11-2020'!C126,'12-2020'!C126))</f>
        <v>0.6483440871627889</v>
      </c>
      <c r="D126" s="25">
        <f>+'01-2020'!D126+'02-2020'!D126+'03-2020'!D126+'04-2020'!D126+'05-2020'!D126+'06-2020'!D126+'07-2020'!D126+'08-2020'!D126+'09-2020'!D126+'10-2020'!D126+'11-2020'!D126+'12-2020'!D126</f>
        <v>1642698.0799999998</v>
      </c>
      <c r="E126" s="25">
        <f>+'01-2020'!E126+'02-2020'!E126+'03-2020'!E126+'04-2020'!E126+'05-2020'!E126+'06-2020'!E126+'07-2020'!E126+'08-2020'!E126+'09-2020'!E126+'10-2020'!E126+'11-2020'!E126+'12-2020'!E126</f>
        <v>318464.99</v>
      </c>
      <c r="F126" s="25">
        <f>+'01-2020'!F126+'02-2020'!F126+'03-2020'!F126+'04-2020'!F126+'05-2020'!F126+'06-2020'!F126+'07-2020'!F126+'08-2020'!F126+'09-2020'!F126+'10-2020'!F126+'11-2020'!F126+'12-2020'!F126</f>
        <v>1324233.0899999999</v>
      </c>
      <c r="G126" s="25">
        <f>+'01-2020'!G126+'02-2020'!G126+'03-2020'!G126+'04-2020'!G126+'05-2020'!G126+'06-2020'!G126+'07-2020'!G126+'08-2020'!G126+'09-2020'!G126+'10-2020'!G126+'11-2020'!G126+'12-2020'!G126</f>
        <v>93509.08</v>
      </c>
      <c r="H126" s="25">
        <f>+'01-2020'!H126+'02-2020'!H126+'03-2020'!H126+'04-2020'!H126+'05-2020'!H126+'06-2020'!H126+'07-2020'!H126+'08-2020'!H126+'09-2020'!H126+'10-2020'!H126+'11-2020'!H126+'12-2020'!H126</f>
        <v>18701.83</v>
      </c>
      <c r="I126" s="25">
        <f>+'01-2020'!I126+'02-2020'!I126+'03-2020'!I126+'04-2020'!I126+'05-2020'!I126+'06-2020'!I126+'07-2020'!I126+'08-2020'!I126+'09-2020'!I126+'10-2020'!I126+'11-2020'!I126+'12-2020'!I126</f>
        <v>748.0699999999999</v>
      </c>
      <c r="J126" s="25">
        <f>+'01-2020'!J126+'02-2020'!J126+'03-2020'!J126+'04-2020'!J126+'05-2020'!J126+'06-2020'!J126+'07-2020'!J126+'08-2020'!J126+'09-2020'!J126+'10-2020'!J126+'11-2020'!J126+'12-2020'!J126</f>
        <v>74059.18000000001</v>
      </c>
      <c r="K126" s="25">
        <f>+'01-2020'!K126+'02-2020'!K126+'03-2020'!K126+'04-2020'!K126+'05-2020'!K126+'06-2020'!K126+'07-2020'!K126+'08-2020'!K126+'09-2020'!K126+'10-2020'!K126+'11-2020'!K126+'12-2020'!K126</f>
        <v>14099036.35</v>
      </c>
      <c r="L126" s="25">
        <f>+'01-2020'!L126+'02-2020'!L126+'03-2020'!L126+'04-2020'!L126+'05-2020'!L126+'06-2020'!L126+'07-2020'!L126+'08-2020'!L126+'09-2020'!L126+'10-2020'!L126+'11-2020'!L126+'12-2020'!L126</f>
        <v>2822054.29</v>
      </c>
      <c r="M126" s="25">
        <f>+'01-2020'!M126+'02-2020'!M126+'03-2020'!M126+'04-2020'!M126+'05-2020'!M126+'06-2020'!M126+'07-2020'!M126+'08-2020'!M126+'09-2020'!M126+'10-2020'!M126+'11-2020'!M126+'12-2020'!M126</f>
        <v>11276982.059999999</v>
      </c>
      <c r="N126" s="34">
        <f t="shared" si="1"/>
        <v>12675274.329999998</v>
      </c>
    </row>
    <row r="127" spans="1:14" ht="12.75">
      <c r="A127" s="11">
        <f>+'01-2020'!A127</f>
        <v>116</v>
      </c>
      <c r="B127" s="24" t="str">
        <f>+'01-2020'!B127</f>
        <v>ITAGUARI</v>
      </c>
      <c r="C127" s="28">
        <f>+IF(ISERROR(('01-2020'!C127+'02-2020'!C127+'03-2020'!C127+'04-2020'!C127+'05-2020'!C127+'06-2020'!C127+'07-2020'!C127+'08-2020'!C127+'09-2020'!C127+'10-2020'!C127+'11-2020'!C127+'12-2020'!C127)/COUNTA('01-2020'!C127,'02-2020'!C127,'03-2020'!C127,'04-2020'!C127,'05-2020'!C127,'06-2020'!C127,'07-2020'!C127,'08-2020'!C127,'09-2020'!C127,'10-2020'!C127,'11-2020'!C127,'12-2020'!C127)),"",('01-2020'!C127+'02-2020'!C127+'03-2020'!C127+'04-2020'!C127+'05-2020'!C127+'06-2020'!C127+'07-2020'!C127+'08-2020'!C127+'09-2020'!C127+'10-2020'!C127+'11-2020'!C127+'12-2020'!C127)/COUNTA('01-2020'!C127,'02-2020'!C127,'03-2020'!C127,'04-2020'!C127,'05-2020'!C127,'06-2020'!C127,'07-2020'!C127,'08-2020'!C127,'09-2020'!C127,'10-2020'!C127,'11-2020'!C127,'12-2020'!C127))</f>
        <v>0.06864575445102972</v>
      </c>
      <c r="D127" s="25">
        <f>+'01-2020'!D127+'02-2020'!D127+'03-2020'!D127+'04-2020'!D127+'05-2020'!D127+'06-2020'!D127+'07-2020'!D127+'08-2020'!D127+'09-2020'!D127+'10-2020'!D127+'11-2020'!D127+'12-2020'!D127</f>
        <v>129686.97</v>
      </c>
      <c r="E127" s="25">
        <f>+'01-2020'!E127+'02-2020'!E127+'03-2020'!E127+'04-2020'!E127+'05-2020'!E127+'06-2020'!E127+'07-2020'!E127+'08-2020'!E127+'09-2020'!E127+'10-2020'!E127+'11-2020'!E127+'12-2020'!E127</f>
        <v>24530.269999999997</v>
      </c>
      <c r="F127" s="25">
        <f>+'01-2020'!F127+'02-2020'!F127+'03-2020'!F127+'04-2020'!F127+'05-2020'!F127+'06-2020'!F127+'07-2020'!F127+'08-2020'!F127+'09-2020'!F127+'10-2020'!F127+'11-2020'!F127+'12-2020'!F127</f>
        <v>105156.70000000001</v>
      </c>
      <c r="G127" s="25">
        <f>+'01-2020'!G127+'02-2020'!G127+'03-2020'!G127+'04-2020'!G127+'05-2020'!G127+'06-2020'!G127+'07-2020'!G127+'08-2020'!G127+'09-2020'!G127+'10-2020'!G127+'11-2020'!G127+'12-2020'!G127</f>
        <v>9896.68</v>
      </c>
      <c r="H127" s="25">
        <f>+'01-2020'!H127+'02-2020'!H127+'03-2020'!H127+'04-2020'!H127+'05-2020'!H127+'06-2020'!H127+'07-2020'!H127+'08-2020'!H127+'09-2020'!H127+'10-2020'!H127+'11-2020'!H127+'12-2020'!H127</f>
        <v>1979.35</v>
      </c>
      <c r="I127" s="25">
        <f>+'01-2020'!I127+'02-2020'!I127+'03-2020'!I127+'04-2020'!I127+'05-2020'!I127+'06-2020'!I127+'07-2020'!I127+'08-2020'!I127+'09-2020'!I127+'10-2020'!I127+'11-2020'!I127+'12-2020'!I127</f>
        <v>79.17</v>
      </c>
      <c r="J127" s="25">
        <f>+'01-2020'!J127+'02-2020'!J127+'03-2020'!J127+'04-2020'!J127+'05-2020'!J127+'06-2020'!J127+'07-2020'!J127+'08-2020'!J127+'09-2020'!J127+'10-2020'!J127+'11-2020'!J127+'12-2020'!J127</f>
        <v>7838.160000000001</v>
      </c>
      <c r="K127" s="25">
        <f>+'01-2020'!K127+'02-2020'!K127+'03-2020'!K127+'04-2020'!K127+'05-2020'!K127+'06-2020'!K127+'07-2020'!K127+'08-2020'!K127+'09-2020'!K127+'10-2020'!K127+'11-2020'!K127+'12-2020'!K127</f>
        <v>1492433.9200000002</v>
      </c>
      <c r="L127" s="25">
        <f>+'01-2020'!L127+'02-2020'!L127+'03-2020'!L127+'04-2020'!L127+'05-2020'!L127+'06-2020'!L127+'07-2020'!L127+'08-2020'!L127+'09-2020'!L127+'10-2020'!L127+'11-2020'!L127+'12-2020'!L127</f>
        <v>298815.89</v>
      </c>
      <c r="M127" s="25">
        <f>+'01-2020'!M127+'02-2020'!M127+'03-2020'!M127+'04-2020'!M127+'05-2020'!M127+'06-2020'!M127+'07-2020'!M127+'08-2020'!M127+'09-2020'!M127+'10-2020'!M127+'11-2020'!M127+'12-2020'!M127</f>
        <v>1193618.0299999998</v>
      </c>
      <c r="N127" s="34">
        <f t="shared" si="1"/>
        <v>1306612.89</v>
      </c>
    </row>
    <row r="128" spans="1:14" ht="12.75">
      <c r="A128" s="11">
        <f>+'01-2020'!A128</f>
        <v>117</v>
      </c>
      <c r="B128" s="24" t="str">
        <f>+'01-2020'!B128</f>
        <v>ITAGUARU</v>
      </c>
      <c r="C128" s="28">
        <f>+IF(ISERROR(('01-2020'!C128+'02-2020'!C128+'03-2020'!C128+'04-2020'!C128+'05-2020'!C128+'06-2020'!C128+'07-2020'!C128+'08-2020'!C128+'09-2020'!C128+'10-2020'!C128+'11-2020'!C128+'12-2020'!C128)/COUNTA('01-2020'!C128,'02-2020'!C128,'03-2020'!C128,'04-2020'!C128,'05-2020'!C128,'06-2020'!C128,'07-2020'!C128,'08-2020'!C128,'09-2020'!C128,'10-2020'!C128,'11-2020'!C128,'12-2020'!C128)),"",('01-2020'!C128+'02-2020'!C128+'03-2020'!C128+'04-2020'!C128+'05-2020'!C128+'06-2020'!C128+'07-2020'!C128+'08-2020'!C128+'09-2020'!C128+'10-2020'!C128+'11-2020'!C128+'12-2020'!C128)/COUNTA('01-2020'!C128,'02-2020'!C128,'03-2020'!C128,'04-2020'!C128,'05-2020'!C128,'06-2020'!C128,'07-2020'!C128,'08-2020'!C128,'09-2020'!C128,'10-2020'!C128,'11-2020'!C128,'12-2020'!C128))</f>
        <v>0.073410186322137</v>
      </c>
      <c r="D128" s="25">
        <f>+'01-2020'!D128+'02-2020'!D128+'03-2020'!D128+'04-2020'!D128+'05-2020'!D128+'06-2020'!D128+'07-2020'!D128+'08-2020'!D128+'09-2020'!D128+'10-2020'!D128+'11-2020'!D128+'12-2020'!D128</f>
        <v>161208.40000000002</v>
      </c>
      <c r="E128" s="25">
        <f>+'01-2020'!E128+'02-2020'!E128+'03-2020'!E128+'04-2020'!E128+'05-2020'!E128+'06-2020'!E128+'07-2020'!E128+'08-2020'!E128+'09-2020'!E128+'10-2020'!E128+'11-2020'!E128+'12-2020'!E128</f>
        <v>29788.300000000003</v>
      </c>
      <c r="F128" s="25">
        <f>+'01-2020'!F128+'02-2020'!F128+'03-2020'!F128+'04-2020'!F128+'05-2020'!F128+'06-2020'!F128+'07-2020'!F128+'08-2020'!F128+'09-2020'!F128+'10-2020'!F128+'11-2020'!F128+'12-2020'!F128</f>
        <v>131420.1</v>
      </c>
      <c r="G128" s="25">
        <f>+'01-2020'!G128+'02-2020'!G128+'03-2020'!G128+'04-2020'!G128+'05-2020'!G128+'06-2020'!G128+'07-2020'!G128+'08-2020'!G128+'09-2020'!G128+'10-2020'!G128+'11-2020'!G128+'12-2020'!G128</f>
        <v>10581.17</v>
      </c>
      <c r="H128" s="25">
        <f>+'01-2020'!H128+'02-2020'!H128+'03-2020'!H128+'04-2020'!H128+'05-2020'!H128+'06-2020'!H128+'07-2020'!H128+'08-2020'!H128+'09-2020'!H128+'10-2020'!H128+'11-2020'!H128+'12-2020'!H128</f>
        <v>2116.2400000000002</v>
      </c>
      <c r="I128" s="25">
        <f>+'01-2020'!I128+'02-2020'!I128+'03-2020'!I128+'04-2020'!I128+'05-2020'!I128+'06-2020'!I128+'07-2020'!I128+'08-2020'!I128+'09-2020'!I128+'10-2020'!I128+'11-2020'!I128+'12-2020'!I128</f>
        <v>84.66</v>
      </c>
      <c r="J128" s="25">
        <f>+'01-2020'!J128+'02-2020'!J128+'03-2020'!J128+'04-2020'!J128+'05-2020'!J128+'06-2020'!J128+'07-2020'!J128+'08-2020'!J128+'09-2020'!J128+'10-2020'!J128+'11-2020'!J128+'12-2020'!J128</f>
        <v>8380.27</v>
      </c>
      <c r="K128" s="25">
        <f>+'01-2020'!K128+'02-2020'!K128+'03-2020'!K128+'04-2020'!K128+'05-2020'!K128+'06-2020'!K128+'07-2020'!K128+'08-2020'!K128+'09-2020'!K128+'10-2020'!K128+'11-2020'!K128+'12-2020'!K128</f>
        <v>1595536.2200000002</v>
      </c>
      <c r="L128" s="25">
        <f>+'01-2020'!L128+'02-2020'!L128+'03-2020'!L128+'04-2020'!L128+'05-2020'!L128+'06-2020'!L128+'07-2020'!L128+'08-2020'!L128+'09-2020'!L128+'10-2020'!L128+'11-2020'!L128+'12-2020'!L128</f>
        <v>319406.87</v>
      </c>
      <c r="M128" s="25">
        <f>+'01-2020'!M128+'02-2020'!M128+'03-2020'!M128+'04-2020'!M128+'05-2020'!M128+'06-2020'!M128+'07-2020'!M128+'08-2020'!M128+'09-2020'!M128+'10-2020'!M128+'11-2020'!M128+'12-2020'!M128</f>
        <v>1276129.35</v>
      </c>
      <c r="N128" s="34">
        <f t="shared" si="1"/>
        <v>1415929.7200000002</v>
      </c>
    </row>
    <row r="129" spans="1:14" ht="12.75">
      <c r="A129" s="11">
        <f>+'01-2020'!A129</f>
        <v>118</v>
      </c>
      <c r="B129" s="24" t="str">
        <f>+'01-2020'!B129</f>
        <v>ITAJA</v>
      </c>
      <c r="C129" s="28">
        <f>+IF(ISERROR(('01-2020'!C129+'02-2020'!C129+'03-2020'!C129+'04-2020'!C129+'05-2020'!C129+'06-2020'!C129+'07-2020'!C129+'08-2020'!C129+'09-2020'!C129+'10-2020'!C129+'11-2020'!C129+'12-2020'!C129)/COUNTA('01-2020'!C129,'02-2020'!C129,'03-2020'!C129,'04-2020'!C129,'05-2020'!C129,'06-2020'!C129,'07-2020'!C129,'08-2020'!C129,'09-2020'!C129,'10-2020'!C129,'11-2020'!C129,'12-2020'!C129)),"",('01-2020'!C129+'02-2020'!C129+'03-2020'!C129+'04-2020'!C129+'05-2020'!C129+'06-2020'!C129+'07-2020'!C129+'08-2020'!C129+'09-2020'!C129+'10-2020'!C129+'11-2020'!C129+'12-2020'!C129)/COUNTA('01-2020'!C129,'02-2020'!C129,'03-2020'!C129,'04-2020'!C129,'05-2020'!C129,'06-2020'!C129,'07-2020'!C129,'08-2020'!C129,'09-2020'!C129,'10-2020'!C129,'11-2020'!C129,'12-2020'!C129))</f>
        <v>0.14046324150997785</v>
      </c>
      <c r="D129" s="25">
        <f>+'01-2020'!D129+'02-2020'!D129+'03-2020'!D129+'04-2020'!D129+'05-2020'!D129+'06-2020'!D129+'07-2020'!D129+'08-2020'!D129+'09-2020'!D129+'10-2020'!D129+'11-2020'!D129+'12-2020'!D129</f>
        <v>152661.96000000002</v>
      </c>
      <c r="E129" s="25">
        <f>+'01-2020'!E129+'02-2020'!E129+'03-2020'!E129+'04-2020'!E129+'05-2020'!E129+'06-2020'!E129+'07-2020'!E129+'08-2020'!E129+'09-2020'!E129+'10-2020'!E129+'11-2020'!E129+'12-2020'!E129</f>
        <v>29384.77</v>
      </c>
      <c r="F129" s="25">
        <f>+'01-2020'!F129+'02-2020'!F129+'03-2020'!F129+'04-2020'!F129+'05-2020'!F129+'06-2020'!F129+'07-2020'!F129+'08-2020'!F129+'09-2020'!F129+'10-2020'!F129+'11-2020'!F129+'12-2020'!F129</f>
        <v>123277.19</v>
      </c>
      <c r="G129" s="25">
        <f>+'01-2020'!G129+'02-2020'!G129+'03-2020'!G129+'04-2020'!G129+'05-2020'!G129+'06-2020'!G129+'07-2020'!G129+'08-2020'!G129+'09-2020'!G129+'10-2020'!G129+'11-2020'!G129+'12-2020'!G129</f>
        <v>20255</v>
      </c>
      <c r="H129" s="25">
        <f>+'01-2020'!H129+'02-2020'!H129+'03-2020'!H129+'04-2020'!H129+'05-2020'!H129+'06-2020'!H129+'07-2020'!H129+'08-2020'!H129+'09-2020'!H129+'10-2020'!H129+'11-2020'!H129+'12-2020'!H129</f>
        <v>4051.01</v>
      </c>
      <c r="I129" s="25">
        <f>+'01-2020'!I129+'02-2020'!I129+'03-2020'!I129+'04-2020'!I129+'05-2020'!I129+'06-2020'!I129+'07-2020'!I129+'08-2020'!I129+'09-2020'!I129+'10-2020'!I129+'11-2020'!I129+'12-2020'!I129</f>
        <v>162.04</v>
      </c>
      <c r="J129" s="25">
        <f>+'01-2020'!J129+'02-2020'!J129+'03-2020'!J129+'04-2020'!J129+'05-2020'!J129+'06-2020'!J129+'07-2020'!J129+'08-2020'!J129+'09-2020'!J129+'10-2020'!J129+'11-2020'!J129+'12-2020'!J129</f>
        <v>16041.950000000003</v>
      </c>
      <c r="K129" s="25">
        <f>+'01-2020'!K129+'02-2020'!K129+'03-2020'!K129+'04-2020'!K129+'05-2020'!K129+'06-2020'!K129+'07-2020'!K129+'08-2020'!K129+'09-2020'!K129+'10-2020'!K129+'11-2020'!K129+'12-2020'!K129</f>
        <v>3054192.61</v>
      </c>
      <c r="L129" s="25">
        <f>+'01-2020'!L129+'02-2020'!L129+'03-2020'!L129+'04-2020'!L129+'05-2020'!L129+'06-2020'!L129+'07-2020'!L129+'08-2020'!L129+'09-2020'!L129+'10-2020'!L129+'11-2020'!L129+'12-2020'!L129</f>
        <v>611393.92</v>
      </c>
      <c r="M129" s="25">
        <f>+'01-2020'!M129+'02-2020'!M129+'03-2020'!M129+'04-2020'!M129+'05-2020'!M129+'06-2020'!M129+'07-2020'!M129+'08-2020'!M129+'09-2020'!M129+'10-2020'!M129+'11-2020'!M129+'12-2020'!M129</f>
        <v>2442798.69</v>
      </c>
      <c r="N129" s="34">
        <f t="shared" si="1"/>
        <v>2582117.83</v>
      </c>
    </row>
    <row r="130" spans="1:14" ht="12.75">
      <c r="A130" s="11">
        <f>+'01-2020'!A130</f>
        <v>119</v>
      </c>
      <c r="B130" s="24" t="str">
        <f>+'01-2020'!B130</f>
        <v>ITAPACI</v>
      </c>
      <c r="C130" s="28">
        <f>+IF(ISERROR(('01-2020'!C130+'02-2020'!C130+'03-2020'!C130+'04-2020'!C130+'05-2020'!C130+'06-2020'!C130+'07-2020'!C130+'08-2020'!C130+'09-2020'!C130+'10-2020'!C130+'11-2020'!C130+'12-2020'!C130)/COUNTA('01-2020'!C130,'02-2020'!C130,'03-2020'!C130,'04-2020'!C130,'05-2020'!C130,'06-2020'!C130,'07-2020'!C130,'08-2020'!C130,'09-2020'!C130,'10-2020'!C130,'11-2020'!C130,'12-2020'!C130)),"",('01-2020'!C130+'02-2020'!C130+'03-2020'!C130+'04-2020'!C130+'05-2020'!C130+'06-2020'!C130+'07-2020'!C130+'08-2020'!C130+'09-2020'!C130+'10-2020'!C130+'11-2020'!C130+'12-2020'!C130)/COUNTA('01-2020'!C130,'02-2020'!C130,'03-2020'!C130,'04-2020'!C130,'05-2020'!C130,'06-2020'!C130,'07-2020'!C130,'08-2020'!C130,'09-2020'!C130,'10-2020'!C130,'11-2020'!C130,'12-2020'!C130))</f>
        <v>0.17554604095557286</v>
      </c>
      <c r="D130" s="25">
        <f>+'01-2020'!D130+'02-2020'!D130+'03-2020'!D130+'04-2020'!D130+'05-2020'!D130+'06-2020'!D130+'07-2020'!D130+'08-2020'!D130+'09-2020'!D130+'10-2020'!D130+'11-2020'!D130+'12-2020'!D130</f>
        <v>661821.36</v>
      </c>
      <c r="E130" s="25">
        <f>+'01-2020'!E130+'02-2020'!E130+'03-2020'!E130+'04-2020'!E130+'05-2020'!E130+'06-2020'!E130+'07-2020'!E130+'08-2020'!E130+'09-2020'!E130+'10-2020'!E130+'11-2020'!E130+'12-2020'!E130</f>
        <v>127511.59</v>
      </c>
      <c r="F130" s="25">
        <f>+'01-2020'!F130+'02-2020'!F130+'03-2020'!F130+'04-2020'!F130+'05-2020'!F130+'06-2020'!F130+'07-2020'!F130+'08-2020'!F130+'09-2020'!F130+'10-2020'!F130+'11-2020'!F130+'12-2020'!F130</f>
        <v>534309.77</v>
      </c>
      <c r="G130" s="25">
        <f>+'01-2020'!G130+'02-2020'!G130+'03-2020'!G130+'04-2020'!G130+'05-2020'!G130+'06-2020'!G130+'07-2020'!G130+'08-2020'!G130+'09-2020'!G130+'10-2020'!G130+'11-2020'!G130+'12-2020'!G130</f>
        <v>25311.37</v>
      </c>
      <c r="H130" s="25">
        <f>+'01-2020'!H130+'02-2020'!H130+'03-2020'!H130+'04-2020'!H130+'05-2020'!H130+'06-2020'!H130+'07-2020'!H130+'08-2020'!H130+'09-2020'!H130+'10-2020'!H130+'11-2020'!H130+'12-2020'!H130</f>
        <v>5062.28</v>
      </c>
      <c r="I130" s="25">
        <f>+'01-2020'!I130+'02-2020'!I130+'03-2020'!I130+'04-2020'!I130+'05-2020'!I130+'06-2020'!I130+'07-2020'!I130+'08-2020'!I130+'09-2020'!I130+'10-2020'!I130+'11-2020'!I130+'12-2020'!I130</f>
        <v>202.48999999999998</v>
      </c>
      <c r="J130" s="25">
        <f>+'01-2020'!J130+'02-2020'!J130+'03-2020'!J130+'04-2020'!J130+'05-2020'!J130+'06-2020'!J130+'07-2020'!J130+'08-2020'!J130+'09-2020'!J130+'10-2020'!J130+'11-2020'!J130+'12-2020'!J130</f>
        <v>20046.600000000002</v>
      </c>
      <c r="K130" s="25">
        <f>+'01-2020'!K130+'02-2020'!K130+'03-2020'!K130+'04-2020'!K130+'05-2020'!K130+'06-2020'!K130+'07-2020'!K130+'08-2020'!K130+'09-2020'!K130+'10-2020'!K130+'11-2020'!K130+'12-2020'!K130</f>
        <v>3816621.4299999997</v>
      </c>
      <c r="L130" s="25">
        <f>+'01-2020'!L130+'02-2020'!L130+'03-2020'!L130+'04-2020'!L130+'05-2020'!L130+'06-2020'!L130+'07-2020'!L130+'08-2020'!L130+'09-2020'!L130+'10-2020'!L130+'11-2020'!L130+'12-2020'!L130</f>
        <v>764048.24</v>
      </c>
      <c r="M130" s="25">
        <f>+'01-2020'!M130+'02-2020'!M130+'03-2020'!M130+'04-2020'!M130+'05-2020'!M130+'06-2020'!M130+'07-2020'!M130+'08-2020'!M130+'09-2020'!M130+'10-2020'!M130+'11-2020'!M130+'12-2020'!M130</f>
        <v>3052573.19</v>
      </c>
      <c r="N130" s="34">
        <f t="shared" si="1"/>
        <v>3606929.56</v>
      </c>
    </row>
    <row r="131" spans="1:14" ht="12.75">
      <c r="A131" s="11">
        <f>+'01-2020'!A131</f>
        <v>120</v>
      </c>
      <c r="B131" s="24" t="str">
        <f>+'01-2020'!B131</f>
        <v>ITAPIRAPUA</v>
      </c>
      <c r="C131" s="28">
        <f>+IF(ISERROR(('01-2020'!C131+'02-2020'!C131+'03-2020'!C131+'04-2020'!C131+'05-2020'!C131+'06-2020'!C131+'07-2020'!C131+'08-2020'!C131+'09-2020'!C131+'10-2020'!C131+'11-2020'!C131+'12-2020'!C131)/COUNTA('01-2020'!C131,'02-2020'!C131,'03-2020'!C131,'04-2020'!C131,'05-2020'!C131,'06-2020'!C131,'07-2020'!C131,'08-2020'!C131,'09-2020'!C131,'10-2020'!C131,'11-2020'!C131,'12-2020'!C131)),"",('01-2020'!C131+'02-2020'!C131+'03-2020'!C131+'04-2020'!C131+'05-2020'!C131+'06-2020'!C131+'07-2020'!C131+'08-2020'!C131+'09-2020'!C131+'10-2020'!C131+'11-2020'!C131+'12-2020'!C131)/COUNTA('01-2020'!C131,'02-2020'!C131,'03-2020'!C131,'04-2020'!C131,'05-2020'!C131,'06-2020'!C131,'07-2020'!C131,'08-2020'!C131,'09-2020'!C131,'10-2020'!C131,'11-2020'!C131,'12-2020'!C131))</f>
        <v>0.19032598818409502</v>
      </c>
      <c r="D131" s="25">
        <f>+'01-2020'!D131+'02-2020'!D131+'03-2020'!D131+'04-2020'!D131+'05-2020'!D131+'06-2020'!D131+'07-2020'!D131+'08-2020'!D131+'09-2020'!D131+'10-2020'!D131+'11-2020'!D131+'12-2020'!D131</f>
        <v>204787.10000000003</v>
      </c>
      <c r="E131" s="25">
        <f>+'01-2020'!E131+'02-2020'!E131+'03-2020'!E131+'04-2020'!E131+'05-2020'!E131+'06-2020'!E131+'07-2020'!E131+'08-2020'!E131+'09-2020'!E131+'10-2020'!E131+'11-2020'!E131+'12-2020'!E131</f>
        <v>39755.4</v>
      </c>
      <c r="F131" s="25">
        <f>+'01-2020'!F131+'02-2020'!F131+'03-2020'!F131+'04-2020'!F131+'05-2020'!F131+'06-2020'!F131+'07-2020'!F131+'08-2020'!F131+'09-2020'!F131+'10-2020'!F131+'11-2020'!F131+'12-2020'!F131</f>
        <v>165031.7</v>
      </c>
      <c r="G131" s="25">
        <f>+'01-2020'!G131+'02-2020'!G131+'03-2020'!G131+'04-2020'!G131+'05-2020'!G131+'06-2020'!G131+'07-2020'!G131+'08-2020'!G131+'09-2020'!G131+'10-2020'!G131+'11-2020'!G131+'12-2020'!G131</f>
        <v>27429.33</v>
      </c>
      <c r="H131" s="25">
        <f>+'01-2020'!H131+'02-2020'!H131+'03-2020'!H131+'04-2020'!H131+'05-2020'!H131+'06-2020'!H131+'07-2020'!H131+'08-2020'!H131+'09-2020'!H131+'10-2020'!H131+'11-2020'!H131+'12-2020'!H131</f>
        <v>5485.87</v>
      </c>
      <c r="I131" s="25">
        <f>+'01-2020'!I131+'02-2020'!I131+'03-2020'!I131+'04-2020'!I131+'05-2020'!I131+'06-2020'!I131+'07-2020'!I131+'08-2020'!I131+'09-2020'!I131+'10-2020'!I131+'11-2020'!I131+'12-2020'!I131</f>
        <v>219.42999999999998</v>
      </c>
      <c r="J131" s="25">
        <f>+'01-2020'!J131+'02-2020'!J131+'03-2020'!J131+'04-2020'!J131+'05-2020'!J131+'06-2020'!J131+'07-2020'!J131+'08-2020'!J131+'09-2020'!J131+'10-2020'!J131+'11-2020'!J131+'12-2020'!J131</f>
        <v>21724.03</v>
      </c>
      <c r="K131" s="25">
        <f>+'01-2020'!K131+'02-2020'!K131+'03-2020'!K131+'04-2020'!K131+'05-2020'!K131+'06-2020'!K131+'07-2020'!K131+'08-2020'!K131+'09-2020'!K131+'10-2020'!K131+'11-2020'!K131+'12-2020'!K131</f>
        <v>4134905.38</v>
      </c>
      <c r="L131" s="25">
        <f>+'01-2020'!L131+'02-2020'!L131+'03-2020'!L131+'04-2020'!L131+'05-2020'!L131+'06-2020'!L131+'07-2020'!L131+'08-2020'!L131+'09-2020'!L131+'10-2020'!L131+'11-2020'!L131+'12-2020'!L131</f>
        <v>827582.73</v>
      </c>
      <c r="M131" s="25">
        <f>+'01-2020'!M131+'02-2020'!M131+'03-2020'!M131+'04-2020'!M131+'05-2020'!M131+'06-2020'!M131+'07-2020'!M131+'08-2020'!M131+'09-2020'!M131+'10-2020'!M131+'11-2020'!M131+'12-2020'!M131</f>
        <v>3307322.6500000004</v>
      </c>
      <c r="N131" s="34">
        <f t="shared" si="1"/>
        <v>3494078.3800000004</v>
      </c>
    </row>
    <row r="132" spans="1:14" ht="12.75">
      <c r="A132" s="11">
        <f>+'01-2020'!A132</f>
        <v>121</v>
      </c>
      <c r="B132" s="24" t="str">
        <f>+'01-2020'!B132</f>
        <v>ITAPURANGA</v>
      </c>
      <c r="C132" s="28">
        <f>+IF(ISERROR(('01-2020'!C132+'02-2020'!C132+'03-2020'!C132+'04-2020'!C132+'05-2020'!C132+'06-2020'!C132+'07-2020'!C132+'08-2020'!C132+'09-2020'!C132+'10-2020'!C132+'11-2020'!C132+'12-2020'!C132)/COUNTA('01-2020'!C132,'02-2020'!C132,'03-2020'!C132,'04-2020'!C132,'05-2020'!C132,'06-2020'!C132,'07-2020'!C132,'08-2020'!C132,'09-2020'!C132,'10-2020'!C132,'11-2020'!C132,'12-2020'!C132)),"",('01-2020'!C132+'02-2020'!C132+'03-2020'!C132+'04-2020'!C132+'05-2020'!C132+'06-2020'!C132+'07-2020'!C132+'08-2020'!C132+'09-2020'!C132+'10-2020'!C132+'11-2020'!C132+'12-2020'!C132)/COUNTA('01-2020'!C132,'02-2020'!C132,'03-2020'!C132,'04-2020'!C132,'05-2020'!C132,'06-2020'!C132,'07-2020'!C132,'08-2020'!C132,'09-2020'!C132,'10-2020'!C132,'11-2020'!C132,'12-2020'!C132))</f>
        <v>0.18359413814346587</v>
      </c>
      <c r="D132" s="25">
        <f>+'01-2020'!D132+'02-2020'!D132+'03-2020'!D132+'04-2020'!D132+'05-2020'!D132+'06-2020'!D132+'07-2020'!D132+'08-2020'!D132+'09-2020'!D132+'10-2020'!D132+'11-2020'!D132+'12-2020'!D132</f>
        <v>1061587.38</v>
      </c>
      <c r="E132" s="25">
        <f>+'01-2020'!E132+'02-2020'!E132+'03-2020'!E132+'04-2020'!E132+'05-2020'!E132+'06-2020'!E132+'07-2020'!E132+'08-2020'!E132+'09-2020'!E132+'10-2020'!E132+'11-2020'!E132+'12-2020'!E132</f>
        <v>205038.06999999998</v>
      </c>
      <c r="F132" s="25">
        <f>+'01-2020'!F132+'02-2020'!F132+'03-2020'!F132+'04-2020'!F132+'05-2020'!F132+'06-2020'!F132+'07-2020'!F132+'08-2020'!F132+'09-2020'!F132+'10-2020'!F132+'11-2020'!F132+'12-2020'!F132</f>
        <v>856549.31</v>
      </c>
      <c r="G132" s="25">
        <f>+'01-2020'!G132+'02-2020'!G132+'03-2020'!G132+'04-2020'!G132+'05-2020'!G132+'06-2020'!G132+'07-2020'!G132+'08-2020'!G132+'09-2020'!G132+'10-2020'!G132+'11-2020'!G132+'12-2020'!G132</f>
        <v>26473.59</v>
      </c>
      <c r="H132" s="25">
        <f>+'01-2020'!H132+'02-2020'!H132+'03-2020'!H132+'04-2020'!H132+'05-2020'!H132+'06-2020'!H132+'07-2020'!H132+'08-2020'!H132+'09-2020'!H132+'10-2020'!H132+'11-2020'!H132+'12-2020'!H132</f>
        <v>5294.719999999999</v>
      </c>
      <c r="I132" s="25">
        <f>+'01-2020'!I132+'02-2020'!I132+'03-2020'!I132+'04-2020'!I132+'05-2020'!I132+'06-2020'!I132+'07-2020'!I132+'08-2020'!I132+'09-2020'!I132+'10-2020'!I132+'11-2020'!I132+'12-2020'!I132</f>
        <v>211.77999999999997</v>
      </c>
      <c r="J132" s="25">
        <f>+'01-2020'!J132+'02-2020'!J132+'03-2020'!J132+'04-2020'!J132+'05-2020'!J132+'06-2020'!J132+'07-2020'!J132+'08-2020'!J132+'09-2020'!J132+'10-2020'!J132+'11-2020'!J132+'12-2020'!J132</f>
        <v>20967.089999999997</v>
      </c>
      <c r="K132" s="25">
        <f>+'01-2020'!K132+'02-2020'!K132+'03-2020'!K132+'04-2020'!K132+'05-2020'!K132+'06-2020'!K132+'07-2020'!K132+'08-2020'!K132+'09-2020'!K132+'10-2020'!K132+'11-2020'!K132+'12-2020'!K132</f>
        <v>3991740.87</v>
      </c>
      <c r="L132" s="25">
        <f>+'01-2020'!L132+'02-2020'!L132+'03-2020'!L132+'04-2020'!L132+'05-2020'!L132+'06-2020'!L132+'07-2020'!L132+'08-2020'!L132+'09-2020'!L132+'10-2020'!L132+'11-2020'!L132+'12-2020'!L132</f>
        <v>799041.7999999999</v>
      </c>
      <c r="M132" s="25">
        <f>+'01-2020'!M132+'02-2020'!M132+'03-2020'!M132+'04-2020'!M132+'05-2020'!M132+'06-2020'!M132+'07-2020'!M132+'08-2020'!M132+'09-2020'!M132+'10-2020'!M132+'11-2020'!M132+'12-2020'!M132</f>
        <v>3192699.07</v>
      </c>
      <c r="N132" s="34">
        <f t="shared" si="1"/>
        <v>4070215.4699999997</v>
      </c>
    </row>
    <row r="133" spans="1:14" ht="12.75">
      <c r="A133" s="11">
        <f>+'01-2020'!A133</f>
        <v>122</v>
      </c>
      <c r="B133" s="24" t="str">
        <f>+'01-2020'!B133</f>
        <v>ITARUMA</v>
      </c>
      <c r="C133" s="28">
        <f>+IF(ISERROR(('01-2020'!C133+'02-2020'!C133+'03-2020'!C133+'04-2020'!C133+'05-2020'!C133+'06-2020'!C133+'07-2020'!C133+'08-2020'!C133+'09-2020'!C133+'10-2020'!C133+'11-2020'!C133+'12-2020'!C133)/COUNTA('01-2020'!C133,'02-2020'!C133,'03-2020'!C133,'04-2020'!C133,'05-2020'!C133,'06-2020'!C133,'07-2020'!C133,'08-2020'!C133,'09-2020'!C133,'10-2020'!C133,'11-2020'!C133,'12-2020'!C133)),"",('01-2020'!C133+'02-2020'!C133+'03-2020'!C133+'04-2020'!C133+'05-2020'!C133+'06-2020'!C133+'07-2020'!C133+'08-2020'!C133+'09-2020'!C133+'10-2020'!C133+'11-2020'!C133+'12-2020'!C133)/COUNTA('01-2020'!C133,'02-2020'!C133,'03-2020'!C133,'04-2020'!C133,'05-2020'!C133,'06-2020'!C133,'07-2020'!C133,'08-2020'!C133,'09-2020'!C133,'10-2020'!C133,'11-2020'!C133,'12-2020'!C133))</f>
        <v>0.2609950164926954</v>
      </c>
      <c r="D133" s="25">
        <f>+'01-2020'!D133+'02-2020'!D133+'03-2020'!D133+'04-2020'!D133+'05-2020'!D133+'06-2020'!D133+'07-2020'!D133+'08-2020'!D133+'09-2020'!D133+'10-2020'!D133+'11-2020'!D133+'12-2020'!D133</f>
        <v>241785.11</v>
      </c>
      <c r="E133" s="25">
        <f>+'01-2020'!E133+'02-2020'!E133+'03-2020'!E133+'04-2020'!E133+'05-2020'!E133+'06-2020'!E133+'07-2020'!E133+'08-2020'!E133+'09-2020'!E133+'10-2020'!E133+'11-2020'!E133+'12-2020'!E133</f>
        <v>46269.509999999995</v>
      </c>
      <c r="F133" s="25">
        <f>+'01-2020'!F133+'02-2020'!F133+'03-2020'!F133+'04-2020'!F133+'05-2020'!F133+'06-2020'!F133+'07-2020'!F133+'08-2020'!F133+'09-2020'!F133+'10-2020'!F133+'11-2020'!F133+'12-2020'!F133</f>
        <v>195515.59999999998</v>
      </c>
      <c r="G133" s="25">
        <f>+'01-2020'!G133+'02-2020'!G133+'03-2020'!G133+'04-2020'!G133+'05-2020'!G133+'06-2020'!G133+'07-2020'!G133+'08-2020'!G133+'09-2020'!G133+'10-2020'!G133+'11-2020'!G133+'12-2020'!G133</f>
        <v>37624.840000000004</v>
      </c>
      <c r="H133" s="25">
        <f>+'01-2020'!H133+'02-2020'!H133+'03-2020'!H133+'04-2020'!H133+'05-2020'!H133+'06-2020'!H133+'07-2020'!H133+'08-2020'!H133+'09-2020'!H133+'10-2020'!H133+'11-2020'!H133+'12-2020'!H133</f>
        <v>7524.9800000000005</v>
      </c>
      <c r="I133" s="25">
        <f>+'01-2020'!I133+'02-2020'!I133+'03-2020'!I133+'04-2020'!I133+'05-2020'!I133+'06-2020'!I133+'07-2020'!I133+'08-2020'!I133+'09-2020'!I133+'10-2020'!I133+'11-2020'!I133+'12-2020'!I133</f>
        <v>300.99</v>
      </c>
      <c r="J133" s="25">
        <f>+'01-2020'!J133+'02-2020'!J133+'03-2020'!J133+'04-2020'!J133+'05-2020'!J133+'06-2020'!J133+'07-2020'!J133+'08-2020'!J133+'09-2020'!J133+'10-2020'!J133+'11-2020'!J133+'12-2020'!J133</f>
        <v>29798.870000000003</v>
      </c>
      <c r="K133" s="25">
        <f>+'01-2020'!K133+'02-2020'!K133+'03-2020'!K133+'04-2020'!K133+'05-2020'!K133+'06-2020'!K133+'07-2020'!K133+'08-2020'!K133+'09-2020'!K133+'10-2020'!K133+'11-2020'!K133+'12-2020'!K133</f>
        <v>5671974.779999999</v>
      </c>
      <c r="L133" s="25">
        <f>+'01-2020'!L133+'02-2020'!L133+'03-2020'!L133+'04-2020'!L133+'05-2020'!L133+'06-2020'!L133+'07-2020'!L133+'08-2020'!L133+'09-2020'!L133+'10-2020'!L133+'11-2020'!L133+'12-2020'!L133</f>
        <v>1135174.57</v>
      </c>
      <c r="M133" s="25">
        <f>+'01-2020'!M133+'02-2020'!M133+'03-2020'!M133+'04-2020'!M133+'05-2020'!M133+'06-2020'!M133+'07-2020'!M133+'08-2020'!M133+'09-2020'!M133+'10-2020'!M133+'11-2020'!M133+'12-2020'!M133</f>
        <v>4536800.210000001</v>
      </c>
      <c r="N133" s="34">
        <f t="shared" si="1"/>
        <v>4762114.680000001</v>
      </c>
    </row>
    <row r="134" spans="1:14" ht="12.75">
      <c r="A134" s="11">
        <f>+'01-2020'!A134</f>
        <v>123</v>
      </c>
      <c r="B134" s="24" t="str">
        <f>+'01-2020'!B134</f>
        <v>ITAUCU</v>
      </c>
      <c r="C134" s="28">
        <f>+IF(ISERROR(('01-2020'!C134+'02-2020'!C134+'03-2020'!C134+'04-2020'!C134+'05-2020'!C134+'06-2020'!C134+'07-2020'!C134+'08-2020'!C134+'09-2020'!C134+'10-2020'!C134+'11-2020'!C134+'12-2020'!C134)/COUNTA('01-2020'!C134,'02-2020'!C134,'03-2020'!C134,'04-2020'!C134,'05-2020'!C134,'06-2020'!C134,'07-2020'!C134,'08-2020'!C134,'09-2020'!C134,'10-2020'!C134,'11-2020'!C134,'12-2020'!C134)),"",('01-2020'!C134+'02-2020'!C134+'03-2020'!C134+'04-2020'!C134+'05-2020'!C134+'06-2020'!C134+'07-2020'!C134+'08-2020'!C134+'09-2020'!C134+'10-2020'!C134+'11-2020'!C134+'12-2020'!C134)/COUNTA('01-2020'!C134,'02-2020'!C134,'03-2020'!C134,'04-2020'!C134,'05-2020'!C134,'06-2020'!C134,'07-2020'!C134,'08-2020'!C134,'09-2020'!C134,'10-2020'!C134,'11-2020'!C134,'12-2020'!C134))</f>
        <v>0.08235955471420499</v>
      </c>
      <c r="D134" s="25">
        <f>+'01-2020'!D134+'02-2020'!D134+'03-2020'!D134+'04-2020'!D134+'05-2020'!D134+'06-2020'!D134+'07-2020'!D134+'08-2020'!D134+'09-2020'!D134+'10-2020'!D134+'11-2020'!D134+'12-2020'!D134</f>
        <v>215687.46000000002</v>
      </c>
      <c r="E134" s="25">
        <f>+'01-2020'!E134+'02-2020'!E134+'03-2020'!E134+'04-2020'!E134+'05-2020'!E134+'06-2020'!E134+'07-2020'!E134+'08-2020'!E134+'09-2020'!E134+'10-2020'!E134+'11-2020'!E134+'12-2020'!E134</f>
        <v>41916.66</v>
      </c>
      <c r="F134" s="25">
        <f>+'01-2020'!F134+'02-2020'!F134+'03-2020'!F134+'04-2020'!F134+'05-2020'!F134+'06-2020'!F134+'07-2020'!F134+'08-2020'!F134+'09-2020'!F134+'10-2020'!F134+'11-2020'!F134+'12-2020'!F134</f>
        <v>173770.8</v>
      </c>
      <c r="G134" s="25">
        <f>+'01-2020'!G134+'02-2020'!G134+'03-2020'!G134+'04-2020'!G134+'05-2020'!G134+'06-2020'!G134+'07-2020'!G134+'08-2020'!G134+'09-2020'!G134+'10-2020'!G134+'11-2020'!G134+'12-2020'!G134</f>
        <v>11874.55</v>
      </c>
      <c r="H134" s="25">
        <f>+'01-2020'!H134+'02-2020'!H134+'03-2020'!H134+'04-2020'!H134+'05-2020'!H134+'06-2020'!H134+'07-2020'!H134+'08-2020'!H134+'09-2020'!H134+'10-2020'!H134+'11-2020'!H134+'12-2020'!H134</f>
        <v>2374.9100000000003</v>
      </c>
      <c r="I134" s="25">
        <f>+'01-2020'!I134+'02-2020'!I134+'03-2020'!I134+'04-2020'!I134+'05-2020'!I134+'06-2020'!I134+'07-2020'!I134+'08-2020'!I134+'09-2020'!I134+'10-2020'!I134+'11-2020'!I134+'12-2020'!I134</f>
        <v>94.99000000000001</v>
      </c>
      <c r="J134" s="25">
        <f>+'01-2020'!J134+'02-2020'!J134+'03-2020'!J134+'04-2020'!J134+'05-2020'!J134+'06-2020'!J134+'07-2020'!J134+'08-2020'!J134+'09-2020'!J134+'10-2020'!J134+'11-2020'!J134+'12-2020'!J134</f>
        <v>9404.65</v>
      </c>
      <c r="K134" s="25">
        <f>+'01-2020'!K134+'02-2020'!K134+'03-2020'!K134+'04-2020'!K134+'05-2020'!K134+'06-2020'!K134+'07-2020'!K134+'08-2020'!K134+'09-2020'!K134+'10-2020'!K134+'11-2020'!K134+'12-2020'!K134</f>
        <v>1790673.1</v>
      </c>
      <c r="L134" s="25">
        <f>+'01-2020'!L134+'02-2020'!L134+'03-2020'!L134+'04-2020'!L134+'05-2020'!L134+'06-2020'!L134+'07-2020'!L134+'08-2020'!L134+'09-2020'!L134+'10-2020'!L134+'11-2020'!L134+'12-2020'!L134</f>
        <v>358526.57999999996</v>
      </c>
      <c r="M134" s="25">
        <f>+'01-2020'!M134+'02-2020'!M134+'03-2020'!M134+'04-2020'!M134+'05-2020'!M134+'06-2020'!M134+'07-2020'!M134+'08-2020'!M134+'09-2020'!M134+'10-2020'!M134+'11-2020'!M134+'12-2020'!M134</f>
        <v>1432146.52</v>
      </c>
      <c r="N134" s="34">
        <f t="shared" si="1"/>
        <v>1615321.97</v>
      </c>
    </row>
    <row r="135" spans="1:14" ht="12.75">
      <c r="A135" s="11">
        <f>+'01-2020'!A135</f>
        <v>124</v>
      </c>
      <c r="B135" s="24" t="str">
        <f>+'01-2020'!B135</f>
        <v>ITUMBIARA</v>
      </c>
      <c r="C135" s="28">
        <f>+IF(ISERROR(('01-2020'!C135+'02-2020'!C135+'03-2020'!C135+'04-2020'!C135+'05-2020'!C135+'06-2020'!C135+'07-2020'!C135+'08-2020'!C135+'09-2020'!C135+'10-2020'!C135+'11-2020'!C135+'12-2020'!C135)/COUNTA('01-2020'!C135,'02-2020'!C135,'03-2020'!C135,'04-2020'!C135,'05-2020'!C135,'06-2020'!C135,'07-2020'!C135,'08-2020'!C135,'09-2020'!C135,'10-2020'!C135,'11-2020'!C135,'12-2020'!C135)),"",('01-2020'!C135+'02-2020'!C135+'03-2020'!C135+'04-2020'!C135+'05-2020'!C135+'06-2020'!C135+'07-2020'!C135+'08-2020'!C135+'09-2020'!C135+'10-2020'!C135+'11-2020'!C135+'12-2020'!C135)/COUNTA('01-2020'!C135,'02-2020'!C135,'03-2020'!C135,'04-2020'!C135,'05-2020'!C135,'06-2020'!C135,'07-2020'!C135,'08-2020'!C135,'09-2020'!C135,'10-2020'!C135,'11-2020'!C135,'12-2020'!C135))</f>
        <v>1.8008937004833185</v>
      </c>
      <c r="D135" s="25">
        <f>+'01-2020'!D135+'02-2020'!D135+'03-2020'!D135+'04-2020'!D135+'05-2020'!D135+'06-2020'!D135+'07-2020'!D135+'08-2020'!D135+'09-2020'!D135+'10-2020'!D135+'11-2020'!D135+'12-2020'!D135</f>
        <v>6854692.499999999</v>
      </c>
      <c r="E135" s="25">
        <f>+'01-2020'!E135+'02-2020'!E135+'03-2020'!E135+'04-2020'!E135+'05-2020'!E135+'06-2020'!E135+'07-2020'!E135+'08-2020'!E135+'09-2020'!E135+'10-2020'!E135+'11-2020'!E135+'12-2020'!E135</f>
        <v>1337149.1400000001</v>
      </c>
      <c r="F135" s="25">
        <f>+'01-2020'!F135+'02-2020'!F135+'03-2020'!F135+'04-2020'!F135+'05-2020'!F135+'06-2020'!F135+'07-2020'!F135+'08-2020'!F135+'09-2020'!F135+'10-2020'!F135+'11-2020'!F135+'12-2020'!F135</f>
        <v>5517543.36</v>
      </c>
      <c r="G135" s="25">
        <f>+'01-2020'!G135+'02-2020'!G135+'03-2020'!G135+'04-2020'!G135+'05-2020'!G135+'06-2020'!G135+'07-2020'!G135+'08-2020'!G135+'09-2020'!G135+'10-2020'!G135+'11-2020'!G135+'12-2020'!G135</f>
        <v>259728.51</v>
      </c>
      <c r="H135" s="25">
        <f>+'01-2020'!H135+'02-2020'!H135+'03-2020'!H135+'04-2020'!H135+'05-2020'!H135+'06-2020'!H135+'07-2020'!H135+'08-2020'!H135+'09-2020'!H135+'10-2020'!H135+'11-2020'!H135+'12-2020'!H135</f>
        <v>51945.71</v>
      </c>
      <c r="I135" s="25">
        <f>+'01-2020'!I135+'02-2020'!I135+'03-2020'!I135+'04-2020'!I135+'05-2020'!I135+'06-2020'!I135+'07-2020'!I135+'08-2020'!I135+'09-2020'!I135+'10-2020'!I135+'11-2020'!I135+'12-2020'!I135</f>
        <v>2077.84</v>
      </c>
      <c r="J135" s="25">
        <f>+'01-2020'!J135+'02-2020'!J135+'03-2020'!J135+'04-2020'!J135+'05-2020'!J135+'06-2020'!J135+'07-2020'!J135+'08-2020'!J135+'09-2020'!J135+'10-2020'!J135+'11-2020'!J135+'12-2020'!J135</f>
        <v>205704.96000000002</v>
      </c>
      <c r="K135" s="25">
        <f>+'01-2020'!K135+'02-2020'!K135+'03-2020'!K135+'04-2020'!K135+'05-2020'!K135+'06-2020'!K135+'07-2020'!K135+'08-2020'!K135+'09-2020'!K135+'10-2020'!K135+'11-2020'!K135+'12-2020'!K135</f>
        <v>39161762.370000005</v>
      </c>
      <c r="L135" s="25">
        <f>+'01-2020'!L135+'02-2020'!L135+'03-2020'!L135+'04-2020'!L135+'05-2020'!L135+'06-2020'!L135+'07-2020'!L135+'08-2020'!L135+'09-2020'!L135+'10-2020'!L135+'11-2020'!L135+'12-2020'!L135</f>
        <v>7839965.22</v>
      </c>
      <c r="M135" s="25">
        <f>+'01-2020'!M135+'02-2020'!M135+'03-2020'!M135+'04-2020'!M135+'05-2020'!M135+'06-2020'!M135+'07-2020'!M135+'08-2020'!M135+'09-2020'!M135+'10-2020'!M135+'11-2020'!M135+'12-2020'!M135</f>
        <v>31321797.15</v>
      </c>
      <c r="N135" s="34">
        <f t="shared" si="1"/>
        <v>37045045.47</v>
      </c>
    </row>
    <row r="136" spans="1:14" ht="12.75">
      <c r="A136" s="11">
        <f>+'01-2020'!A136</f>
        <v>125</v>
      </c>
      <c r="B136" s="24" t="str">
        <f>+'01-2020'!B136</f>
        <v>IVOLANDIA</v>
      </c>
      <c r="C136" s="28">
        <f>+IF(ISERROR(('01-2020'!C136+'02-2020'!C136+'03-2020'!C136+'04-2020'!C136+'05-2020'!C136+'06-2020'!C136+'07-2020'!C136+'08-2020'!C136+'09-2020'!C136+'10-2020'!C136+'11-2020'!C136+'12-2020'!C136)/COUNTA('01-2020'!C136,'02-2020'!C136,'03-2020'!C136,'04-2020'!C136,'05-2020'!C136,'06-2020'!C136,'07-2020'!C136,'08-2020'!C136,'09-2020'!C136,'10-2020'!C136,'11-2020'!C136,'12-2020'!C136)),"",('01-2020'!C136+'02-2020'!C136+'03-2020'!C136+'04-2020'!C136+'05-2020'!C136+'06-2020'!C136+'07-2020'!C136+'08-2020'!C136+'09-2020'!C136+'10-2020'!C136+'11-2020'!C136+'12-2020'!C136)/COUNTA('01-2020'!C136,'02-2020'!C136,'03-2020'!C136,'04-2020'!C136,'05-2020'!C136,'06-2020'!C136,'07-2020'!C136,'08-2020'!C136,'09-2020'!C136,'10-2020'!C136,'11-2020'!C136,'12-2020'!C136))</f>
        <v>0.111487899819218</v>
      </c>
      <c r="D136" s="25">
        <f>+'01-2020'!D136+'02-2020'!D136+'03-2020'!D136+'04-2020'!D136+'05-2020'!D136+'06-2020'!D136+'07-2020'!D136+'08-2020'!D136+'09-2020'!D136+'10-2020'!D136+'11-2020'!D136+'12-2020'!D136</f>
        <v>34205.31</v>
      </c>
      <c r="E136" s="25">
        <f>+'01-2020'!E136+'02-2020'!E136+'03-2020'!E136+'04-2020'!E136+'05-2020'!E136+'06-2020'!E136+'07-2020'!E136+'08-2020'!E136+'09-2020'!E136+'10-2020'!E136+'11-2020'!E136+'12-2020'!E136</f>
        <v>6510.8</v>
      </c>
      <c r="F136" s="25">
        <f>+'01-2020'!F136+'02-2020'!F136+'03-2020'!F136+'04-2020'!F136+'05-2020'!F136+'06-2020'!F136+'07-2020'!F136+'08-2020'!F136+'09-2020'!F136+'10-2020'!F136+'11-2020'!F136+'12-2020'!F136</f>
        <v>27694.510000000002</v>
      </c>
      <c r="G136" s="25">
        <f>+'01-2020'!G136+'02-2020'!G136+'03-2020'!G136+'04-2020'!G136+'05-2020'!G136+'06-2020'!G136+'07-2020'!G136+'08-2020'!G136+'09-2020'!G136+'10-2020'!G136+'11-2020'!G136+'12-2020'!G136</f>
        <v>16660.339999999997</v>
      </c>
      <c r="H136" s="25">
        <f>+'01-2020'!H136+'02-2020'!H136+'03-2020'!H136+'04-2020'!H136+'05-2020'!H136+'06-2020'!H136+'07-2020'!H136+'08-2020'!H136+'09-2020'!H136+'10-2020'!H136+'11-2020'!H136+'12-2020'!H136</f>
        <v>3332.08</v>
      </c>
      <c r="I136" s="25">
        <f>+'01-2020'!I136+'02-2020'!I136+'03-2020'!I136+'04-2020'!I136+'05-2020'!I136+'06-2020'!I136+'07-2020'!I136+'08-2020'!I136+'09-2020'!I136+'10-2020'!I136+'11-2020'!I136+'12-2020'!I136</f>
        <v>133.27999999999997</v>
      </c>
      <c r="J136" s="25">
        <f>+'01-2020'!J136+'02-2020'!J136+'03-2020'!J136+'04-2020'!J136+'05-2020'!J136+'06-2020'!J136+'07-2020'!J136+'08-2020'!J136+'09-2020'!J136+'10-2020'!J136+'11-2020'!J136+'12-2020'!J136</f>
        <v>13194.98</v>
      </c>
      <c r="K136" s="25">
        <f>+'01-2020'!K136+'02-2020'!K136+'03-2020'!K136+'04-2020'!K136+'05-2020'!K136+'06-2020'!K136+'07-2020'!K136+'08-2020'!K136+'09-2020'!K136+'10-2020'!K136+'11-2020'!K136+'12-2020'!K136</f>
        <v>2536443.77</v>
      </c>
      <c r="L136" s="25">
        <f>+'01-2020'!L136+'02-2020'!L136+'03-2020'!L136+'04-2020'!L136+'05-2020'!L136+'06-2020'!L136+'07-2020'!L136+'08-2020'!L136+'09-2020'!L136+'10-2020'!L136+'11-2020'!L136+'12-2020'!L136</f>
        <v>507741.22000000003</v>
      </c>
      <c r="M136" s="25">
        <f>+'01-2020'!M136+'02-2020'!M136+'03-2020'!M136+'04-2020'!M136+'05-2020'!M136+'06-2020'!M136+'07-2020'!M136+'08-2020'!M136+'09-2020'!M136+'10-2020'!M136+'11-2020'!M136+'12-2020'!M136</f>
        <v>2028702.55</v>
      </c>
      <c r="N136" s="34">
        <f t="shared" si="1"/>
        <v>2069592.04</v>
      </c>
    </row>
    <row r="137" spans="1:14" ht="12.75">
      <c r="A137" s="11">
        <f>+'01-2020'!A137</f>
        <v>126</v>
      </c>
      <c r="B137" s="24" t="str">
        <f>+'01-2020'!B137</f>
        <v>JANDAIA</v>
      </c>
      <c r="C137" s="28">
        <f>+IF(ISERROR(('01-2020'!C137+'02-2020'!C137+'03-2020'!C137+'04-2020'!C137+'05-2020'!C137+'06-2020'!C137+'07-2020'!C137+'08-2020'!C137+'09-2020'!C137+'10-2020'!C137+'11-2020'!C137+'12-2020'!C137)/COUNTA('01-2020'!C137,'02-2020'!C137,'03-2020'!C137,'04-2020'!C137,'05-2020'!C137,'06-2020'!C137,'07-2020'!C137,'08-2020'!C137,'09-2020'!C137,'10-2020'!C137,'11-2020'!C137,'12-2020'!C137)),"",('01-2020'!C137+'02-2020'!C137+'03-2020'!C137+'04-2020'!C137+'05-2020'!C137+'06-2020'!C137+'07-2020'!C137+'08-2020'!C137+'09-2020'!C137+'10-2020'!C137+'11-2020'!C137+'12-2020'!C137)/COUNTA('01-2020'!C137,'02-2020'!C137,'03-2020'!C137,'04-2020'!C137,'05-2020'!C137,'06-2020'!C137,'07-2020'!C137,'08-2020'!C137,'09-2020'!C137,'10-2020'!C137,'11-2020'!C137,'12-2020'!C137))</f>
        <v>0.22952225550964028</v>
      </c>
      <c r="D137" s="25">
        <f>+'01-2020'!D137+'02-2020'!D137+'03-2020'!D137+'04-2020'!D137+'05-2020'!D137+'06-2020'!D137+'07-2020'!D137+'08-2020'!D137+'09-2020'!D137+'10-2020'!D137+'11-2020'!D137+'12-2020'!D137</f>
        <v>187861.99</v>
      </c>
      <c r="E137" s="25">
        <f>+'01-2020'!E137+'02-2020'!E137+'03-2020'!E137+'04-2020'!E137+'05-2020'!E137+'06-2020'!E137+'07-2020'!E137+'08-2020'!E137+'09-2020'!E137+'10-2020'!E137+'11-2020'!E137+'12-2020'!E137</f>
        <v>36039.05</v>
      </c>
      <c r="F137" s="25">
        <f>+'01-2020'!F137+'02-2020'!F137+'03-2020'!F137+'04-2020'!F137+'05-2020'!F137+'06-2020'!F137+'07-2020'!F137+'08-2020'!F137+'09-2020'!F137+'10-2020'!F137+'11-2020'!F137+'12-2020'!F137</f>
        <v>151822.94</v>
      </c>
      <c r="G137" s="25">
        <f>+'01-2020'!G137+'02-2020'!G137+'03-2020'!G137+'04-2020'!G137+'05-2020'!G137+'06-2020'!G137+'07-2020'!G137+'08-2020'!G137+'09-2020'!G137+'10-2020'!G137+'11-2020'!G137+'12-2020'!G137</f>
        <v>33083.76</v>
      </c>
      <c r="H137" s="25">
        <f>+'01-2020'!H137+'02-2020'!H137+'03-2020'!H137+'04-2020'!H137+'05-2020'!H137+'06-2020'!H137+'07-2020'!H137+'08-2020'!H137+'09-2020'!H137+'10-2020'!H137+'11-2020'!H137+'12-2020'!H137</f>
        <v>6616.76</v>
      </c>
      <c r="I137" s="25">
        <f>+'01-2020'!I137+'02-2020'!I137+'03-2020'!I137+'04-2020'!I137+'05-2020'!I137+'06-2020'!I137+'07-2020'!I137+'08-2020'!I137+'09-2020'!I137+'10-2020'!I137+'11-2020'!I137+'12-2020'!I137</f>
        <v>264.68</v>
      </c>
      <c r="J137" s="25">
        <f>+'01-2020'!J137+'02-2020'!J137+'03-2020'!J137+'04-2020'!J137+'05-2020'!J137+'06-2020'!J137+'07-2020'!J137+'08-2020'!J137+'09-2020'!J137+'10-2020'!J137+'11-2020'!J137+'12-2020'!J137</f>
        <v>26202.32</v>
      </c>
      <c r="K137" s="25">
        <f>+'01-2020'!K137+'02-2020'!K137+'03-2020'!K137+'04-2020'!K137+'05-2020'!K137+'06-2020'!K137+'07-2020'!K137+'08-2020'!K137+'09-2020'!K137+'10-2020'!K137+'11-2020'!K137+'12-2020'!K137</f>
        <v>4987451.829999999</v>
      </c>
      <c r="L137" s="25">
        <f>+'01-2020'!L137+'02-2020'!L137+'03-2020'!L137+'04-2020'!L137+'05-2020'!L137+'06-2020'!L137+'07-2020'!L137+'08-2020'!L137+'09-2020'!L137+'10-2020'!L137+'11-2020'!L137+'12-2020'!L137</f>
        <v>998249.69</v>
      </c>
      <c r="M137" s="25">
        <f>+'01-2020'!M137+'02-2020'!M137+'03-2020'!M137+'04-2020'!M137+'05-2020'!M137+'06-2020'!M137+'07-2020'!M137+'08-2020'!M137+'09-2020'!M137+'10-2020'!M137+'11-2020'!M137+'12-2020'!M137</f>
        <v>3989202.1399999997</v>
      </c>
      <c r="N137" s="34">
        <f t="shared" si="1"/>
        <v>4167227.3999999994</v>
      </c>
    </row>
    <row r="138" spans="1:14" ht="12.75">
      <c r="A138" s="11">
        <f>+'01-2020'!A138</f>
        <v>127</v>
      </c>
      <c r="B138" s="24" t="str">
        <f>+'01-2020'!B138</f>
        <v>JARAGUA</v>
      </c>
      <c r="C138" s="28">
        <f>+IF(ISERROR(('01-2020'!C138+'02-2020'!C138+'03-2020'!C138+'04-2020'!C138+'05-2020'!C138+'06-2020'!C138+'07-2020'!C138+'08-2020'!C138+'09-2020'!C138+'10-2020'!C138+'11-2020'!C138+'12-2020'!C138)/COUNTA('01-2020'!C138,'02-2020'!C138,'03-2020'!C138,'04-2020'!C138,'05-2020'!C138,'06-2020'!C138,'07-2020'!C138,'08-2020'!C138,'09-2020'!C138,'10-2020'!C138,'11-2020'!C138,'12-2020'!C138)),"",('01-2020'!C138+'02-2020'!C138+'03-2020'!C138+'04-2020'!C138+'05-2020'!C138+'06-2020'!C138+'07-2020'!C138+'08-2020'!C138+'09-2020'!C138+'10-2020'!C138+'11-2020'!C138+'12-2020'!C138)/COUNTA('01-2020'!C138,'02-2020'!C138,'03-2020'!C138,'04-2020'!C138,'05-2020'!C138,'06-2020'!C138,'07-2020'!C138,'08-2020'!C138,'09-2020'!C138,'10-2020'!C138,'11-2020'!C138,'12-2020'!C138))</f>
        <v>0.29736851161402456</v>
      </c>
      <c r="D138" s="25">
        <f>+'01-2020'!D138+'02-2020'!D138+'03-2020'!D138+'04-2020'!D138+'05-2020'!D138+'06-2020'!D138+'07-2020'!D138+'08-2020'!D138+'09-2020'!D138+'10-2020'!D138+'11-2020'!D138+'12-2020'!D138</f>
        <v>1190779.73</v>
      </c>
      <c r="E138" s="25">
        <f>+'01-2020'!E138+'02-2020'!E138+'03-2020'!E138+'04-2020'!E138+'05-2020'!E138+'06-2020'!E138+'07-2020'!E138+'08-2020'!E138+'09-2020'!E138+'10-2020'!E138+'11-2020'!E138+'12-2020'!E138</f>
        <v>228727.2</v>
      </c>
      <c r="F138" s="25">
        <f>+'01-2020'!F138+'02-2020'!F138+'03-2020'!F138+'04-2020'!F138+'05-2020'!F138+'06-2020'!F138+'07-2020'!F138+'08-2020'!F138+'09-2020'!F138+'10-2020'!F138+'11-2020'!F138+'12-2020'!F138</f>
        <v>962052.53</v>
      </c>
      <c r="G138" s="25">
        <f>+'01-2020'!G138+'02-2020'!G138+'03-2020'!G138+'04-2020'!G138+'05-2020'!G138+'06-2020'!G138+'07-2020'!G138+'08-2020'!G138+'09-2020'!G138+'10-2020'!G138+'11-2020'!G138+'12-2020'!G138</f>
        <v>42884.70999999999</v>
      </c>
      <c r="H138" s="25">
        <f>+'01-2020'!H138+'02-2020'!H138+'03-2020'!H138+'04-2020'!H138+'05-2020'!H138+'06-2020'!H138+'07-2020'!H138+'08-2020'!H138+'09-2020'!H138+'10-2020'!H138+'11-2020'!H138+'12-2020'!H138</f>
        <v>8576.96</v>
      </c>
      <c r="I138" s="25">
        <f>+'01-2020'!I138+'02-2020'!I138+'03-2020'!I138+'04-2020'!I138+'05-2020'!I138+'06-2020'!I138+'07-2020'!I138+'08-2020'!I138+'09-2020'!I138+'10-2020'!I138+'11-2020'!I138+'12-2020'!I138</f>
        <v>343.07</v>
      </c>
      <c r="J138" s="25">
        <f>+'01-2020'!J138+'02-2020'!J138+'03-2020'!J138+'04-2020'!J138+'05-2020'!J138+'06-2020'!J138+'07-2020'!J138+'08-2020'!J138+'09-2020'!J138+'10-2020'!J138+'11-2020'!J138+'12-2020'!J138</f>
        <v>33964.68</v>
      </c>
      <c r="K138" s="25">
        <f>+'01-2020'!K138+'02-2020'!K138+'03-2020'!K138+'04-2020'!K138+'05-2020'!K138+'06-2020'!K138+'07-2020'!K138+'08-2020'!K138+'09-2020'!K138+'10-2020'!K138+'11-2020'!K138+'12-2020'!K138</f>
        <v>6466326.730000001</v>
      </c>
      <c r="L138" s="25">
        <f>+'01-2020'!L138+'02-2020'!L138+'03-2020'!L138+'04-2020'!L138+'05-2020'!L138+'06-2020'!L138+'07-2020'!L138+'08-2020'!L138+'09-2020'!L138+'10-2020'!L138+'11-2020'!L138+'12-2020'!L138</f>
        <v>1294428.98</v>
      </c>
      <c r="M138" s="25">
        <f>+'01-2020'!M138+'02-2020'!M138+'03-2020'!M138+'04-2020'!M138+'05-2020'!M138+'06-2020'!M138+'07-2020'!M138+'08-2020'!M138+'09-2020'!M138+'10-2020'!M138+'11-2020'!M138+'12-2020'!M138</f>
        <v>5171897.75</v>
      </c>
      <c r="N138" s="34">
        <f t="shared" si="1"/>
        <v>6167914.96</v>
      </c>
    </row>
    <row r="139" spans="1:14" ht="12.75">
      <c r="A139" s="11">
        <f>+'01-2020'!A139</f>
        <v>128</v>
      </c>
      <c r="B139" s="24" t="str">
        <f>+'01-2020'!B139</f>
        <v>JATAI</v>
      </c>
      <c r="C139" s="28">
        <f>+IF(ISERROR(('01-2020'!C139+'02-2020'!C139+'03-2020'!C139+'04-2020'!C139+'05-2020'!C139+'06-2020'!C139+'07-2020'!C139+'08-2020'!C139+'09-2020'!C139+'10-2020'!C139+'11-2020'!C139+'12-2020'!C139)/COUNTA('01-2020'!C139,'02-2020'!C139,'03-2020'!C139,'04-2020'!C139,'05-2020'!C139,'06-2020'!C139,'07-2020'!C139,'08-2020'!C139,'09-2020'!C139,'10-2020'!C139,'11-2020'!C139,'12-2020'!C139)),"",('01-2020'!C139+'02-2020'!C139+'03-2020'!C139+'04-2020'!C139+'05-2020'!C139+'06-2020'!C139+'07-2020'!C139+'08-2020'!C139+'09-2020'!C139+'10-2020'!C139+'11-2020'!C139+'12-2020'!C139)/COUNTA('01-2020'!C139,'02-2020'!C139,'03-2020'!C139,'04-2020'!C139,'05-2020'!C139,'06-2020'!C139,'07-2020'!C139,'08-2020'!C139,'09-2020'!C139,'10-2020'!C139,'11-2020'!C139,'12-2020'!C139))</f>
        <v>2.4379240890883445</v>
      </c>
      <c r="D139" s="25">
        <f>+'01-2020'!D139+'02-2020'!D139+'03-2020'!D139+'04-2020'!D139+'05-2020'!D139+'06-2020'!D139+'07-2020'!D139+'08-2020'!D139+'09-2020'!D139+'10-2020'!D139+'11-2020'!D139+'12-2020'!D139</f>
        <v>6599332.12</v>
      </c>
      <c r="E139" s="25">
        <f>+'01-2020'!E139+'02-2020'!E139+'03-2020'!E139+'04-2020'!E139+'05-2020'!E139+'06-2020'!E139+'07-2020'!E139+'08-2020'!E139+'09-2020'!E139+'10-2020'!E139+'11-2020'!E139+'12-2020'!E139</f>
        <v>1280488.49</v>
      </c>
      <c r="F139" s="25">
        <f>+'01-2020'!F139+'02-2020'!F139+'03-2020'!F139+'04-2020'!F139+'05-2020'!F139+'06-2020'!F139+'07-2020'!F139+'08-2020'!F139+'09-2020'!F139+'10-2020'!F139+'11-2020'!F139+'12-2020'!F139</f>
        <v>5318843.630000001</v>
      </c>
      <c r="G139" s="25">
        <f>+'01-2020'!G139+'02-2020'!G139+'03-2020'!G139+'04-2020'!G139+'05-2020'!G139+'06-2020'!G139+'07-2020'!G139+'08-2020'!G139+'09-2020'!G139+'10-2020'!G139+'11-2020'!G139+'12-2020'!G139</f>
        <v>351608.93000000005</v>
      </c>
      <c r="H139" s="25">
        <f>+'01-2020'!H139+'02-2020'!H139+'03-2020'!H139+'04-2020'!H139+'05-2020'!H139+'06-2020'!H139+'07-2020'!H139+'08-2020'!H139+'09-2020'!H139+'10-2020'!H139+'11-2020'!H139+'12-2020'!H139</f>
        <v>70321.78</v>
      </c>
      <c r="I139" s="25">
        <f>+'01-2020'!I139+'02-2020'!I139+'03-2020'!I139+'04-2020'!I139+'05-2020'!I139+'06-2020'!I139+'07-2020'!I139+'08-2020'!I139+'09-2020'!I139+'10-2020'!I139+'11-2020'!I139+'12-2020'!I139</f>
        <v>2812.87</v>
      </c>
      <c r="J139" s="25">
        <f>+'01-2020'!J139+'02-2020'!J139+'03-2020'!J139+'04-2020'!J139+'05-2020'!J139+'06-2020'!J139+'07-2020'!J139+'08-2020'!J139+'09-2020'!J139+'10-2020'!J139+'11-2020'!J139+'12-2020'!J139</f>
        <v>278474.27999999997</v>
      </c>
      <c r="K139" s="25">
        <f>+'01-2020'!K139+'02-2020'!K139+'03-2020'!K139+'04-2020'!K139+'05-2020'!K139+'06-2020'!K139+'07-2020'!K139+'08-2020'!K139+'09-2020'!K139+'10-2020'!K139+'11-2020'!K139+'12-2020'!K139</f>
        <v>53014319.09</v>
      </c>
      <c r="L139" s="25">
        <f>+'01-2020'!L139+'02-2020'!L139+'03-2020'!L139+'04-2020'!L139+'05-2020'!L139+'06-2020'!L139+'07-2020'!L139+'08-2020'!L139+'09-2020'!L139+'10-2020'!L139+'11-2020'!L139+'12-2020'!L139</f>
        <v>10612024.12</v>
      </c>
      <c r="M139" s="25">
        <f>+'01-2020'!M139+'02-2020'!M139+'03-2020'!M139+'04-2020'!M139+'05-2020'!M139+'06-2020'!M139+'07-2020'!M139+'08-2020'!M139+'09-2020'!M139+'10-2020'!M139+'11-2020'!M139+'12-2020'!M139</f>
        <v>42402294.97</v>
      </c>
      <c r="N139" s="34">
        <f t="shared" si="1"/>
        <v>47999612.88</v>
      </c>
    </row>
    <row r="140" spans="1:14" ht="12.75">
      <c r="A140" s="11">
        <f>+'01-2020'!A140</f>
        <v>129</v>
      </c>
      <c r="B140" s="24" t="str">
        <f>+'01-2020'!B140</f>
        <v>JAUPACI</v>
      </c>
      <c r="C140" s="28">
        <f>+IF(ISERROR(('01-2020'!C140+'02-2020'!C140+'03-2020'!C140+'04-2020'!C140+'05-2020'!C140+'06-2020'!C140+'07-2020'!C140+'08-2020'!C140+'09-2020'!C140+'10-2020'!C140+'11-2020'!C140+'12-2020'!C140)/COUNTA('01-2020'!C140,'02-2020'!C140,'03-2020'!C140,'04-2020'!C140,'05-2020'!C140,'06-2020'!C140,'07-2020'!C140,'08-2020'!C140,'09-2020'!C140,'10-2020'!C140,'11-2020'!C140,'12-2020'!C140)),"",('01-2020'!C140+'02-2020'!C140+'03-2020'!C140+'04-2020'!C140+'05-2020'!C140+'06-2020'!C140+'07-2020'!C140+'08-2020'!C140+'09-2020'!C140+'10-2020'!C140+'11-2020'!C140+'12-2020'!C140)/COUNTA('01-2020'!C140,'02-2020'!C140,'03-2020'!C140,'04-2020'!C140,'05-2020'!C140,'06-2020'!C140,'07-2020'!C140,'08-2020'!C140,'09-2020'!C140,'10-2020'!C140,'11-2020'!C140,'12-2020'!C140))</f>
        <v>0.06364327897810772</v>
      </c>
      <c r="D140" s="25">
        <f>+'01-2020'!D140+'02-2020'!D140+'03-2020'!D140+'04-2020'!D140+'05-2020'!D140+'06-2020'!D140+'07-2020'!D140+'08-2020'!D140+'09-2020'!D140+'10-2020'!D140+'11-2020'!D140+'12-2020'!D140</f>
        <v>58618.850000000006</v>
      </c>
      <c r="E140" s="25">
        <f>+'01-2020'!E140+'02-2020'!E140+'03-2020'!E140+'04-2020'!E140+'05-2020'!E140+'06-2020'!E140+'07-2020'!E140+'08-2020'!E140+'09-2020'!E140+'10-2020'!E140+'11-2020'!E140+'12-2020'!E140</f>
        <v>11121.11</v>
      </c>
      <c r="F140" s="25">
        <f>+'01-2020'!F140+'02-2020'!F140+'03-2020'!F140+'04-2020'!F140+'05-2020'!F140+'06-2020'!F140+'07-2020'!F140+'08-2020'!F140+'09-2020'!F140+'10-2020'!F140+'11-2020'!F140+'12-2020'!F140</f>
        <v>47497.74</v>
      </c>
      <c r="G140" s="25">
        <f>+'01-2020'!G140+'02-2020'!G140+'03-2020'!G140+'04-2020'!G140+'05-2020'!G140+'06-2020'!G140+'07-2020'!G140+'08-2020'!G140+'09-2020'!G140+'10-2020'!G140+'11-2020'!G140+'12-2020'!G140</f>
        <v>9176.01</v>
      </c>
      <c r="H140" s="25">
        <f>+'01-2020'!H140+'02-2020'!H140+'03-2020'!H140+'04-2020'!H140+'05-2020'!H140+'06-2020'!H140+'07-2020'!H140+'08-2020'!H140+'09-2020'!H140+'10-2020'!H140+'11-2020'!H140+'12-2020'!H140</f>
        <v>1835.21</v>
      </c>
      <c r="I140" s="25">
        <f>+'01-2020'!I140+'02-2020'!I140+'03-2020'!I140+'04-2020'!I140+'05-2020'!I140+'06-2020'!I140+'07-2020'!I140+'08-2020'!I140+'09-2020'!I140+'10-2020'!I140+'11-2020'!I140+'12-2020'!I140</f>
        <v>73.4</v>
      </c>
      <c r="J140" s="25">
        <f>+'01-2020'!J140+'02-2020'!J140+'03-2020'!J140+'04-2020'!J140+'05-2020'!J140+'06-2020'!J140+'07-2020'!J140+'08-2020'!J140+'09-2020'!J140+'10-2020'!J140+'11-2020'!J140+'12-2020'!J140</f>
        <v>7267.400000000001</v>
      </c>
      <c r="K140" s="25">
        <f>+'01-2020'!K140+'02-2020'!K140+'03-2020'!K140+'04-2020'!K140+'05-2020'!K140+'06-2020'!K140+'07-2020'!K140+'08-2020'!K140+'09-2020'!K140+'10-2020'!K140+'11-2020'!K140+'12-2020'!K140</f>
        <v>1383632.6199999999</v>
      </c>
      <c r="L140" s="25">
        <f>+'01-2020'!L140+'02-2020'!L140+'03-2020'!L140+'04-2020'!L140+'05-2020'!L140+'06-2020'!L140+'07-2020'!L140+'08-2020'!L140+'09-2020'!L140+'10-2020'!L140+'11-2020'!L140+'12-2020'!L140</f>
        <v>276948.52</v>
      </c>
      <c r="M140" s="25">
        <f>+'01-2020'!M140+'02-2020'!M140+'03-2020'!M140+'04-2020'!M140+'05-2020'!M140+'06-2020'!M140+'07-2020'!M140+'08-2020'!M140+'09-2020'!M140+'10-2020'!M140+'11-2020'!M140+'12-2020'!M140</f>
        <v>1106684.0999999999</v>
      </c>
      <c r="N140" s="34">
        <f t="shared" si="1"/>
        <v>1161449.2399999998</v>
      </c>
    </row>
    <row r="141" spans="1:14" ht="12.75">
      <c r="A141" s="11">
        <f>+'01-2020'!A141</f>
        <v>130</v>
      </c>
      <c r="B141" s="24" t="str">
        <f>+'01-2020'!B141</f>
        <v>JESUPOLIS</v>
      </c>
      <c r="C141" s="28">
        <f>+IF(ISERROR(('01-2020'!C141+'02-2020'!C141+'03-2020'!C141+'04-2020'!C141+'05-2020'!C141+'06-2020'!C141+'07-2020'!C141+'08-2020'!C141+'09-2020'!C141+'10-2020'!C141+'11-2020'!C141+'12-2020'!C141)/COUNTA('01-2020'!C141,'02-2020'!C141,'03-2020'!C141,'04-2020'!C141,'05-2020'!C141,'06-2020'!C141,'07-2020'!C141,'08-2020'!C141,'09-2020'!C141,'10-2020'!C141,'11-2020'!C141,'12-2020'!C141)),"",('01-2020'!C141+'02-2020'!C141+'03-2020'!C141+'04-2020'!C141+'05-2020'!C141+'06-2020'!C141+'07-2020'!C141+'08-2020'!C141+'09-2020'!C141+'10-2020'!C141+'11-2020'!C141+'12-2020'!C141)/COUNTA('01-2020'!C141,'02-2020'!C141,'03-2020'!C141,'04-2020'!C141,'05-2020'!C141,'06-2020'!C141,'07-2020'!C141,'08-2020'!C141,'09-2020'!C141,'10-2020'!C141,'11-2020'!C141,'12-2020'!C141))</f>
        <v>0.10205929482966544</v>
      </c>
      <c r="D141" s="25">
        <f>+'01-2020'!D141+'02-2020'!D141+'03-2020'!D141+'04-2020'!D141+'05-2020'!D141+'06-2020'!D141+'07-2020'!D141+'08-2020'!D141+'09-2020'!D141+'10-2020'!D141+'11-2020'!D141+'12-2020'!D141</f>
        <v>44443.56</v>
      </c>
      <c r="E141" s="25">
        <f>+'01-2020'!E141+'02-2020'!E141+'03-2020'!E141+'04-2020'!E141+'05-2020'!E141+'06-2020'!E141+'07-2020'!E141+'08-2020'!E141+'09-2020'!E141+'10-2020'!E141+'11-2020'!E141+'12-2020'!E141</f>
        <v>8535.27</v>
      </c>
      <c r="F141" s="25">
        <f>+'01-2020'!F141+'02-2020'!F141+'03-2020'!F141+'04-2020'!F141+'05-2020'!F141+'06-2020'!F141+'07-2020'!F141+'08-2020'!F141+'09-2020'!F141+'10-2020'!F141+'11-2020'!F141+'12-2020'!F141</f>
        <v>35908.28999999999</v>
      </c>
      <c r="G141" s="25">
        <f>+'01-2020'!G141+'02-2020'!G141+'03-2020'!G141+'04-2020'!G141+'05-2020'!G141+'06-2020'!G141+'07-2020'!G141+'08-2020'!G141+'09-2020'!G141+'10-2020'!G141+'11-2020'!G141+'12-2020'!G141</f>
        <v>14699.499999999996</v>
      </c>
      <c r="H141" s="25">
        <f>+'01-2020'!H141+'02-2020'!H141+'03-2020'!H141+'04-2020'!H141+'05-2020'!H141+'06-2020'!H141+'07-2020'!H141+'08-2020'!H141+'09-2020'!H141+'10-2020'!H141+'11-2020'!H141+'12-2020'!H141</f>
        <v>2939.9</v>
      </c>
      <c r="I141" s="25">
        <f>+'01-2020'!I141+'02-2020'!I141+'03-2020'!I141+'04-2020'!I141+'05-2020'!I141+'06-2020'!I141+'07-2020'!I141+'08-2020'!I141+'09-2020'!I141+'10-2020'!I141+'11-2020'!I141+'12-2020'!I141</f>
        <v>117.59</v>
      </c>
      <c r="J141" s="25">
        <f>+'01-2020'!J141+'02-2020'!J141+'03-2020'!J141+'04-2020'!J141+'05-2020'!J141+'06-2020'!J141+'07-2020'!J141+'08-2020'!J141+'09-2020'!J141+'10-2020'!J141+'11-2020'!J141+'12-2020'!J141</f>
        <v>11642.01</v>
      </c>
      <c r="K141" s="25">
        <f>+'01-2020'!K141+'02-2020'!K141+'03-2020'!K141+'04-2020'!K141+'05-2020'!K141+'06-2020'!K141+'07-2020'!K141+'08-2020'!K141+'09-2020'!K141+'10-2020'!K141+'11-2020'!K141+'12-2020'!K141</f>
        <v>2215391.43</v>
      </c>
      <c r="L141" s="25">
        <f>+'01-2020'!L141+'02-2020'!L141+'03-2020'!L141+'04-2020'!L141+'05-2020'!L141+'06-2020'!L141+'07-2020'!L141+'08-2020'!L141+'09-2020'!L141+'10-2020'!L141+'11-2020'!L141+'12-2020'!L141</f>
        <v>443273.18</v>
      </c>
      <c r="M141" s="25">
        <f>+'01-2020'!M141+'02-2020'!M141+'03-2020'!M141+'04-2020'!M141+'05-2020'!M141+'06-2020'!M141+'07-2020'!M141+'08-2020'!M141+'09-2020'!M141+'10-2020'!M141+'11-2020'!M141+'12-2020'!M141</f>
        <v>1772118.2499999998</v>
      </c>
      <c r="N141" s="34">
        <f aca="true" t="shared" si="2" ref="N141:N204">+F141+J141+M141</f>
        <v>1819668.5499999998</v>
      </c>
    </row>
    <row r="142" spans="1:14" ht="12.75">
      <c r="A142" s="11">
        <f>+'01-2020'!A142</f>
        <v>131</v>
      </c>
      <c r="B142" s="24" t="str">
        <f>+'01-2020'!B142</f>
        <v>JOVIANIA</v>
      </c>
      <c r="C142" s="28">
        <f>+IF(ISERROR(('01-2020'!C142+'02-2020'!C142+'03-2020'!C142+'04-2020'!C142+'05-2020'!C142+'06-2020'!C142+'07-2020'!C142+'08-2020'!C142+'09-2020'!C142+'10-2020'!C142+'11-2020'!C142+'12-2020'!C142)/COUNTA('01-2020'!C142,'02-2020'!C142,'03-2020'!C142,'04-2020'!C142,'05-2020'!C142,'06-2020'!C142,'07-2020'!C142,'08-2020'!C142,'09-2020'!C142,'10-2020'!C142,'11-2020'!C142,'12-2020'!C142)),"",('01-2020'!C142+'02-2020'!C142+'03-2020'!C142+'04-2020'!C142+'05-2020'!C142+'06-2020'!C142+'07-2020'!C142+'08-2020'!C142+'09-2020'!C142+'10-2020'!C142+'11-2020'!C142+'12-2020'!C142)/COUNTA('01-2020'!C142,'02-2020'!C142,'03-2020'!C142,'04-2020'!C142,'05-2020'!C142,'06-2020'!C142,'07-2020'!C142,'08-2020'!C142,'09-2020'!C142,'10-2020'!C142,'11-2020'!C142,'12-2020'!C142))</f>
        <v>0.1528501444376473</v>
      </c>
      <c r="D142" s="25">
        <f>+'01-2020'!D142+'02-2020'!D142+'03-2020'!D142+'04-2020'!D142+'05-2020'!D142+'06-2020'!D142+'07-2020'!D142+'08-2020'!D142+'09-2020'!D142+'10-2020'!D142+'11-2020'!D142+'12-2020'!D142</f>
        <v>353938.67</v>
      </c>
      <c r="E142" s="25">
        <f>+'01-2020'!E142+'02-2020'!E142+'03-2020'!E142+'04-2020'!E142+'05-2020'!E142+'06-2020'!E142+'07-2020'!E142+'08-2020'!E142+'09-2020'!E142+'10-2020'!E142+'11-2020'!E142+'12-2020'!E142</f>
        <v>69030.73</v>
      </c>
      <c r="F142" s="25">
        <f>+'01-2020'!F142+'02-2020'!F142+'03-2020'!F142+'04-2020'!F142+'05-2020'!F142+'06-2020'!F142+'07-2020'!F142+'08-2020'!F142+'09-2020'!F142+'10-2020'!F142+'11-2020'!F142+'12-2020'!F142</f>
        <v>284907.94</v>
      </c>
      <c r="G142" s="25">
        <f>+'01-2020'!G142+'02-2020'!G142+'03-2020'!G142+'04-2020'!G142+'05-2020'!G142+'06-2020'!G142+'07-2020'!G142+'08-2020'!G142+'09-2020'!G142+'10-2020'!G142+'11-2020'!G142+'12-2020'!G142</f>
        <v>22041.33</v>
      </c>
      <c r="H142" s="25">
        <f>+'01-2020'!H142+'02-2020'!H142+'03-2020'!H142+'04-2020'!H142+'05-2020'!H142+'06-2020'!H142+'07-2020'!H142+'08-2020'!H142+'09-2020'!H142+'10-2020'!H142+'11-2020'!H142+'12-2020'!H142</f>
        <v>4408.28</v>
      </c>
      <c r="I142" s="25">
        <f>+'01-2020'!I142+'02-2020'!I142+'03-2020'!I142+'04-2020'!I142+'05-2020'!I142+'06-2020'!I142+'07-2020'!I142+'08-2020'!I142+'09-2020'!I142+'10-2020'!I142+'11-2020'!I142+'12-2020'!I142</f>
        <v>176.33</v>
      </c>
      <c r="J142" s="25">
        <f>+'01-2020'!J142+'02-2020'!J142+'03-2020'!J142+'04-2020'!J142+'05-2020'!J142+'06-2020'!J142+'07-2020'!J142+'08-2020'!J142+'09-2020'!J142+'10-2020'!J142+'11-2020'!J142+'12-2020'!J142</f>
        <v>17456.72</v>
      </c>
      <c r="K142" s="25">
        <f>+'01-2020'!K142+'02-2020'!K142+'03-2020'!K142+'04-2020'!K142+'05-2020'!K142+'06-2020'!K142+'07-2020'!K142+'08-2020'!K142+'09-2020'!K142+'10-2020'!K142+'11-2020'!K142+'12-2020'!K142</f>
        <v>3323478.5</v>
      </c>
      <c r="L142" s="25">
        <f>+'01-2020'!L142+'02-2020'!L142+'03-2020'!L142+'04-2020'!L142+'05-2020'!L142+'06-2020'!L142+'07-2020'!L142+'08-2020'!L142+'09-2020'!L142+'10-2020'!L142+'11-2020'!L142+'12-2020'!L142</f>
        <v>665247.34</v>
      </c>
      <c r="M142" s="25">
        <f>+'01-2020'!M142+'02-2020'!M142+'03-2020'!M142+'04-2020'!M142+'05-2020'!M142+'06-2020'!M142+'07-2020'!M142+'08-2020'!M142+'09-2020'!M142+'10-2020'!M142+'11-2020'!M142+'12-2020'!M142</f>
        <v>2658231.16</v>
      </c>
      <c r="N142" s="34">
        <f t="shared" si="2"/>
        <v>2960595.8200000003</v>
      </c>
    </row>
    <row r="143" spans="1:14" ht="12.75">
      <c r="A143" s="11">
        <f>+'01-2020'!A143</f>
        <v>132</v>
      </c>
      <c r="B143" s="24" t="str">
        <f>+'01-2020'!B143</f>
        <v>JUSSARA</v>
      </c>
      <c r="C143" s="28">
        <f>+IF(ISERROR(('01-2020'!C143+'02-2020'!C143+'03-2020'!C143+'04-2020'!C143+'05-2020'!C143+'06-2020'!C143+'07-2020'!C143+'08-2020'!C143+'09-2020'!C143+'10-2020'!C143+'11-2020'!C143+'12-2020'!C143)/COUNTA('01-2020'!C143,'02-2020'!C143,'03-2020'!C143,'04-2020'!C143,'05-2020'!C143,'06-2020'!C143,'07-2020'!C143,'08-2020'!C143,'09-2020'!C143,'10-2020'!C143,'11-2020'!C143,'12-2020'!C143)),"",('01-2020'!C143+'02-2020'!C143+'03-2020'!C143+'04-2020'!C143+'05-2020'!C143+'06-2020'!C143+'07-2020'!C143+'08-2020'!C143+'09-2020'!C143+'10-2020'!C143+'11-2020'!C143+'12-2020'!C143)/COUNTA('01-2020'!C143,'02-2020'!C143,'03-2020'!C143,'04-2020'!C143,'05-2020'!C143,'06-2020'!C143,'07-2020'!C143,'08-2020'!C143,'09-2020'!C143,'10-2020'!C143,'11-2020'!C143,'12-2020'!C143))</f>
        <v>0.2546915470265864</v>
      </c>
      <c r="D143" s="25">
        <f>+'01-2020'!D143+'02-2020'!D143+'03-2020'!D143+'04-2020'!D143+'05-2020'!D143+'06-2020'!D143+'07-2020'!D143+'08-2020'!D143+'09-2020'!D143+'10-2020'!D143+'11-2020'!D143+'12-2020'!D143</f>
        <v>885586.27</v>
      </c>
      <c r="E143" s="25">
        <f>+'01-2020'!E143+'02-2020'!E143+'03-2020'!E143+'04-2020'!E143+'05-2020'!E143+'06-2020'!E143+'07-2020'!E143+'08-2020'!E143+'09-2020'!E143+'10-2020'!E143+'11-2020'!E143+'12-2020'!E143</f>
        <v>170100.57</v>
      </c>
      <c r="F143" s="25">
        <f>+'01-2020'!F143+'02-2020'!F143+'03-2020'!F143+'04-2020'!F143+'05-2020'!F143+'06-2020'!F143+'07-2020'!F143+'08-2020'!F143+'09-2020'!F143+'10-2020'!F143+'11-2020'!F143+'12-2020'!F143</f>
        <v>715485.7</v>
      </c>
      <c r="G143" s="25">
        <f>+'01-2020'!G143+'02-2020'!G143+'03-2020'!G143+'04-2020'!G143+'05-2020'!G143+'06-2020'!G143+'07-2020'!G143+'08-2020'!G143+'09-2020'!G143+'10-2020'!G143+'11-2020'!G143+'12-2020'!G143</f>
        <v>36730.57</v>
      </c>
      <c r="H143" s="25">
        <f>+'01-2020'!H143+'02-2020'!H143+'03-2020'!H143+'04-2020'!H143+'05-2020'!H143+'06-2020'!H143+'07-2020'!H143+'08-2020'!H143+'09-2020'!H143+'10-2020'!H143+'11-2020'!H143+'12-2020'!H143</f>
        <v>7346.110000000001</v>
      </c>
      <c r="I143" s="25">
        <f>+'01-2020'!I143+'02-2020'!I143+'03-2020'!I143+'04-2020'!I143+'05-2020'!I143+'06-2020'!I143+'07-2020'!I143+'08-2020'!I143+'09-2020'!I143+'10-2020'!I143+'11-2020'!I143+'12-2020'!I143</f>
        <v>293.85</v>
      </c>
      <c r="J143" s="25">
        <f>+'01-2020'!J143+'02-2020'!J143+'03-2020'!J143+'04-2020'!J143+'05-2020'!J143+'06-2020'!J143+'07-2020'!J143+'08-2020'!J143+'09-2020'!J143+'10-2020'!J143+'11-2020'!J143+'12-2020'!J143</f>
        <v>29090.61</v>
      </c>
      <c r="K143" s="25">
        <f>+'01-2020'!K143+'02-2020'!K143+'03-2020'!K143+'04-2020'!K143+'05-2020'!K143+'06-2020'!K143+'07-2020'!K143+'08-2020'!K143+'09-2020'!K143+'10-2020'!K143+'11-2020'!K143+'12-2020'!K143</f>
        <v>5538776.880000001</v>
      </c>
      <c r="L143" s="25">
        <f>+'01-2020'!L143+'02-2020'!L143+'03-2020'!L143+'04-2020'!L143+'05-2020'!L143+'06-2020'!L143+'07-2020'!L143+'08-2020'!L143+'09-2020'!L143+'10-2020'!L143+'11-2020'!L143+'12-2020'!L143</f>
        <v>1109077.28</v>
      </c>
      <c r="M143" s="25">
        <f>+'01-2020'!M143+'02-2020'!M143+'03-2020'!M143+'04-2020'!M143+'05-2020'!M143+'06-2020'!M143+'07-2020'!M143+'08-2020'!M143+'09-2020'!M143+'10-2020'!M143+'11-2020'!M143+'12-2020'!M143</f>
        <v>4429699.6</v>
      </c>
      <c r="N143" s="34">
        <f t="shared" si="2"/>
        <v>5174275.909999999</v>
      </c>
    </row>
    <row r="144" spans="1:14" ht="12.75">
      <c r="A144" s="11">
        <f>+'01-2020'!A144</f>
        <v>133</v>
      </c>
      <c r="B144" s="24" t="str">
        <f>+'01-2020'!B144</f>
        <v>LAGOA SANTA</v>
      </c>
      <c r="C144" s="28">
        <f>+IF(ISERROR(('01-2020'!C144+'02-2020'!C144+'03-2020'!C144+'04-2020'!C144+'05-2020'!C144+'06-2020'!C144+'07-2020'!C144+'08-2020'!C144+'09-2020'!C144+'10-2020'!C144+'11-2020'!C144+'12-2020'!C144)/COUNTA('01-2020'!C144,'02-2020'!C144,'03-2020'!C144,'04-2020'!C144,'05-2020'!C144,'06-2020'!C144,'07-2020'!C144,'08-2020'!C144,'09-2020'!C144,'10-2020'!C144,'11-2020'!C144,'12-2020'!C144)),"",('01-2020'!C144+'02-2020'!C144+'03-2020'!C144+'04-2020'!C144+'05-2020'!C144+'06-2020'!C144+'07-2020'!C144+'08-2020'!C144+'09-2020'!C144+'10-2020'!C144+'11-2020'!C144+'12-2020'!C144)/COUNTA('01-2020'!C144,'02-2020'!C144,'03-2020'!C144,'04-2020'!C144,'05-2020'!C144,'06-2020'!C144,'07-2020'!C144,'08-2020'!C144,'09-2020'!C144,'10-2020'!C144,'11-2020'!C144,'12-2020'!C144))</f>
        <v>0.11895934302267773</v>
      </c>
      <c r="D144" s="25">
        <f>+'01-2020'!D144+'02-2020'!D144+'03-2020'!D144+'04-2020'!D144+'05-2020'!D144+'06-2020'!D144+'07-2020'!D144+'08-2020'!D144+'09-2020'!D144+'10-2020'!D144+'11-2020'!D144+'12-2020'!D144</f>
        <v>26690.78</v>
      </c>
      <c r="E144" s="25">
        <f>+'01-2020'!E144+'02-2020'!E144+'03-2020'!E144+'04-2020'!E144+'05-2020'!E144+'06-2020'!E144+'07-2020'!E144+'08-2020'!E144+'09-2020'!E144+'10-2020'!E144+'11-2020'!E144+'12-2020'!E144</f>
        <v>4668.610000000001</v>
      </c>
      <c r="F144" s="25">
        <f>+'01-2020'!F144+'02-2020'!F144+'03-2020'!F144+'04-2020'!F144+'05-2020'!F144+'06-2020'!F144+'07-2020'!F144+'08-2020'!F144+'09-2020'!F144+'10-2020'!F144+'11-2020'!F144+'12-2020'!F144</f>
        <v>22022.17</v>
      </c>
      <c r="G144" s="25">
        <f>+'01-2020'!G144+'02-2020'!G144+'03-2020'!G144+'04-2020'!G144+'05-2020'!G144+'06-2020'!G144+'07-2020'!G144+'08-2020'!G144+'09-2020'!G144+'10-2020'!G144+'11-2020'!G144+'12-2020'!G144</f>
        <v>17136.88</v>
      </c>
      <c r="H144" s="25">
        <f>+'01-2020'!H144+'02-2020'!H144+'03-2020'!H144+'04-2020'!H144+'05-2020'!H144+'06-2020'!H144+'07-2020'!H144+'08-2020'!H144+'09-2020'!H144+'10-2020'!H144+'11-2020'!H144+'12-2020'!H144</f>
        <v>3427.39</v>
      </c>
      <c r="I144" s="25">
        <f>+'01-2020'!I144+'02-2020'!I144+'03-2020'!I144+'04-2020'!I144+'05-2020'!I144+'06-2020'!I144+'07-2020'!I144+'08-2020'!I144+'09-2020'!I144+'10-2020'!I144+'11-2020'!I144+'12-2020'!I144</f>
        <v>137.1</v>
      </c>
      <c r="J144" s="25">
        <f>+'01-2020'!J144+'02-2020'!J144+'03-2020'!J144+'04-2020'!J144+'05-2020'!J144+'06-2020'!J144+'07-2020'!J144+'08-2020'!J144+'09-2020'!J144+'10-2020'!J144+'11-2020'!J144+'12-2020'!J144</f>
        <v>13572.390000000003</v>
      </c>
      <c r="K144" s="25">
        <f>+'01-2020'!K144+'02-2020'!K144+'03-2020'!K144+'04-2020'!K144+'05-2020'!K144+'06-2020'!K144+'07-2020'!K144+'08-2020'!K144+'09-2020'!K144+'10-2020'!K144+'11-2020'!K144+'12-2020'!K144</f>
        <v>2582980.45</v>
      </c>
      <c r="L144" s="25">
        <f>+'01-2020'!L144+'02-2020'!L144+'03-2020'!L144+'04-2020'!L144+'05-2020'!L144+'06-2020'!L144+'07-2020'!L144+'08-2020'!L144+'09-2020'!L144+'10-2020'!L144+'11-2020'!L144+'12-2020'!L144</f>
        <v>516920.67000000004</v>
      </c>
      <c r="M144" s="25">
        <f>+'01-2020'!M144+'02-2020'!M144+'03-2020'!M144+'04-2020'!M144+'05-2020'!M144+'06-2020'!M144+'07-2020'!M144+'08-2020'!M144+'09-2020'!M144+'10-2020'!M144+'11-2020'!M144+'12-2020'!M144</f>
        <v>2066059.78</v>
      </c>
      <c r="N144" s="34">
        <f t="shared" si="2"/>
        <v>2101654.34</v>
      </c>
    </row>
    <row r="145" spans="1:14" ht="12.75">
      <c r="A145" s="11">
        <f>+'01-2020'!A145</f>
        <v>134</v>
      </c>
      <c r="B145" s="24" t="str">
        <f>+'01-2020'!B145</f>
        <v>LEOPOLDO DE BULHOES</v>
      </c>
      <c r="C145" s="28">
        <f>+IF(ISERROR(('01-2020'!C145+'02-2020'!C145+'03-2020'!C145+'04-2020'!C145+'05-2020'!C145+'06-2020'!C145+'07-2020'!C145+'08-2020'!C145+'09-2020'!C145+'10-2020'!C145+'11-2020'!C145+'12-2020'!C145)/COUNTA('01-2020'!C145,'02-2020'!C145,'03-2020'!C145,'04-2020'!C145,'05-2020'!C145,'06-2020'!C145,'07-2020'!C145,'08-2020'!C145,'09-2020'!C145,'10-2020'!C145,'11-2020'!C145,'12-2020'!C145)),"",('01-2020'!C145+'02-2020'!C145+'03-2020'!C145+'04-2020'!C145+'05-2020'!C145+'06-2020'!C145+'07-2020'!C145+'08-2020'!C145+'09-2020'!C145+'10-2020'!C145+'11-2020'!C145+'12-2020'!C145)/COUNTA('01-2020'!C145,'02-2020'!C145,'03-2020'!C145,'04-2020'!C145,'05-2020'!C145,'06-2020'!C145,'07-2020'!C145,'08-2020'!C145,'09-2020'!C145,'10-2020'!C145,'11-2020'!C145,'12-2020'!C145))</f>
        <v>0.1791203776157571</v>
      </c>
      <c r="D145" s="25">
        <f>+'01-2020'!D145+'02-2020'!D145+'03-2020'!D145+'04-2020'!D145+'05-2020'!D145+'06-2020'!D145+'07-2020'!D145+'08-2020'!D145+'09-2020'!D145+'10-2020'!D145+'11-2020'!D145+'12-2020'!D145</f>
        <v>260299.55</v>
      </c>
      <c r="E145" s="25">
        <f>+'01-2020'!E145+'02-2020'!E145+'03-2020'!E145+'04-2020'!E145+'05-2020'!E145+'06-2020'!E145+'07-2020'!E145+'08-2020'!E145+'09-2020'!E145+'10-2020'!E145+'11-2020'!E145+'12-2020'!E145</f>
        <v>51039.93</v>
      </c>
      <c r="F145" s="25">
        <f>+'01-2020'!F145+'02-2020'!F145+'03-2020'!F145+'04-2020'!F145+'05-2020'!F145+'06-2020'!F145+'07-2020'!F145+'08-2020'!F145+'09-2020'!F145+'10-2020'!F145+'11-2020'!F145+'12-2020'!F145</f>
        <v>209259.62</v>
      </c>
      <c r="G145" s="25">
        <f>+'01-2020'!G145+'02-2020'!G145+'03-2020'!G145+'04-2020'!G145+'05-2020'!G145+'06-2020'!G145+'07-2020'!G145+'08-2020'!G145+'09-2020'!G145+'10-2020'!G145+'11-2020'!G145+'12-2020'!G145</f>
        <v>25830.550000000003</v>
      </c>
      <c r="H145" s="25">
        <f>+'01-2020'!H145+'02-2020'!H145+'03-2020'!H145+'04-2020'!H145+'05-2020'!H145+'06-2020'!H145+'07-2020'!H145+'08-2020'!H145+'09-2020'!H145+'10-2020'!H145+'11-2020'!H145+'12-2020'!H145</f>
        <v>5166.12</v>
      </c>
      <c r="I145" s="25">
        <f>+'01-2020'!I145+'02-2020'!I145+'03-2020'!I145+'04-2020'!I145+'05-2020'!I145+'06-2020'!I145+'07-2020'!I145+'08-2020'!I145+'09-2020'!I145+'10-2020'!I145+'11-2020'!I145+'12-2020'!I145</f>
        <v>206.64000000000004</v>
      </c>
      <c r="J145" s="25">
        <f>+'01-2020'!J145+'02-2020'!J145+'03-2020'!J145+'04-2020'!J145+'05-2020'!J145+'06-2020'!J145+'07-2020'!J145+'08-2020'!J145+'09-2020'!J145+'10-2020'!J145+'11-2020'!J145+'12-2020'!J145</f>
        <v>20457.79</v>
      </c>
      <c r="K145" s="25">
        <f>+'01-2020'!K145+'02-2020'!K145+'03-2020'!K145+'04-2020'!K145+'05-2020'!K145+'06-2020'!K145+'07-2020'!K145+'08-2020'!K145+'09-2020'!K145+'10-2020'!K145+'11-2020'!K145+'12-2020'!K145</f>
        <v>3894805.99</v>
      </c>
      <c r="L145" s="25">
        <f>+'01-2020'!L145+'02-2020'!L145+'03-2020'!L145+'04-2020'!L145+'05-2020'!L145+'06-2020'!L145+'07-2020'!L145+'08-2020'!L145+'09-2020'!L145+'10-2020'!L145+'11-2020'!L145+'12-2020'!L145</f>
        <v>779611.65</v>
      </c>
      <c r="M145" s="25">
        <f>+'01-2020'!M145+'02-2020'!M145+'03-2020'!M145+'04-2020'!M145+'05-2020'!M145+'06-2020'!M145+'07-2020'!M145+'08-2020'!M145+'09-2020'!M145+'10-2020'!M145+'11-2020'!M145+'12-2020'!M145</f>
        <v>3115194.34</v>
      </c>
      <c r="N145" s="34">
        <f t="shared" si="2"/>
        <v>3344911.75</v>
      </c>
    </row>
    <row r="146" spans="1:14" ht="12.75">
      <c r="A146" s="11">
        <f>+'01-2020'!A146</f>
        <v>135</v>
      </c>
      <c r="B146" s="24" t="str">
        <f>+'01-2020'!B146</f>
        <v>LUZIANIA</v>
      </c>
      <c r="C146" s="28">
        <f>+IF(ISERROR(('01-2020'!C146+'02-2020'!C146+'03-2020'!C146+'04-2020'!C146+'05-2020'!C146+'06-2020'!C146+'07-2020'!C146+'08-2020'!C146+'09-2020'!C146+'10-2020'!C146+'11-2020'!C146+'12-2020'!C146)/COUNTA('01-2020'!C146,'02-2020'!C146,'03-2020'!C146,'04-2020'!C146,'05-2020'!C146,'06-2020'!C146,'07-2020'!C146,'08-2020'!C146,'09-2020'!C146,'10-2020'!C146,'11-2020'!C146,'12-2020'!C146)),"",('01-2020'!C146+'02-2020'!C146+'03-2020'!C146+'04-2020'!C146+'05-2020'!C146+'06-2020'!C146+'07-2020'!C146+'08-2020'!C146+'09-2020'!C146+'10-2020'!C146+'11-2020'!C146+'12-2020'!C146)/COUNTA('01-2020'!C146,'02-2020'!C146,'03-2020'!C146,'04-2020'!C146,'05-2020'!C146,'06-2020'!C146,'07-2020'!C146,'08-2020'!C146,'09-2020'!C146,'10-2020'!C146,'11-2020'!C146,'12-2020'!C146))</f>
        <v>1.3999669175296228</v>
      </c>
      <c r="D146" s="25">
        <f>+'01-2020'!D146+'02-2020'!D146+'03-2020'!D146+'04-2020'!D146+'05-2020'!D146+'06-2020'!D146+'07-2020'!D146+'08-2020'!D146+'09-2020'!D146+'10-2020'!D146+'11-2020'!D146+'12-2020'!D146</f>
        <v>3711856.71</v>
      </c>
      <c r="E146" s="25">
        <f>+'01-2020'!E146+'02-2020'!E146+'03-2020'!E146+'04-2020'!E146+'05-2020'!E146+'06-2020'!E146+'07-2020'!E146+'08-2020'!E146+'09-2020'!E146+'10-2020'!E146+'11-2020'!E146+'12-2020'!E146</f>
        <v>724382.27</v>
      </c>
      <c r="F146" s="25">
        <f>+'01-2020'!F146+'02-2020'!F146+'03-2020'!F146+'04-2020'!F146+'05-2020'!F146+'06-2020'!F146+'07-2020'!F146+'08-2020'!F146+'09-2020'!F146+'10-2020'!F146+'11-2020'!F146+'12-2020'!F146</f>
        <v>2987474.4400000004</v>
      </c>
      <c r="G146" s="25">
        <f>+'01-2020'!G146+'02-2020'!G146+'03-2020'!G146+'04-2020'!G146+'05-2020'!G146+'06-2020'!G146+'07-2020'!G146+'08-2020'!G146+'09-2020'!G146+'10-2020'!G146+'11-2020'!G146+'12-2020'!G146</f>
        <v>201922.34999999998</v>
      </c>
      <c r="H146" s="25">
        <f>+'01-2020'!H146+'02-2020'!H146+'03-2020'!H146+'04-2020'!H146+'05-2020'!H146+'06-2020'!H146+'07-2020'!H146+'08-2020'!H146+'09-2020'!H146+'10-2020'!H146+'11-2020'!H146+'12-2020'!H146</f>
        <v>40384.47</v>
      </c>
      <c r="I146" s="25">
        <f>+'01-2020'!I146+'02-2020'!I146+'03-2020'!I146+'04-2020'!I146+'05-2020'!I146+'06-2020'!I146+'07-2020'!I146+'08-2020'!I146+'09-2020'!I146+'10-2020'!I146+'11-2020'!I146+'12-2020'!I146</f>
        <v>1615.3799999999997</v>
      </c>
      <c r="J146" s="25">
        <f>+'01-2020'!J146+'02-2020'!J146+'03-2020'!J146+'04-2020'!J146+'05-2020'!J146+'06-2020'!J146+'07-2020'!J146+'08-2020'!J146+'09-2020'!J146+'10-2020'!J146+'11-2020'!J146+'12-2020'!J146</f>
        <v>159922.5</v>
      </c>
      <c r="K146" s="25">
        <f>+'01-2020'!K146+'02-2020'!K146+'03-2020'!K146+'04-2020'!K146+'05-2020'!K146+'06-2020'!K146+'07-2020'!K146+'08-2020'!K146+'09-2020'!K146+'10-2020'!K146+'11-2020'!K146+'12-2020'!K146</f>
        <v>30445459.310000002</v>
      </c>
      <c r="L146" s="25">
        <f>+'01-2020'!L146+'02-2020'!L146+'03-2020'!L146+'04-2020'!L146+'05-2020'!L146+'06-2020'!L146+'07-2020'!L146+'08-2020'!L146+'09-2020'!L146+'10-2020'!L146+'11-2020'!L146+'12-2020'!L146</f>
        <v>6094297.98</v>
      </c>
      <c r="M146" s="25">
        <f>+'01-2020'!M146+'02-2020'!M146+'03-2020'!M146+'04-2020'!M146+'05-2020'!M146+'06-2020'!M146+'07-2020'!M146+'08-2020'!M146+'09-2020'!M146+'10-2020'!M146+'11-2020'!M146+'12-2020'!M146</f>
        <v>24351161.330000002</v>
      </c>
      <c r="N146" s="34">
        <f t="shared" si="2"/>
        <v>27498558.270000003</v>
      </c>
    </row>
    <row r="147" spans="1:14" ht="12.75">
      <c r="A147" s="11">
        <f>+'01-2020'!A147</f>
        <v>136</v>
      </c>
      <c r="B147" s="24" t="str">
        <f>+'01-2020'!B147</f>
        <v>MAIRIPOTABA</v>
      </c>
      <c r="C147" s="28">
        <f>+IF(ISERROR(('01-2020'!C147+'02-2020'!C147+'03-2020'!C147+'04-2020'!C147+'05-2020'!C147+'06-2020'!C147+'07-2020'!C147+'08-2020'!C147+'09-2020'!C147+'10-2020'!C147+'11-2020'!C147+'12-2020'!C147)/COUNTA('01-2020'!C147,'02-2020'!C147,'03-2020'!C147,'04-2020'!C147,'05-2020'!C147,'06-2020'!C147,'07-2020'!C147,'08-2020'!C147,'09-2020'!C147,'10-2020'!C147,'11-2020'!C147,'12-2020'!C147)),"",('01-2020'!C147+'02-2020'!C147+'03-2020'!C147+'04-2020'!C147+'05-2020'!C147+'06-2020'!C147+'07-2020'!C147+'08-2020'!C147+'09-2020'!C147+'10-2020'!C147+'11-2020'!C147+'12-2020'!C147)/COUNTA('01-2020'!C147,'02-2020'!C147,'03-2020'!C147,'04-2020'!C147,'05-2020'!C147,'06-2020'!C147,'07-2020'!C147,'08-2020'!C147,'09-2020'!C147,'10-2020'!C147,'11-2020'!C147,'12-2020'!C147))</f>
        <v>0.07870684053169444</v>
      </c>
      <c r="D147" s="25">
        <f>+'01-2020'!D147+'02-2020'!D147+'03-2020'!D147+'04-2020'!D147+'05-2020'!D147+'06-2020'!D147+'07-2020'!D147+'08-2020'!D147+'09-2020'!D147+'10-2020'!D147+'11-2020'!D147+'12-2020'!D147</f>
        <v>62471.37</v>
      </c>
      <c r="E147" s="25">
        <f>+'01-2020'!E147+'02-2020'!E147+'03-2020'!E147+'04-2020'!E147+'05-2020'!E147+'06-2020'!E147+'07-2020'!E147+'08-2020'!E147+'09-2020'!E147+'10-2020'!E147+'11-2020'!E147+'12-2020'!E147</f>
        <v>11919.21</v>
      </c>
      <c r="F147" s="25">
        <f>+'01-2020'!F147+'02-2020'!F147+'03-2020'!F147+'04-2020'!F147+'05-2020'!F147+'06-2020'!F147+'07-2020'!F147+'08-2020'!F147+'09-2020'!F147+'10-2020'!F147+'11-2020'!F147+'12-2020'!F147</f>
        <v>50552.159999999996</v>
      </c>
      <c r="G147" s="25">
        <f>+'01-2020'!G147+'02-2020'!G147+'03-2020'!G147+'04-2020'!G147+'05-2020'!G147+'06-2020'!G147+'07-2020'!G147+'08-2020'!G147+'09-2020'!G147+'10-2020'!G147+'11-2020'!G147+'12-2020'!G147</f>
        <v>11345.14</v>
      </c>
      <c r="H147" s="25">
        <f>+'01-2020'!H147+'02-2020'!H147+'03-2020'!H147+'04-2020'!H147+'05-2020'!H147+'06-2020'!H147+'07-2020'!H147+'08-2020'!H147+'09-2020'!H147+'10-2020'!H147+'11-2020'!H147+'12-2020'!H147</f>
        <v>2269.04</v>
      </c>
      <c r="I147" s="25">
        <f>+'01-2020'!I147+'02-2020'!I147+'03-2020'!I147+'04-2020'!I147+'05-2020'!I147+'06-2020'!I147+'07-2020'!I147+'08-2020'!I147+'09-2020'!I147+'10-2020'!I147+'11-2020'!I147+'12-2020'!I147</f>
        <v>90.75999999999999</v>
      </c>
      <c r="J147" s="25">
        <f>+'01-2020'!J147+'02-2020'!J147+'03-2020'!J147+'04-2020'!J147+'05-2020'!J147+'06-2020'!J147+'07-2020'!J147+'08-2020'!J147+'09-2020'!J147+'10-2020'!J147+'11-2020'!J147+'12-2020'!J147</f>
        <v>8985.339999999998</v>
      </c>
      <c r="K147" s="25">
        <f>+'01-2020'!K147+'02-2020'!K147+'03-2020'!K147+'04-2020'!K147+'05-2020'!K147+'06-2020'!K147+'07-2020'!K147+'08-2020'!K147+'09-2020'!K147+'10-2020'!K147+'11-2020'!K147+'12-2020'!K147</f>
        <v>1710675.34</v>
      </c>
      <c r="L147" s="25">
        <f>+'01-2020'!L147+'02-2020'!L147+'03-2020'!L147+'04-2020'!L147+'05-2020'!L147+'06-2020'!L147+'07-2020'!L147+'08-2020'!L147+'09-2020'!L147+'10-2020'!L147+'11-2020'!L147+'12-2020'!L147</f>
        <v>342413.99</v>
      </c>
      <c r="M147" s="25">
        <f>+'01-2020'!M147+'02-2020'!M147+'03-2020'!M147+'04-2020'!M147+'05-2020'!M147+'06-2020'!M147+'07-2020'!M147+'08-2020'!M147+'09-2020'!M147+'10-2020'!M147+'11-2020'!M147+'12-2020'!M147</f>
        <v>1368261.3499999999</v>
      </c>
      <c r="N147" s="34">
        <f t="shared" si="2"/>
        <v>1427798.8499999999</v>
      </c>
    </row>
    <row r="148" spans="1:14" ht="12.75">
      <c r="A148" s="11">
        <f>+'01-2020'!A148</f>
        <v>137</v>
      </c>
      <c r="B148" s="24" t="str">
        <f>+'01-2020'!B148</f>
        <v>MAMBAI</v>
      </c>
      <c r="C148" s="28">
        <f>+IF(ISERROR(('01-2020'!C148+'02-2020'!C148+'03-2020'!C148+'04-2020'!C148+'05-2020'!C148+'06-2020'!C148+'07-2020'!C148+'08-2020'!C148+'09-2020'!C148+'10-2020'!C148+'11-2020'!C148+'12-2020'!C148)/COUNTA('01-2020'!C148,'02-2020'!C148,'03-2020'!C148,'04-2020'!C148,'05-2020'!C148,'06-2020'!C148,'07-2020'!C148,'08-2020'!C148,'09-2020'!C148,'10-2020'!C148,'11-2020'!C148,'12-2020'!C148)),"",('01-2020'!C148+'02-2020'!C148+'03-2020'!C148+'04-2020'!C148+'05-2020'!C148+'06-2020'!C148+'07-2020'!C148+'08-2020'!C148+'09-2020'!C148+'10-2020'!C148+'11-2020'!C148+'12-2020'!C148)/COUNTA('01-2020'!C148,'02-2020'!C148,'03-2020'!C148,'04-2020'!C148,'05-2020'!C148,'06-2020'!C148,'07-2020'!C148,'08-2020'!C148,'09-2020'!C148,'10-2020'!C148,'11-2020'!C148,'12-2020'!C148))</f>
        <v>0.117062588480327</v>
      </c>
      <c r="D148" s="25">
        <f>+'01-2020'!D148+'02-2020'!D148+'03-2020'!D148+'04-2020'!D148+'05-2020'!D148+'06-2020'!D148+'07-2020'!D148+'08-2020'!D148+'09-2020'!D148+'10-2020'!D148+'11-2020'!D148+'12-2020'!D148</f>
        <v>181604.99000000002</v>
      </c>
      <c r="E148" s="25">
        <f>+'01-2020'!E148+'02-2020'!E148+'03-2020'!E148+'04-2020'!E148+'05-2020'!E148+'06-2020'!E148+'07-2020'!E148+'08-2020'!E148+'09-2020'!E148+'10-2020'!E148+'11-2020'!E148+'12-2020'!E148</f>
        <v>35492.4</v>
      </c>
      <c r="F148" s="25">
        <f>+'01-2020'!F148+'02-2020'!F148+'03-2020'!F148+'04-2020'!F148+'05-2020'!F148+'06-2020'!F148+'07-2020'!F148+'08-2020'!F148+'09-2020'!F148+'10-2020'!F148+'11-2020'!F148+'12-2020'!F148</f>
        <v>146112.59</v>
      </c>
      <c r="G148" s="25">
        <f>+'01-2020'!G148+'02-2020'!G148+'03-2020'!G148+'04-2020'!G148+'05-2020'!G148+'06-2020'!G148+'07-2020'!G148+'08-2020'!G148+'09-2020'!G148+'10-2020'!G148+'11-2020'!G148+'12-2020'!G148</f>
        <v>16863.98</v>
      </c>
      <c r="H148" s="25">
        <f>+'01-2020'!H148+'02-2020'!H148+'03-2020'!H148+'04-2020'!H148+'05-2020'!H148+'06-2020'!H148+'07-2020'!H148+'08-2020'!H148+'09-2020'!H148+'10-2020'!H148+'11-2020'!H148+'12-2020'!H148</f>
        <v>3372.8100000000004</v>
      </c>
      <c r="I148" s="25">
        <f>+'01-2020'!I148+'02-2020'!I148+'03-2020'!I148+'04-2020'!I148+'05-2020'!I148+'06-2020'!I148+'07-2020'!I148+'08-2020'!I148+'09-2020'!I148+'10-2020'!I148+'11-2020'!I148+'12-2020'!I148</f>
        <v>134.91</v>
      </c>
      <c r="J148" s="25">
        <f>+'01-2020'!J148+'02-2020'!J148+'03-2020'!J148+'04-2020'!J148+'05-2020'!J148+'06-2020'!J148+'07-2020'!J148+'08-2020'!J148+'09-2020'!J148+'10-2020'!J148+'11-2020'!J148+'12-2020'!J148</f>
        <v>13356.259999999998</v>
      </c>
      <c r="K148" s="25">
        <f>+'01-2020'!K148+'02-2020'!K148+'03-2020'!K148+'04-2020'!K148+'05-2020'!K148+'06-2020'!K148+'07-2020'!K148+'08-2020'!K148+'09-2020'!K148+'10-2020'!K148+'11-2020'!K148+'12-2020'!K148</f>
        <v>2541777.8</v>
      </c>
      <c r="L148" s="25">
        <f>+'01-2020'!L148+'02-2020'!L148+'03-2020'!L148+'04-2020'!L148+'05-2020'!L148+'06-2020'!L148+'07-2020'!L148+'08-2020'!L148+'09-2020'!L148+'10-2020'!L148+'11-2020'!L148+'12-2020'!L148</f>
        <v>508644.66</v>
      </c>
      <c r="M148" s="25">
        <f>+'01-2020'!M148+'02-2020'!M148+'03-2020'!M148+'04-2020'!M148+'05-2020'!M148+'06-2020'!M148+'07-2020'!M148+'08-2020'!M148+'09-2020'!M148+'10-2020'!M148+'11-2020'!M148+'12-2020'!M148</f>
        <v>2033133.1400000001</v>
      </c>
      <c r="N148" s="34">
        <f t="shared" si="2"/>
        <v>2192601.99</v>
      </c>
    </row>
    <row r="149" spans="1:14" ht="12.75">
      <c r="A149" s="11">
        <f>+'01-2020'!A149</f>
        <v>138</v>
      </c>
      <c r="B149" s="24" t="str">
        <f>+'01-2020'!B149</f>
        <v>MARA ROSA</v>
      </c>
      <c r="C149" s="28">
        <f>+IF(ISERROR(('01-2020'!C149+'02-2020'!C149+'03-2020'!C149+'04-2020'!C149+'05-2020'!C149+'06-2020'!C149+'07-2020'!C149+'08-2020'!C149+'09-2020'!C149+'10-2020'!C149+'11-2020'!C149+'12-2020'!C149)/COUNTA('01-2020'!C149,'02-2020'!C149,'03-2020'!C149,'04-2020'!C149,'05-2020'!C149,'06-2020'!C149,'07-2020'!C149,'08-2020'!C149,'09-2020'!C149,'10-2020'!C149,'11-2020'!C149,'12-2020'!C149)),"",('01-2020'!C149+'02-2020'!C149+'03-2020'!C149+'04-2020'!C149+'05-2020'!C149+'06-2020'!C149+'07-2020'!C149+'08-2020'!C149+'09-2020'!C149+'10-2020'!C149+'11-2020'!C149+'12-2020'!C149)/COUNTA('01-2020'!C149,'02-2020'!C149,'03-2020'!C149,'04-2020'!C149,'05-2020'!C149,'06-2020'!C149,'07-2020'!C149,'08-2020'!C149,'09-2020'!C149,'10-2020'!C149,'11-2020'!C149,'12-2020'!C149))</f>
        <v>0.16448722994949114</v>
      </c>
      <c r="D149" s="25">
        <f>+'01-2020'!D149+'02-2020'!D149+'03-2020'!D149+'04-2020'!D149+'05-2020'!D149+'06-2020'!D149+'07-2020'!D149+'08-2020'!D149+'09-2020'!D149+'10-2020'!D149+'11-2020'!D149+'12-2020'!D149</f>
        <v>283855.53</v>
      </c>
      <c r="E149" s="25">
        <f>+'01-2020'!E149+'02-2020'!E149+'03-2020'!E149+'04-2020'!E149+'05-2020'!E149+'06-2020'!E149+'07-2020'!E149+'08-2020'!E149+'09-2020'!E149+'10-2020'!E149+'11-2020'!E149+'12-2020'!E149</f>
        <v>55929.1</v>
      </c>
      <c r="F149" s="25">
        <f>+'01-2020'!F149+'02-2020'!F149+'03-2020'!F149+'04-2020'!F149+'05-2020'!F149+'06-2020'!F149+'07-2020'!F149+'08-2020'!F149+'09-2020'!F149+'10-2020'!F149+'11-2020'!F149+'12-2020'!F149</f>
        <v>227926.43000000002</v>
      </c>
      <c r="G149" s="25">
        <f>+'01-2020'!G149+'02-2020'!G149+'03-2020'!G149+'04-2020'!G149+'05-2020'!G149+'06-2020'!G149+'07-2020'!G149+'08-2020'!G149+'09-2020'!G149+'10-2020'!G149+'11-2020'!G149+'12-2020'!G149</f>
        <v>23328.54</v>
      </c>
      <c r="H149" s="25">
        <f>+'01-2020'!H149+'02-2020'!H149+'03-2020'!H149+'04-2020'!H149+'05-2020'!H149+'06-2020'!H149+'07-2020'!H149+'08-2020'!H149+'09-2020'!H149+'10-2020'!H149+'11-2020'!H149+'12-2020'!H149</f>
        <v>4665.72</v>
      </c>
      <c r="I149" s="25">
        <f>+'01-2020'!I149+'02-2020'!I149+'03-2020'!I149+'04-2020'!I149+'05-2020'!I149+'06-2020'!I149+'07-2020'!I149+'08-2020'!I149+'09-2020'!I149+'10-2020'!I149+'11-2020'!I149+'12-2020'!I149</f>
        <v>186.63</v>
      </c>
      <c r="J149" s="25">
        <f>+'01-2020'!J149+'02-2020'!J149+'03-2020'!J149+'04-2020'!J149+'05-2020'!J149+'06-2020'!J149+'07-2020'!J149+'08-2020'!J149+'09-2020'!J149+'10-2020'!J149+'11-2020'!J149+'12-2020'!J149</f>
        <v>18476.190000000002</v>
      </c>
      <c r="K149" s="25">
        <f>+'01-2020'!K149+'02-2020'!K149+'03-2020'!K149+'04-2020'!K149+'05-2020'!K149+'06-2020'!K149+'07-2020'!K149+'08-2020'!K149+'09-2020'!K149+'10-2020'!K149+'11-2020'!K149+'12-2020'!K149</f>
        <v>3476099.8400000003</v>
      </c>
      <c r="L149" s="25">
        <f>+'01-2020'!L149+'02-2020'!L149+'03-2020'!L149+'04-2020'!L149+'05-2020'!L149+'06-2020'!L149+'07-2020'!L149+'08-2020'!L149+'09-2020'!L149+'10-2020'!L149+'11-2020'!L149+'12-2020'!L149</f>
        <v>695829.51</v>
      </c>
      <c r="M149" s="25">
        <f>+'01-2020'!M149+'02-2020'!M149+'03-2020'!M149+'04-2020'!M149+'05-2020'!M149+'06-2020'!M149+'07-2020'!M149+'08-2020'!M149+'09-2020'!M149+'10-2020'!M149+'11-2020'!M149+'12-2020'!M149</f>
        <v>2780270.33</v>
      </c>
      <c r="N149" s="34">
        <f t="shared" si="2"/>
        <v>3026672.95</v>
      </c>
    </row>
    <row r="150" spans="1:14" ht="12.75">
      <c r="A150" s="11">
        <f>+'01-2020'!A150</f>
        <v>139</v>
      </c>
      <c r="B150" s="24" t="str">
        <f>+'01-2020'!B150</f>
        <v>MARZAGAO</v>
      </c>
      <c r="C150" s="28">
        <f>+IF(ISERROR(('01-2020'!C150+'02-2020'!C150+'03-2020'!C150+'04-2020'!C150+'05-2020'!C150+'06-2020'!C150+'07-2020'!C150+'08-2020'!C150+'09-2020'!C150+'10-2020'!C150+'11-2020'!C150+'12-2020'!C150)/COUNTA('01-2020'!C150,'02-2020'!C150,'03-2020'!C150,'04-2020'!C150,'05-2020'!C150,'06-2020'!C150,'07-2020'!C150,'08-2020'!C150,'09-2020'!C150,'10-2020'!C150,'11-2020'!C150,'12-2020'!C150)),"",('01-2020'!C150+'02-2020'!C150+'03-2020'!C150+'04-2020'!C150+'05-2020'!C150+'06-2020'!C150+'07-2020'!C150+'08-2020'!C150+'09-2020'!C150+'10-2020'!C150+'11-2020'!C150+'12-2020'!C150)/COUNTA('01-2020'!C150,'02-2020'!C150,'03-2020'!C150,'04-2020'!C150,'05-2020'!C150,'06-2020'!C150,'07-2020'!C150,'08-2020'!C150,'09-2020'!C150,'10-2020'!C150,'11-2020'!C150,'12-2020'!C150))</f>
        <v>0.05888326472806228</v>
      </c>
      <c r="D150" s="25">
        <f>+'01-2020'!D150+'02-2020'!D150+'03-2020'!D150+'04-2020'!D150+'05-2020'!D150+'06-2020'!D150+'07-2020'!D150+'08-2020'!D150+'09-2020'!D150+'10-2020'!D150+'11-2020'!D150+'12-2020'!D150</f>
        <v>68802.48</v>
      </c>
      <c r="E150" s="25">
        <f>+'01-2020'!E150+'02-2020'!E150+'03-2020'!E150+'04-2020'!E150+'05-2020'!E150+'06-2020'!E150+'07-2020'!E150+'08-2020'!E150+'09-2020'!E150+'10-2020'!E150+'11-2020'!E150+'12-2020'!E150</f>
        <v>13471.869999999999</v>
      </c>
      <c r="F150" s="25">
        <f>+'01-2020'!F150+'02-2020'!F150+'03-2020'!F150+'04-2020'!F150+'05-2020'!F150+'06-2020'!F150+'07-2020'!F150+'08-2020'!F150+'09-2020'!F150+'10-2020'!F150+'11-2020'!F150+'12-2020'!F150</f>
        <v>55330.60999999999</v>
      </c>
      <c r="G150" s="25">
        <f>+'01-2020'!G150+'02-2020'!G150+'03-2020'!G150+'04-2020'!G150+'05-2020'!G150+'06-2020'!G150+'07-2020'!G150+'08-2020'!G150+'09-2020'!G150+'10-2020'!G150+'11-2020'!G150+'12-2020'!G150</f>
        <v>8488.79</v>
      </c>
      <c r="H150" s="25">
        <f>+'01-2020'!H150+'02-2020'!H150+'03-2020'!H150+'04-2020'!H150+'05-2020'!H150+'06-2020'!H150+'07-2020'!H150+'08-2020'!H150+'09-2020'!H150+'10-2020'!H150+'11-2020'!H150+'12-2020'!H150</f>
        <v>1697.77</v>
      </c>
      <c r="I150" s="25">
        <f>+'01-2020'!I150+'02-2020'!I150+'03-2020'!I150+'04-2020'!I150+'05-2020'!I150+'06-2020'!I150+'07-2020'!I150+'08-2020'!I150+'09-2020'!I150+'10-2020'!I150+'11-2020'!I150+'12-2020'!I150</f>
        <v>67.91</v>
      </c>
      <c r="J150" s="25">
        <f>+'01-2020'!J150+'02-2020'!J150+'03-2020'!J150+'04-2020'!J150+'05-2020'!J150+'06-2020'!J150+'07-2020'!J150+'08-2020'!J150+'09-2020'!J150+'10-2020'!J150+'11-2020'!J150+'12-2020'!J150</f>
        <v>6723.11</v>
      </c>
      <c r="K150" s="25">
        <f>+'01-2020'!K150+'02-2020'!K150+'03-2020'!K150+'04-2020'!K150+'05-2020'!K150+'06-2020'!K150+'07-2020'!K150+'08-2020'!K150+'09-2020'!K150+'10-2020'!K150+'11-2020'!K150+'12-2020'!K150</f>
        <v>1280070.18</v>
      </c>
      <c r="L150" s="25">
        <f>+'01-2020'!L150+'02-2020'!L150+'03-2020'!L150+'04-2020'!L150+'05-2020'!L150+'06-2020'!L150+'07-2020'!L150+'08-2020'!L150+'09-2020'!L150+'10-2020'!L150+'11-2020'!L150+'12-2020'!L150</f>
        <v>256243.97999999998</v>
      </c>
      <c r="M150" s="25">
        <f>+'01-2020'!M150+'02-2020'!M150+'03-2020'!M150+'04-2020'!M150+'05-2020'!M150+'06-2020'!M150+'07-2020'!M150+'08-2020'!M150+'09-2020'!M150+'10-2020'!M150+'11-2020'!M150+'12-2020'!M150</f>
        <v>1023826.2</v>
      </c>
      <c r="N150" s="34">
        <f t="shared" si="2"/>
        <v>1085879.92</v>
      </c>
    </row>
    <row r="151" spans="1:14" ht="12.75">
      <c r="A151" s="11">
        <f>+'01-2020'!A151</f>
        <v>140</v>
      </c>
      <c r="B151" s="24" t="str">
        <f>+'01-2020'!B151</f>
        <v>MATRINCHA</v>
      </c>
      <c r="C151" s="28">
        <f>+IF(ISERROR(('01-2020'!C151+'02-2020'!C151+'03-2020'!C151+'04-2020'!C151+'05-2020'!C151+'06-2020'!C151+'07-2020'!C151+'08-2020'!C151+'09-2020'!C151+'10-2020'!C151+'11-2020'!C151+'12-2020'!C151)/COUNTA('01-2020'!C151,'02-2020'!C151,'03-2020'!C151,'04-2020'!C151,'05-2020'!C151,'06-2020'!C151,'07-2020'!C151,'08-2020'!C151,'09-2020'!C151,'10-2020'!C151,'11-2020'!C151,'12-2020'!C151)),"",('01-2020'!C151+'02-2020'!C151+'03-2020'!C151+'04-2020'!C151+'05-2020'!C151+'06-2020'!C151+'07-2020'!C151+'08-2020'!C151+'09-2020'!C151+'10-2020'!C151+'11-2020'!C151+'12-2020'!C151)/COUNTA('01-2020'!C151,'02-2020'!C151,'03-2020'!C151,'04-2020'!C151,'05-2020'!C151,'06-2020'!C151,'07-2020'!C151,'08-2020'!C151,'09-2020'!C151,'10-2020'!C151,'11-2020'!C151,'12-2020'!C151))</f>
        <v>0.08946560471292285</v>
      </c>
      <c r="D151" s="25">
        <f>+'01-2020'!D151+'02-2020'!D151+'03-2020'!D151+'04-2020'!D151+'05-2020'!D151+'06-2020'!D151+'07-2020'!D151+'08-2020'!D151+'09-2020'!D151+'10-2020'!D151+'11-2020'!D151+'12-2020'!D151</f>
        <v>113801.20000000001</v>
      </c>
      <c r="E151" s="25">
        <f>+'01-2020'!E151+'02-2020'!E151+'03-2020'!E151+'04-2020'!E151+'05-2020'!E151+'06-2020'!E151+'07-2020'!E151+'08-2020'!E151+'09-2020'!E151+'10-2020'!E151+'11-2020'!E151+'12-2020'!E151</f>
        <v>22289.670000000002</v>
      </c>
      <c r="F151" s="25">
        <f>+'01-2020'!F151+'02-2020'!F151+'03-2020'!F151+'04-2020'!F151+'05-2020'!F151+'06-2020'!F151+'07-2020'!F151+'08-2020'!F151+'09-2020'!F151+'10-2020'!F151+'11-2020'!F151+'12-2020'!F151</f>
        <v>91511.53</v>
      </c>
      <c r="G151" s="25">
        <f>+'01-2020'!G151+'02-2020'!G151+'03-2020'!G151+'04-2020'!G151+'05-2020'!G151+'06-2020'!G151+'07-2020'!G151+'08-2020'!G151+'09-2020'!G151+'10-2020'!G151+'11-2020'!G151+'12-2020'!G151</f>
        <v>12899.15</v>
      </c>
      <c r="H151" s="25">
        <f>+'01-2020'!H151+'02-2020'!H151+'03-2020'!H151+'04-2020'!H151+'05-2020'!H151+'06-2020'!H151+'07-2020'!H151+'08-2020'!H151+'09-2020'!H151+'10-2020'!H151+'11-2020'!H151+'12-2020'!H151</f>
        <v>2579.84</v>
      </c>
      <c r="I151" s="25">
        <f>+'01-2020'!I151+'02-2020'!I151+'03-2020'!I151+'04-2020'!I151+'05-2020'!I151+'06-2020'!I151+'07-2020'!I151+'08-2020'!I151+'09-2020'!I151+'10-2020'!I151+'11-2020'!I151+'12-2020'!I151</f>
        <v>103.2</v>
      </c>
      <c r="J151" s="25">
        <f>+'01-2020'!J151+'02-2020'!J151+'03-2020'!J151+'04-2020'!J151+'05-2020'!J151+'06-2020'!J151+'07-2020'!J151+'08-2020'!J151+'09-2020'!J151+'10-2020'!J151+'11-2020'!J151+'12-2020'!J151</f>
        <v>10216.11</v>
      </c>
      <c r="K151" s="25">
        <f>+'01-2020'!K151+'02-2020'!K151+'03-2020'!K151+'04-2020'!K151+'05-2020'!K151+'06-2020'!K151+'07-2020'!K151+'08-2020'!K151+'09-2020'!K151+'10-2020'!K151+'11-2020'!K151+'12-2020'!K151</f>
        <v>1945135.3599999999</v>
      </c>
      <c r="L151" s="25">
        <f>+'01-2020'!L151+'02-2020'!L151+'03-2020'!L151+'04-2020'!L151+'05-2020'!L151+'06-2020'!L151+'07-2020'!L151+'08-2020'!L151+'09-2020'!L151+'10-2020'!L151+'11-2020'!L151+'12-2020'!L151</f>
        <v>389419.37</v>
      </c>
      <c r="M151" s="25">
        <f>+'01-2020'!M151+'02-2020'!M151+'03-2020'!M151+'04-2020'!M151+'05-2020'!M151+'06-2020'!M151+'07-2020'!M151+'08-2020'!M151+'09-2020'!M151+'10-2020'!M151+'11-2020'!M151+'12-2020'!M151</f>
        <v>1555715.99</v>
      </c>
      <c r="N151" s="34">
        <f t="shared" si="2"/>
        <v>1657443.63</v>
      </c>
    </row>
    <row r="152" spans="1:14" ht="12.75">
      <c r="A152" s="11">
        <f>+'01-2020'!A152</f>
        <v>141</v>
      </c>
      <c r="B152" s="24" t="str">
        <f>+'01-2020'!B152</f>
        <v>MAURILANDIA</v>
      </c>
      <c r="C152" s="28">
        <f>+IF(ISERROR(('01-2020'!C152+'02-2020'!C152+'03-2020'!C152+'04-2020'!C152+'05-2020'!C152+'06-2020'!C152+'07-2020'!C152+'08-2020'!C152+'09-2020'!C152+'10-2020'!C152+'11-2020'!C152+'12-2020'!C152)/COUNTA('01-2020'!C152,'02-2020'!C152,'03-2020'!C152,'04-2020'!C152,'05-2020'!C152,'06-2020'!C152,'07-2020'!C152,'08-2020'!C152,'09-2020'!C152,'10-2020'!C152,'11-2020'!C152,'12-2020'!C152)),"",('01-2020'!C152+'02-2020'!C152+'03-2020'!C152+'04-2020'!C152+'05-2020'!C152+'06-2020'!C152+'07-2020'!C152+'08-2020'!C152+'09-2020'!C152+'10-2020'!C152+'11-2020'!C152+'12-2020'!C152)/COUNTA('01-2020'!C152,'02-2020'!C152,'03-2020'!C152,'04-2020'!C152,'05-2020'!C152,'06-2020'!C152,'07-2020'!C152,'08-2020'!C152,'09-2020'!C152,'10-2020'!C152,'11-2020'!C152,'12-2020'!C152))</f>
        <v>0.14141680887943842</v>
      </c>
      <c r="D152" s="25">
        <f>+'01-2020'!D152+'02-2020'!D152+'03-2020'!D152+'04-2020'!D152+'05-2020'!D152+'06-2020'!D152+'07-2020'!D152+'08-2020'!D152+'09-2020'!D152+'10-2020'!D152+'11-2020'!D152+'12-2020'!D152</f>
        <v>519757.87000000005</v>
      </c>
      <c r="E152" s="25">
        <f>+'01-2020'!E152+'02-2020'!E152+'03-2020'!E152+'04-2020'!E152+'05-2020'!E152+'06-2020'!E152+'07-2020'!E152+'08-2020'!E152+'09-2020'!E152+'10-2020'!E152+'11-2020'!E152+'12-2020'!E152</f>
        <v>101793.43999999999</v>
      </c>
      <c r="F152" s="25">
        <f>+'01-2020'!F152+'02-2020'!F152+'03-2020'!F152+'04-2020'!F152+'05-2020'!F152+'06-2020'!F152+'07-2020'!F152+'08-2020'!F152+'09-2020'!F152+'10-2020'!F152+'11-2020'!F152+'12-2020'!F152</f>
        <v>417964.43000000005</v>
      </c>
      <c r="G152" s="25">
        <f>+'01-2020'!G152+'02-2020'!G152+'03-2020'!G152+'04-2020'!G152+'05-2020'!G152+'06-2020'!G152+'07-2020'!G152+'08-2020'!G152+'09-2020'!G152+'10-2020'!G152+'11-2020'!G152+'12-2020'!G152</f>
        <v>20389.430000000004</v>
      </c>
      <c r="H152" s="25">
        <f>+'01-2020'!H152+'02-2020'!H152+'03-2020'!H152+'04-2020'!H152+'05-2020'!H152+'06-2020'!H152+'07-2020'!H152+'08-2020'!H152+'09-2020'!H152+'10-2020'!H152+'11-2020'!H152+'12-2020'!H152</f>
        <v>4077.88</v>
      </c>
      <c r="I152" s="25">
        <f>+'01-2020'!I152+'02-2020'!I152+'03-2020'!I152+'04-2020'!I152+'05-2020'!I152+'06-2020'!I152+'07-2020'!I152+'08-2020'!I152+'09-2020'!I152+'10-2020'!I152+'11-2020'!I152+'12-2020'!I152</f>
        <v>163.12</v>
      </c>
      <c r="J152" s="25">
        <f>+'01-2020'!J152+'02-2020'!J152+'03-2020'!J152+'04-2020'!J152+'05-2020'!J152+'06-2020'!J152+'07-2020'!J152+'08-2020'!J152+'09-2020'!J152+'10-2020'!J152+'11-2020'!J152+'12-2020'!J152</f>
        <v>16148.43</v>
      </c>
      <c r="K152" s="25">
        <f>+'01-2020'!K152+'02-2020'!K152+'03-2020'!K152+'04-2020'!K152+'05-2020'!K152+'06-2020'!K152+'07-2020'!K152+'08-2020'!K152+'09-2020'!K152+'10-2020'!K152+'11-2020'!K152+'12-2020'!K152</f>
        <v>3074469.2399999998</v>
      </c>
      <c r="L152" s="25">
        <f>+'01-2020'!L152+'02-2020'!L152+'03-2020'!L152+'04-2020'!L152+'05-2020'!L152+'06-2020'!L152+'07-2020'!L152+'08-2020'!L152+'09-2020'!L152+'10-2020'!L152+'11-2020'!L152+'12-2020'!L152</f>
        <v>615482.96</v>
      </c>
      <c r="M152" s="25">
        <f>+'01-2020'!M152+'02-2020'!M152+'03-2020'!M152+'04-2020'!M152+'05-2020'!M152+'06-2020'!M152+'07-2020'!M152+'08-2020'!M152+'09-2020'!M152+'10-2020'!M152+'11-2020'!M152+'12-2020'!M152</f>
        <v>2458986.2800000003</v>
      </c>
      <c r="N152" s="34">
        <f t="shared" si="2"/>
        <v>2893099.14</v>
      </c>
    </row>
    <row r="153" spans="1:14" ht="12.75">
      <c r="A153" s="11">
        <f>+'01-2020'!A153</f>
        <v>142</v>
      </c>
      <c r="B153" s="24" t="str">
        <f>+'01-2020'!B153</f>
        <v>MIMOSO DE GOIAS</v>
      </c>
      <c r="C153" s="28">
        <f>+IF(ISERROR(('01-2020'!C153+'02-2020'!C153+'03-2020'!C153+'04-2020'!C153+'05-2020'!C153+'06-2020'!C153+'07-2020'!C153+'08-2020'!C153+'09-2020'!C153+'10-2020'!C153+'11-2020'!C153+'12-2020'!C153)/COUNTA('01-2020'!C153,'02-2020'!C153,'03-2020'!C153,'04-2020'!C153,'05-2020'!C153,'06-2020'!C153,'07-2020'!C153,'08-2020'!C153,'09-2020'!C153,'10-2020'!C153,'11-2020'!C153,'12-2020'!C153)),"",('01-2020'!C153+'02-2020'!C153+'03-2020'!C153+'04-2020'!C153+'05-2020'!C153+'06-2020'!C153+'07-2020'!C153+'08-2020'!C153+'09-2020'!C153+'10-2020'!C153+'11-2020'!C153+'12-2020'!C153)/COUNTA('01-2020'!C153,'02-2020'!C153,'03-2020'!C153,'04-2020'!C153,'05-2020'!C153,'06-2020'!C153,'07-2020'!C153,'08-2020'!C153,'09-2020'!C153,'10-2020'!C153,'11-2020'!C153,'12-2020'!C153))</f>
        <v>0.07748490233395973</v>
      </c>
      <c r="D153" s="25">
        <f>+'01-2020'!D153+'02-2020'!D153+'03-2020'!D153+'04-2020'!D153+'05-2020'!D153+'06-2020'!D153+'07-2020'!D153+'08-2020'!D153+'09-2020'!D153+'10-2020'!D153+'11-2020'!D153+'12-2020'!D153</f>
        <v>14648.310000000001</v>
      </c>
      <c r="E153" s="25">
        <f>+'01-2020'!E153+'02-2020'!E153+'03-2020'!E153+'04-2020'!E153+'05-2020'!E153+'06-2020'!E153+'07-2020'!E153+'08-2020'!E153+'09-2020'!E153+'10-2020'!E153+'11-2020'!E153+'12-2020'!E153</f>
        <v>2929.6299999999997</v>
      </c>
      <c r="F153" s="25">
        <f>+'01-2020'!F153+'02-2020'!F153+'03-2020'!F153+'04-2020'!F153+'05-2020'!F153+'06-2020'!F153+'07-2020'!F153+'08-2020'!F153+'09-2020'!F153+'10-2020'!F153+'11-2020'!F153+'12-2020'!F153</f>
        <v>11718.680000000002</v>
      </c>
      <c r="G153" s="25">
        <f>+'01-2020'!G153+'02-2020'!G153+'03-2020'!G153+'04-2020'!G153+'05-2020'!G153+'06-2020'!G153+'07-2020'!G153+'08-2020'!G153+'09-2020'!G153+'10-2020'!G153+'11-2020'!G153+'12-2020'!G153</f>
        <v>11171.66</v>
      </c>
      <c r="H153" s="25">
        <f>+'01-2020'!H153+'02-2020'!H153+'03-2020'!H153+'04-2020'!H153+'05-2020'!H153+'06-2020'!H153+'07-2020'!H153+'08-2020'!H153+'09-2020'!H153+'10-2020'!H153+'11-2020'!H153+'12-2020'!H153</f>
        <v>2234.34</v>
      </c>
      <c r="I153" s="25">
        <f>+'01-2020'!I153+'02-2020'!I153+'03-2020'!I153+'04-2020'!I153+'05-2020'!I153+'06-2020'!I153+'07-2020'!I153+'08-2020'!I153+'09-2020'!I153+'10-2020'!I153+'11-2020'!I153+'12-2020'!I153</f>
        <v>89.36000000000001</v>
      </c>
      <c r="J153" s="25">
        <f>+'01-2020'!J153+'02-2020'!J153+'03-2020'!J153+'04-2020'!J153+'05-2020'!J153+'06-2020'!J153+'07-2020'!J153+'08-2020'!J153+'09-2020'!J153+'10-2020'!J153+'11-2020'!J153+'12-2020'!J153</f>
        <v>8847.96</v>
      </c>
      <c r="K153" s="25">
        <f>+'01-2020'!K153+'02-2020'!K153+'03-2020'!K153+'04-2020'!K153+'05-2020'!K153+'06-2020'!K153+'07-2020'!K153+'08-2020'!K153+'09-2020'!K153+'10-2020'!K153+'11-2020'!K153+'12-2020'!K153</f>
        <v>1684559.43</v>
      </c>
      <c r="L153" s="25">
        <f>+'01-2020'!L153+'02-2020'!L153+'03-2020'!L153+'04-2020'!L153+'05-2020'!L153+'06-2020'!L153+'07-2020'!L153+'08-2020'!L153+'09-2020'!L153+'10-2020'!L153+'11-2020'!L153+'12-2020'!L153</f>
        <v>337187.05000000005</v>
      </c>
      <c r="M153" s="25">
        <f>+'01-2020'!M153+'02-2020'!M153+'03-2020'!M153+'04-2020'!M153+'05-2020'!M153+'06-2020'!M153+'07-2020'!M153+'08-2020'!M153+'09-2020'!M153+'10-2020'!M153+'11-2020'!M153+'12-2020'!M153</f>
        <v>1347372.38</v>
      </c>
      <c r="N153" s="34">
        <f t="shared" si="2"/>
        <v>1367939.0199999998</v>
      </c>
    </row>
    <row r="154" spans="1:14" ht="12.75">
      <c r="A154" s="11">
        <f>+'01-2020'!A154</f>
        <v>143</v>
      </c>
      <c r="B154" s="24" t="str">
        <f>+'01-2020'!B154</f>
        <v>MINACU</v>
      </c>
      <c r="C154" s="28">
        <f>+IF(ISERROR(('01-2020'!C154+'02-2020'!C154+'03-2020'!C154+'04-2020'!C154+'05-2020'!C154+'06-2020'!C154+'07-2020'!C154+'08-2020'!C154+'09-2020'!C154+'10-2020'!C154+'11-2020'!C154+'12-2020'!C154)/COUNTA('01-2020'!C154,'02-2020'!C154,'03-2020'!C154,'04-2020'!C154,'05-2020'!C154,'06-2020'!C154,'07-2020'!C154,'08-2020'!C154,'09-2020'!C154,'10-2020'!C154,'11-2020'!C154,'12-2020'!C154)),"",('01-2020'!C154+'02-2020'!C154+'03-2020'!C154+'04-2020'!C154+'05-2020'!C154+'06-2020'!C154+'07-2020'!C154+'08-2020'!C154+'09-2020'!C154+'10-2020'!C154+'11-2020'!C154+'12-2020'!C154)/COUNTA('01-2020'!C154,'02-2020'!C154,'03-2020'!C154,'04-2020'!C154,'05-2020'!C154,'06-2020'!C154,'07-2020'!C154,'08-2020'!C154,'09-2020'!C154,'10-2020'!C154,'11-2020'!C154,'12-2020'!C154))</f>
        <v>0.956877868684547</v>
      </c>
      <c r="D154" s="25">
        <f>+'01-2020'!D154+'02-2020'!D154+'03-2020'!D154+'04-2020'!D154+'05-2020'!D154+'06-2020'!D154+'07-2020'!D154+'08-2020'!D154+'09-2020'!D154+'10-2020'!D154+'11-2020'!D154+'12-2020'!D154</f>
        <v>1083587.73</v>
      </c>
      <c r="E154" s="25">
        <f>+'01-2020'!E154+'02-2020'!E154+'03-2020'!E154+'04-2020'!E154+'05-2020'!E154+'06-2020'!E154+'07-2020'!E154+'08-2020'!E154+'09-2020'!E154+'10-2020'!E154+'11-2020'!E154+'12-2020'!E154</f>
        <v>207197.37</v>
      </c>
      <c r="F154" s="25">
        <f>+'01-2020'!F154+'02-2020'!F154+'03-2020'!F154+'04-2020'!F154+'05-2020'!F154+'06-2020'!F154+'07-2020'!F154+'08-2020'!F154+'09-2020'!F154+'10-2020'!F154+'11-2020'!F154+'12-2020'!F154</f>
        <v>876390.3599999999</v>
      </c>
      <c r="G154" s="25">
        <f>+'01-2020'!G154+'02-2020'!G154+'03-2020'!G154+'04-2020'!G154+'05-2020'!G154+'06-2020'!G154+'07-2020'!G154+'08-2020'!G154+'09-2020'!G154+'10-2020'!G154+'11-2020'!G154+'12-2020'!G154</f>
        <v>138049.8</v>
      </c>
      <c r="H154" s="25">
        <f>+'01-2020'!H154+'02-2020'!H154+'03-2020'!H154+'04-2020'!H154+'05-2020'!H154+'06-2020'!H154+'07-2020'!H154+'08-2020'!H154+'09-2020'!H154+'10-2020'!H154+'11-2020'!H154+'12-2020'!H154</f>
        <v>27609.969999999998</v>
      </c>
      <c r="I154" s="25">
        <f>+'01-2020'!I154+'02-2020'!I154+'03-2020'!I154+'04-2020'!I154+'05-2020'!I154+'06-2020'!I154+'07-2020'!I154+'08-2020'!I154+'09-2020'!I154+'10-2020'!I154+'11-2020'!I154+'12-2020'!I154</f>
        <v>1104.39</v>
      </c>
      <c r="J154" s="25">
        <f>+'01-2020'!J154+'02-2020'!J154+'03-2020'!J154+'04-2020'!J154+'05-2020'!J154+'06-2020'!J154+'07-2020'!J154+'08-2020'!J154+'09-2020'!J154+'10-2020'!J154+'11-2020'!J154+'12-2020'!J154</f>
        <v>109335.44</v>
      </c>
      <c r="K154" s="25">
        <f>+'01-2020'!K154+'02-2020'!K154+'03-2020'!K154+'04-2020'!K154+'05-2020'!K154+'06-2020'!K154+'07-2020'!K154+'08-2020'!K154+'09-2020'!K154+'10-2020'!K154+'11-2020'!K154+'12-2020'!K154</f>
        <v>20894758.51</v>
      </c>
      <c r="L154" s="25">
        <f>+'01-2020'!L154+'02-2020'!L154+'03-2020'!L154+'04-2020'!L154+'05-2020'!L154+'06-2020'!L154+'07-2020'!L154+'08-2020'!L154+'09-2020'!L154+'10-2020'!L154+'11-2020'!L154+'12-2020'!L154</f>
        <v>4182860.29</v>
      </c>
      <c r="M154" s="25">
        <f>+'01-2020'!M154+'02-2020'!M154+'03-2020'!M154+'04-2020'!M154+'05-2020'!M154+'06-2020'!M154+'07-2020'!M154+'08-2020'!M154+'09-2020'!M154+'10-2020'!M154+'11-2020'!M154+'12-2020'!M154</f>
        <v>16711898.22</v>
      </c>
      <c r="N154" s="34">
        <f t="shared" si="2"/>
        <v>17697624.02</v>
      </c>
    </row>
    <row r="155" spans="1:14" ht="12.75">
      <c r="A155" s="11">
        <f>+'01-2020'!A155</f>
        <v>144</v>
      </c>
      <c r="B155" s="24" t="str">
        <f>+'01-2020'!B155</f>
        <v>MINEIROS</v>
      </c>
      <c r="C155" s="28">
        <f>+IF(ISERROR(('01-2020'!C155+'02-2020'!C155+'03-2020'!C155+'04-2020'!C155+'05-2020'!C155+'06-2020'!C155+'07-2020'!C155+'08-2020'!C155+'09-2020'!C155+'10-2020'!C155+'11-2020'!C155+'12-2020'!C155)/COUNTA('01-2020'!C155,'02-2020'!C155,'03-2020'!C155,'04-2020'!C155,'05-2020'!C155,'06-2020'!C155,'07-2020'!C155,'08-2020'!C155,'09-2020'!C155,'10-2020'!C155,'11-2020'!C155,'12-2020'!C155)),"",('01-2020'!C155+'02-2020'!C155+'03-2020'!C155+'04-2020'!C155+'05-2020'!C155+'06-2020'!C155+'07-2020'!C155+'08-2020'!C155+'09-2020'!C155+'10-2020'!C155+'11-2020'!C155+'12-2020'!C155)/COUNTA('01-2020'!C155,'02-2020'!C155,'03-2020'!C155,'04-2020'!C155,'05-2020'!C155,'06-2020'!C155,'07-2020'!C155,'08-2020'!C155,'09-2020'!C155,'10-2020'!C155,'11-2020'!C155,'12-2020'!C155))</f>
        <v>1.2962417022122972</v>
      </c>
      <c r="D155" s="25">
        <f>+'01-2020'!D155+'02-2020'!D155+'03-2020'!D155+'04-2020'!D155+'05-2020'!D155+'06-2020'!D155+'07-2020'!D155+'08-2020'!D155+'09-2020'!D155+'10-2020'!D155+'11-2020'!D155+'12-2020'!D155</f>
        <v>3761273.8600000003</v>
      </c>
      <c r="E155" s="25">
        <f>+'01-2020'!E155+'02-2020'!E155+'03-2020'!E155+'04-2020'!E155+'05-2020'!E155+'06-2020'!E155+'07-2020'!E155+'08-2020'!E155+'09-2020'!E155+'10-2020'!E155+'11-2020'!E155+'12-2020'!E155</f>
        <v>730347.8</v>
      </c>
      <c r="F155" s="25">
        <f>+'01-2020'!F155+'02-2020'!F155+'03-2020'!F155+'04-2020'!F155+'05-2020'!F155+'06-2020'!F155+'07-2020'!F155+'08-2020'!F155+'09-2020'!F155+'10-2020'!F155+'11-2020'!F155+'12-2020'!F155</f>
        <v>3030926.0599999996</v>
      </c>
      <c r="G155" s="25">
        <f>+'01-2020'!G155+'02-2020'!G155+'03-2020'!G155+'04-2020'!G155+'05-2020'!G155+'06-2020'!G155+'07-2020'!G155+'08-2020'!G155+'09-2020'!G155+'10-2020'!G155+'11-2020'!G155+'12-2020'!G155</f>
        <v>186949.75</v>
      </c>
      <c r="H155" s="25">
        <f>+'01-2020'!H155+'02-2020'!H155+'03-2020'!H155+'04-2020'!H155+'05-2020'!H155+'06-2020'!H155+'07-2020'!H155+'08-2020'!H155+'09-2020'!H155+'10-2020'!H155+'11-2020'!H155+'12-2020'!H155</f>
        <v>37389.96000000001</v>
      </c>
      <c r="I155" s="25">
        <f>+'01-2020'!I155+'02-2020'!I155+'03-2020'!I155+'04-2020'!I155+'05-2020'!I155+'06-2020'!I155+'07-2020'!I155+'08-2020'!I155+'09-2020'!I155+'10-2020'!I155+'11-2020'!I155+'12-2020'!I155</f>
        <v>1495.6</v>
      </c>
      <c r="J155" s="25">
        <f>+'01-2020'!J155+'02-2020'!J155+'03-2020'!J155+'04-2020'!J155+'05-2020'!J155+'06-2020'!J155+'07-2020'!J155+'08-2020'!J155+'09-2020'!J155+'10-2020'!J155+'11-2020'!J155+'12-2020'!J155</f>
        <v>148064.19</v>
      </c>
      <c r="K155" s="25">
        <f>+'01-2020'!K155+'02-2020'!K155+'03-2020'!K155+'04-2020'!K155+'05-2020'!K155+'06-2020'!K155+'07-2020'!K155+'08-2020'!K155+'09-2020'!K155+'10-2020'!K155+'11-2020'!K155+'12-2020'!K155</f>
        <v>28189127.08</v>
      </c>
      <c r="L155" s="25">
        <f>+'01-2020'!L155+'02-2020'!L155+'03-2020'!L155+'04-2020'!L155+'05-2020'!L155+'06-2020'!L155+'07-2020'!L155+'08-2020'!L155+'09-2020'!L155+'10-2020'!L155+'11-2020'!L155+'12-2020'!L155</f>
        <v>5643309.130000001</v>
      </c>
      <c r="M155" s="25">
        <f>+'01-2020'!M155+'02-2020'!M155+'03-2020'!M155+'04-2020'!M155+'05-2020'!M155+'06-2020'!M155+'07-2020'!M155+'08-2020'!M155+'09-2020'!M155+'10-2020'!M155+'11-2020'!M155+'12-2020'!M155</f>
        <v>22545817.95</v>
      </c>
      <c r="N155" s="34">
        <f t="shared" si="2"/>
        <v>25724808.2</v>
      </c>
    </row>
    <row r="156" spans="1:14" ht="12.75">
      <c r="A156" s="11">
        <f>+'01-2020'!A156</f>
        <v>145</v>
      </c>
      <c r="B156" s="24" t="str">
        <f>+'01-2020'!B156</f>
        <v>MOIPORA</v>
      </c>
      <c r="C156" s="28">
        <f>+IF(ISERROR(('01-2020'!C156+'02-2020'!C156+'03-2020'!C156+'04-2020'!C156+'05-2020'!C156+'06-2020'!C156+'07-2020'!C156+'08-2020'!C156+'09-2020'!C156+'10-2020'!C156+'11-2020'!C156+'12-2020'!C156)/COUNTA('01-2020'!C156,'02-2020'!C156,'03-2020'!C156,'04-2020'!C156,'05-2020'!C156,'06-2020'!C156,'07-2020'!C156,'08-2020'!C156,'09-2020'!C156,'10-2020'!C156,'11-2020'!C156,'12-2020'!C156)),"",('01-2020'!C156+'02-2020'!C156+'03-2020'!C156+'04-2020'!C156+'05-2020'!C156+'06-2020'!C156+'07-2020'!C156+'08-2020'!C156+'09-2020'!C156+'10-2020'!C156+'11-2020'!C156+'12-2020'!C156)/COUNTA('01-2020'!C156,'02-2020'!C156,'03-2020'!C156,'04-2020'!C156,'05-2020'!C156,'06-2020'!C156,'07-2020'!C156,'08-2020'!C156,'09-2020'!C156,'10-2020'!C156,'11-2020'!C156,'12-2020'!C156))</f>
        <v>0.06464124812319401</v>
      </c>
      <c r="D156" s="25">
        <f>+'01-2020'!D156+'02-2020'!D156+'03-2020'!D156+'04-2020'!D156+'05-2020'!D156+'06-2020'!D156+'07-2020'!D156+'08-2020'!D156+'09-2020'!D156+'10-2020'!D156+'11-2020'!D156+'12-2020'!D156</f>
        <v>33668.990000000005</v>
      </c>
      <c r="E156" s="25">
        <f>+'01-2020'!E156+'02-2020'!E156+'03-2020'!E156+'04-2020'!E156+'05-2020'!E156+'06-2020'!E156+'07-2020'!E156+'08-2020'!E156+'09-2020'!E156+'10-2020'!E156+'11-2020'!E156+'12-2020'!E156</f>
        <v>6330.389999999999</v>
      </c>
      <c r="F156" s="25">
        <f>+'01-2020'!F156+'02-2020'!F156+'03-2020'!F156+'04-2020'!F156+'05-2020'!F156+'06-2020'!F156+'07-2020'!F156+'08-2020'!F156+'09-2020'!F156+'10-2020'!F156+'11-2020'!F156+'12-2020'!F156</f>
        <v>27338.6</v>
      </c>
      <c r="G156" s="25">
        <f>+'01-2020'!G156+'02-2020'!G156+'03-2020'!G156+'04-2020'!G156+'05-2020'!G156+'06-2020'!G156+'07-2020'!G156+'08-2020'!G156+'09-2020'!G156+'10-2020'!G156+'11-2020'!G156+'12-2020'!G156</f>
        <v>9319.4</v>
      </c>
      <c r="H156" s="25">
        <f>+'01-2020'!H156+'02-2020'!H156+'03-2020'!H156+'04-2020'!H156+'05-2020'!H156+'06-2020'!H156+'07-2020'!H156+'08-2020'!H156+'09-2020'!H156+'10-2020'!H156+'11-2020'!H156+'12-2020'!H156</f>
        <v>1863.89</v>
      </c>
      <c r="I156" s="25">
        <f>+'01-2020'!I156+'02-2020'!I156+'03-2020'!I156+'04-2020'!I156+'05-2020'!I156+'06-2020'!I156+'07-2020'!I156+'08-2020'!I156+'09-2020'!I156+'10-2020'!I156+'11-2020'!I156+'12-2020'!I156</f>
        <v>74.55</v>
      </c>
      <c r="J156" s="25">
        <f>+'01-2020'!J156+'02-2020'!J156+'03-2020'!J156+'04-2020'!J156+'05-2020'!J156+'06-2020'!J156+'07-2020'!J156+'08-2020'!J156+'09-2020'!J156+'10-2020'!J156+'11-2020'!J156+'12-2020'!J156</f>
        <v>7380.959999999998</v>
      </c>
      <c r="K156" s="25">
        <f>+'01-2020'!K156+'02-2020'!K156+'03-2020'!K156+'04-2020'!K156+'05-2020'!K156+'06-2020'!K156+'07-2020'!K156+'08-2020'!K156+'09-2020'!K156+'10-2020'!K156+'11-2020'!K156+'12-2020'!K156</f>
        <v>1405283.29</v>
      </c>
      <c r="L156" s="25">
        <f>+'01-2020'!L156+'02-2020'!L156+'03-2020'!L156+'04-2020'!L156+'05-2020'!L156+'06-2020'!L156+'07-2020'!L156+'08-2020'!L156+'09-2020'!L156+'10-2020'!L156+'11-2020'!L156+'12-2020'!L156</f>
        <v>281294.57</v>
      </c>
      <c r="M156" s="25">
        <f>+'01-2020'!M156+'02-2020'!M156+'03-2020'!M156+'04-2020'!M156+'05-2020'!M156+'06-2020'!M156+'07-2020'!M156+'08-2020'!M156+'09-2020'!M156+'10-2020'!M156+'11-2020'!M156+'12-2020'!M156</f>
        <v>1123988.72</v>
      </c>
      <c r="N156" s="34">
        <f t="shared" si="2"/>
        <v>1158708.28</v>
      </c>
    </row>
    <row r="157" spans="1:14" ht="12.75">
      <c r="A157" s="11">
        <f>+'01-2020'!A157</f>
        <v>146</v>
      </c>
      <c r="B157" s="24" t="str">
        <f>+'01-2020'!B157</f>
        <v>MONTE ALEGRE DE GOIAS</v>
      </c>
      <c r="C157" s="28">
        <f>+IF(ISERROR(('01-2020'!C157+'02-2020'!C157+'03-2020'!C157+'04-2020'!C157+'05-2020'!C157+'06-2020'!C157+'07-2020'!C157+'08-2020'!C157+'09-2020'!C157+'10-2020'!C157+'11-2020'!C157+'12-2020'!C157)/COUNTA('01-2020'!C157,'02-2020'!C157,'03-2020'!C157,'04-2020'!C157,'05-2020'!C157,'06-2020'!C157,'07-2020'!C157,'08-2020'!C157,'09-2020'!C157,'10-2020'!C157,'11-2020'!C157,'12-2020'!C157)),"",('01-2020'!C157+'02-2020'!C157+'03-2020'!C157+'04-2020'!C157+'05-2020'!C157+'06-2020'!C157+'07-2020'!C157+'08-2020'!C157+'09-2020'!C157+'10-2020'!C157+'11-2020'!C157+'12-2020'!C157)/COUNTA('01-2020'!C157,'02-2020'!C157,'03-2020'!C157,'04-2020'!C157,'05-2020'!C157,'06-2020'!C157,'07-2020'!C157,'08-2020'!C157,'09-2020'!C157,'10-2020'!C157,'11-2020'!C157,'12-2020'!C157))</f>
        <v>0.06915673013042213</v>
      </c>
      <c r="D157" s="25">
        <f>+'01-2020'!D157+'02-2020'!D157+'03-2020'!D157+'04-2020'!D157+'05-2020'!D157+'06-2020'!D157+'07-2020'!D157+'08-2020'!D157+'09-2020'!D157+'10-2020'!D157+'11-2020'!D157+'12-2020'!D157</f>
        <v>68692.47</v>
      </c>
      <c r="E157" s="25">
        <f>+'01-2020'!E157+'02-2020'!E157+'03-2020'!E157+'04-2020'!E157+'05-2020'!E157+'06-2020'!E157+'07-2020'!E157+'08-2020'!E157+'09-2020'!E157+'10-2020'!E157+'11-2020'!E157+'12-2020'!E157</f>
        <v>13436</v>
      </c>
      <c r="F157" s="25">
        <f>+'01-2020'!F157+'02-2020'!F157+'03-2020'!F157+'04-2020'!F157+'05-2020'!F157+'06-2020'!F157+'07-2020'!F157+'08-2020'!F157+'09-2020'!F157+'10-2020'!F157+'11-2020'!F157+'12-2020'!F157</f>
        <v>55256.47000000001</v>
      </c>
      <c r="G157" s="25">
        <f>+'01-2020'!G157+'02-2020'!G157+'03-2020'!G157+'04-2020'!G157+'05-2020'!G157+'06-2020'!G157+'07-2020'!G157+'08-2020'!G157+'09-2020'!G157+'10-2020'!G157+'11-2020'!G157+'12-2020'!G157</f>
        <v>9970.890000000001</v>
      </c>
      <c r="H157" s="25">
        <f>+'01-2020'!H157+'02-2020'!H157+'03-2020'!H157+'04-2020'!H157+'05-2020'!H157+'06-2020'!H157+'07-2020'!H157+'08-2020'!H157+'09-2020'!H157+'10-2020'!H157+'11-2020'!H157+'12-2020'!H157</f>
        <v>1994.18</v>
      </c>
      <c r="I157" s="25">
        <f>+'01-2020'!I157+'02-2020'!I157+'03-2020'!I157+'04-2020'!I157+'05-2020'!I157+'06-2020'!I157+'07-2020'!I157+'08-2020'!I157+'09-2020'!I157+'10-2020'!I157+'11-2020'!I157+'12-2020'!I157</f>
        <v>79.75999999999999</v>
      </c>
      <c r="J157" s="25">
        <f>+'01-2020'!J157+'02-2020'!J157+'03-2020'!J157+'04-2020'!J157+'05-2020'!J157+'06-2020'!J157+'07-2020'!J157+'08-2020'!J157+'09-2020'!J157+'10-2020'!J157+'11-2020'!J157+'12-2020'!J157</f>
        <v>7896.949999999999</v>
      </c>
      <c r="K157" s="25">
        <f>+'01-2020'!K157+'02-2020'!K157+'03-2020'!K157+'04-2020'!K157+'05-2020'!K157+'06-2020'!K157+'07-2020'!K157+'08-2020'!K157+'09-2020'!K157+'10-2020'!K157+'11-2020'!K157+'12-2020'!K157</f>
        <v>1503542.04</v>
      </c>
      <c r="L157" s="25">
        <f>+'01-2020'!L157+'02-2020'!L157+'03-2020'!L157+'04-2020'!L157+'05-2020'!L157+'06-2020'!L157+'07-2020'!L157+'08-2020'!L157+'09-2020'!L157+'10-2020'!L157+'11-2020'!L157+'12-2020'!L157</f>
        <v>300988.50000000006</v>
      </c>
      <c r="M157" s="25">
        <f>+'01-2020'!M157+'02-2020'!M157+'03-2020'!M157+'04-2020'!M157+'05-2020'!M157+'06-2020'!M157+'07-2020'!M157+'08-2020'!M157+'09-2020'!M157+'10-2020'!M157+'11-2020'!M157+'12-2020'!M157</f>
        <v>1202553.54</v>
      </c>
      <c r="N157" s="34">
        <f t="shared" si="2"/>
        <v>1265706.96</v>
      </c>
    </row>
    <row r="158" spans="1:14" ht="12.75">
      <c r="A158" s="11">
        <f>+'01-2020'!A158</f>
        <v>147</v>
      </c>
      <c r="B158" s="24" t="str">
        <f>+'01-2020'!B158</f>
        <v>MONTES CLAROS DE GOIAS</v>
      </c>
      <c r="C158" s="28">
        <f>+IF(ISERROR(('01-2020'!C158+'02-2020'!C158+'03-2020'!C158+'04-2020'!C158+'05-2020'!C158+'06-2020'!C158+'07-2020'!C158+'08-2020'!C158+'09-2020'!C158+'10-2020'!C158+'11-2020'!C158+'12-2020'!C158)/COUNTA('01-2020'!C158,'02-2020'!C158,'03-2020'!C158,'04-2020'!C158,'05-2020'!C158,'06-2020'!C158,'07-2020'!C158,'08-2020'!C158,'09-2020'!C158,'10-2020'!C158,'11-2020'!C158,'12-2020'!C158)),"",('01-2020'!C158+'02-2020'!C158+'03-2020'!C158+'04-2020'!C158+'05-2020'!C158+'06-2020'!C158+'07-2020'!C158+'08-2020'!C158+'09-2020'!C158+'10-2020'!C158+'11-2020'!C158+'12-2020'!C158)/COUNTA('01-2020'!C158,'02-2020'!C158,'03-2020'!C158,'04-2020'!C158,'05-2020'!C158,'06-2020'!C158,'07-2020'!C158,'08-2020'!C158,'09-2020'!C158,'10-2020'!C158,'11-2020'!C158,'12-2020'!C158))</f>
        <v>0.20227084852861113</v>
      </c>
      <c r="D158" s="25">
        <f>+'01-2020'!D158+'02-2020'!D158+'03-2020'!D158+'04-2020'!D158+'05-2020'!D158+'06-2020'!D158+'07-2020'!D158+'08-2020'!D158+'09-2020'!D158+'10-2020'!D158+'11-2020'!D158+'12-2020'!D158</f>
        <v>256532.12</v>
      </c>
      <c r="E158" s="25">
        <f>+'01-2020'!E158+'02-2020'!E158+'03-2020'!E158+'04-2020'!E158+'05-2020'!E158+'06-2020'!E158+'07-2020'!E158+'08-2020'!E158+'09-2020'!E158+'10-2020'!E158+'11-2020'!E158+'12-2020'!E158</f>
        <v>49216.56999999999</v>
      </c>
      <c r="F158" s="25">
        <f>+'01-2020'!F158+'02-2020'!F158+'03-2020'!F158+'04-2020'!F158+'05-2020'!F158+'06-2020'!F158+'07-2020'!F158+'08-2020'!F158+'09-2020'!F158+'10-2020'!F158+'11-2020'!F158+'12-2020'!F158</f>
        <v>207315.55</v>
      </c>
      <c r="G158" s="25">
        <f>+'01-2020'!G158+'02-2020'!G158+'03-2020'!G158+'04-2020'!G158+'05-2020'!G158+'06-2020'!G158+'07-2020'!G158+'08-2020'!G158+'09-2020'!G158+'10-2020'!G158+'11-2020'!G158+'12-2020'!G158</f>
        <v>29165.66</v>
      </c>
      <c r="H158" s="25">
        <f>+'01-2020'!H158+'02-2020'!H158+'03-2020'!H158+'04-2020'!H158+'05-2020'!H158+'06-2020'!H158+'07-2020'!H158+'08-2020'!H158+'09-2020'!H158+'10-2020'!H158+'11-2020'!H158+'12-2020'!H158</f>
        <v>5833.14</v>
      </c>
      <c r="I158" s="25">
        <f>+'01-2020'!I158+'02-2020'!I158+'03-2020'!I158+'04-2020'!I158+'05-2020'!I158+'06-2020'!I158+'07-2020'!I158+'08-2020'!I158+'09-2020'!I158+'10-2020'!I158+'11-2020'!I158+'12-2020'!I158</f>
        <v>233.31</v>
      </c>
      <c r="J158" s="25">
        <f>+'01-2020'!J158+'02-2020'!J158+'03-2020'!J158+'04-2020'!J158+'05-2020'!J158+'06-2020'!J158+'07-2020'!J158+'08-2020'!J158+'09-2020'!J158+'10-2020'!J158+'11-2020'!J158+'12-2020'!J158</f>
        <v>23099.21</v>
      </c>
      <c r="K158" s="25">
        <f>+'01-2020'!K158+'02-2020'!K158+'03-2020'!K158+'04-2020'!K158+'05-2020'!K158+'06-2020'!K158+'07-2020'!K158+'08-2020'!K158+'09-2020'!K158+'10-2020'!K158+'11-2020'!K158+'12-2020'!K158</f>
        <v>4398437.7700000005</v>
      </c>
      <c r="L158" s="25">
        <f>+'01-2020'!L158+'02-2020'!L158+'03-2020'!L158+'04-2020'!L158+'05-2020'!L158+'06-2020'!L158+'07-2020'!L158+'08-2020'!L158+'09-2020'!L158+'10-2020'!L158+'11-2020'!L158+'12-2020'!L158</f>
        <v>881040.64</v>
      </c>
      <c r="M158" s="25">
        <f>+'01-2020'!M158+'02-2020'!M158+'03-2020'!M158+'04-2020'!M158+'05-2020'!M158+'06-2020'!M158+'07-2020'!M158+'08-2020'!M158+'09-2020'!M158+'10-2020'!M158+'11-2020'!M158+'12-2020'!M158</f>
        <v>3517397.1300000004</v>
      </c>
      <c r="N158" s="34">
        <f t="shared" si="2"/>
        <v>3747811.89</v>
      </c>
    </row>
    <row r="159" spans="1:14" ht="12.75">
      <c r="A159" s="11">
        <f>+'01-2020'!A159</f>
        <v>148</v>
      </c>
      <c r="B159" s="24" t="str">
        <f>+'01-2020'!B159</f>
        <v>MONTIVIDIU</v>
      </c>
      <c r="C159" s="28">
        <f>+IF(ISERROR(('01-2020'!C159+'02-2020'!C159+'03-2020'!C159+'04-2020'!C159+'05-2020'!C159+'06-2020'!C159+'07-2020'!C159+'08-2020'!C159+'09-2020'!C159+'10-2020'!C159+'11-2020'!C159+'12-2020'!C159)/COUNTA('01-2020'!C159,'02-2020'!C159,'03-2020'!C159,'04-2020'!C159,'05-2020'!C159,'06-2020'!C159,'07-2020'!C159,'08-2020'!C159,'09-2020'!C159,'10-2020'!C159,'11-2020'!C159,'12-2020'!C159)),"",('01-2020'!C159+'02-2020'!C159+'03-2020'!C159+'04-2020'!C159+'05-2020'!C159+'06-2020'!C159+'07-2020'!C159+'08-2020'!C159+'09-2020'!C159+'10-2020'!C159+'11-2020'!C159+'12-2020'!C159)/COUNTA('01-2020'!C159,'02-2020'!C159,'03-2020'!C159,'04-2020'!C159,'05-2020'!C159,'06-2020'!C159,'07-2020'!C159,'08-2020'!C159,'09-2020'!C159,'10-2020'!C159,'11-2020'!C159,'12-2020'!C159))</f>
        <v>0.4926373711917892</v>
      </c>
      <c r="D159" s="25">
        <f>+'01-2020'!D159+'02-2020'!D159+'03-2020'!D159+'04-2020'!D159+'05-2020'!D159+'06-2020'!D159+'07-2020'!D159+'08-2020'!D159+'09-2020'!D159+'10-2020'!D159+'11-2020'!D159+'12-2020'!D159</f>
        <v>484087.00999999995</v>
      </c>
      <c r="E159" s="25">
        <f>+'01-2020'!E159+'02-2020'!E159+'03-2020'!E159+'04-2020'!E159+'05-2020'!E159+'06-2020'!E159+'07-2020'!E159+'08-2020'!E159+'09-2020'!E159+'10-2020'!E159+'11-2020'!E159+'12-2020'!E159</f>
        <v>94283.31</v>
      </c>
      <c r="F159" s="25">
        <f>+'01-2020'!F159+'02-2020'!F159+'03-2020'!F159+'04-2020'!F159+'05-2020'!F159+'06-2020'!F159+'07-2020'!F159+'08-2020'!F159+'09-2020'!F159+'10-2020'!F159+'11-2020'!F159+'12-2020'!F159</f>
        <v>389803.7</v>
      </c>
      <c r="G159" s="25">
        <f>+'01-2020'!G159+'02-2020'!G159+'03-2020'!G159+'04-2020'!G159+'05-2020'!G159+'06-2020'!G159+'07-2020'!G159+'08-2020'!G159+'09-2020'!G159+'10-2020'!G159+'11-2020'!G159+'12-2020'!G159</f>
        <v>71049.69</v>
      </c>
      <c r="H159" s="25">
        <f>+'01-2020'!H159+'02-2020'!H159+'03-2020'!H159+'04-2020'!H159+'05-2020'!H159+'06-2020'!H159+'07-2020'!H159+'08-2020'!H159+'09-2020'!H159+'10-2020'!H159+'11-2020'!H159+'12-2020'!H159</f>
        <v>14209.94</v>
      </c>
      <c r="I159" s="25">
        <f>+'01-2020'!I159+'02-2020'!I159+'03-2020'!I159+'04-2020'!I159+'05-2020'!I159+'06-2020'!I159+'07-2020'!I159+'08-2020'!I159+'09-2020'!I159+'10-2020'!I159+'11-2020'!I159+'12-2020'!I159</f>
        <v>568.41</v>
      </c>
      <c r="J159" s="25">
        <f>+'01-2020'!J159+'02-2020'!J159+'03-2020'!J159+'04-2020'!J159+'05-2020'!J159+'06-2020'!J159+'07-2020'!J159+'08-2020'!J159+'09-2020'!J159+'10-2020'!J159+'11-2020'!J159+'12-2020'!J159</f>
        <v>56271.34</v>
      </c>
      <c r="K159" s="25">
        <f>+'01-2020'!K159+'02-2020'!K159+'03-2020'!K159+'04-2020'!K159+'05-2020'!K159+'06-2020'!K159+'07-2020'!K159+'08-2020'!K159+'09-2020'!K159+'10-2020'!K159+'11-2020'!K159+'12-2020'!K159</f>
        <v>10712970.02</v>
      </c>
      <c r="L159" s="25">
        <f>+'01-2020'!L159+'02-2020'!L159+'03-2020'!L159+'04-2020'!L159+'05-2020'!L159+'06-2020'!L159+'07-2020'!L159+'08-2020'!L159+'09-2020'!L159+'10-2020'!L159+'11-2020'!L159+'12-2020'!L159</f>
        <v>2144484.88</v>
      </c>
      <c r="M159" s="25">
        <f>+'01-2020'!M159+'02-2020'!M159+'03-2020'!M159+'04-2020'!M159+'05-2020'!M159+'06-2020'!M159+'07-2020'!M159+'08-2020'!M159+'09-2020'!M159+'10-2020'!M159+'11-2020'!M159+'12-2020'!M159</f>
        <v>8568485.14</v>
      </c>
      <c r="N159" s="34">
        <f t="shared" si="2"/>
        <v>9014560.18</v>
      </c>
    </row>
    <row r="160" spans="1:14" ht="12.75">
      <c r="A160" s="11">
        <f>+'01-2020'!A160</f>
        <v>149</v>
      </c>
      <c r="B160" s="24" t="str">
        <f>+'01-2020'!B160</f>
        <v>MONTIVIDIU DO NORTE</v>
      </c>
      <c r="C160" s="28">
        <f>+IF(ISERROR(('01-2020'!C160+'02-2020'!C160+'03-2020'!C160+'04-2020'!C160+'05-2020'!C160+'06-2020'!C160+'07-2020'!C160+'08-2020'!C160+'09-2020'!C160+'10-2020'!C160+'11-2020'!C160+'12-2020'!C160)/COUNTA('01-2020'!C160,'02-2020'!C160,'03-2020'!C160,'04-2020'!C160,'05-2020'!C160,'06-2020'!C160,'07-2020'!C160,'08-2020'!C160,'09-2020'!C160,'10-2020'!C160,'11-2020'!C160,'12-2020'!C160)),"",('01-2020'!C160+'02-2020'!C160+'03-2020'!C160+'04-2020'!C160+'05-2020'!C160+'06-2020'!C160+'07-2020'!C160+'08-2020'!C160+'09-2020'!C160+'10-2020'!C160+'11-2020'!C160+'12-2020'!C160)/COUNTA('01-2020'!C160,'02-2020'!C160,'03-2020'!C160,'04-2020'!C160,'05-2020'!C160,'06-2020'!C160,'07-2020'!C160,'08-2020'!C160,'09-2020'!C160,'10-2020'!C160,'11-2020'!C160,'12-2020'!C160))</f>
        <v>0.088491921973218</v>
      </c>
      <c r="D160" s="25">
        <f>+'01-2020'!D160+'02-2020'!D160+'03-2020'!D160+'04-2020'!D160+'05-2020'!D160+'06-2020'!D160+'07-2020'!D160+'08-2020'!D160+'09-2020'!D160+'10-2020'!D160+'11-2020'!D160+'12-2020'!D160</f>
        <v>54612.83</v>
      </c>
      <c r="E160" s="25">
        <f>+'01-2020'!E160+'02-2020'!E160+'03-2020'!E160+'04-2020'!E160+'05-2020'!E160+'06-2020'!E160+'07-2020'!E160+'08-2020'!E160+'09-2020'!E160+'10-2020'!E160+'11-2020'!E160+'12-2020'!E160</f>
        <v>10782.240000000002</v>
      </c>
      <c r="F160" s="25">
        <f>+'01-2020'!F160+'02-2020'!F160+'03-2020'!F160+'04-2020'!F160+'05-2020'!F160+'06-2020'!F160+'07-2020'!F160+'08-2020'!F160+'09-2020'!F160+'10-2020'!F160+'11-2020'!F160+'12-2020'!F160</f>
        <v>43830.59</v>
      </c>
      <c r="G160" s="25">
        <f>+'01-2020'!G160+'02-2020'!G160+'03-2020'!G160+'04-2020'!G160+'05-2020'!G160+'06-2020'!G160+'07-2020'!G160+'08-2020'!G160+'09-2020'!G160+'10-2020'!G160+'11-2020'!G160+'12-2020'!G160</f>
        <v>12756.26</v>
      </c>
      <c r="H160" s="25">
        <f>+'01-2020'!H160+'02-2020'!H160+'03-2020'!H160+'04-2020'!H160+'05-2020'!H160+'06-2020'!H160+'07-2020'!H160+'08-2020'!H160+'09-2020'!H160+'10-2020'!H160+'11-2020'!H160+'12-2020'!H160</f>
        <v>2551.26</v>
      </c>
      <c r="I160" s="25">
        <f>+'01-2020'!I160+'02-2020'!I160+'03-2020'!I160+'04-2020'!I160+'05-2020'!I160+'06-2020'!I160+'07-2020'!I160+'08-2020'!I160+'09-2020'!I160+'10-2020'!I160+'11-2020'!I160+'12-2020'!I160</f>
        <v>102.05</v>
      </c>
      <c r="J160" s="25">
        <f>+'01-2020'!J160+'02-2020'!J160+'03-2020'!J160+'04-2020'!J160+'05-2020'!J160+'06-2020'!J160+'07-2020'!J160+'08-2020'!J160+'09-2020'!J160+'10-2020'!J160+'11-2020'!J160+'12-2020'!J160</f>
        <v>10102.949999999999</v>
      </c>
      <c r="K160" s="25">
        <f>+'01-2020'!K160+'02-2020'!K160+'03-2020'!K160+'04-2020'!K160+'05-2020'!K160+'06-2020'!K160+'07-2020'!K160+'08-2020'!K160+'09-2020'!K160+'10-2020'!K160+'11-2020'!K160+'12-2020'!K160</f>
        <v>1923417.1400000001</v>
      </c>
      <c r="L160" s="25">
        <f>+'01-2020'!L160+'02-2020'!L160+'03-2020'!L160+'04-2020'!L160+'05-2020'!L160+'06-2020'!L160+'07-2020'!L160+'08-2020'!L160+'09-2020'!L160+'10-2020'!L160+'11-2020'!L160+'12-2020'!L160</f>
        <v>384971.43</v>
      </c>
      <c r="M160" s="25">
        <f>+'01-2020'!M160+'02-2020'!M160+'03-2020'!M160+'04-2020'!M160+'05-2020'!M160+'06-2020'!M160+'07-2020'!M160+'08-2020'!M160+'09-2020'!M160+'10-2020'!M160+'11-2020'!M160+'12-2020'!M160</f>
        <v>1538445.7099999997</v>
      </c>
      <c r="N160" s="34">
        <f t="shared" si="2"/>
        <v>1592379.2499999998</v>
      </c>
    </row>
    <row r="161" spans="1:14" ht="12.75">
      <c r="A161" s="11">
        <f>+'01-2020'!A161</f>
        <v>150</v>
      </c>
      <c r="B161" s="24" t="str">
        <f>+'01-2020'!B161</f>
        <v>MORRINHOS</v>
      </c>
      <c r="C161" s="28">
        <f>+IF(ISERROR(('01-2020'!C161+'02-2020'!C161+'03-2020'!C161+'04-2020'!C161+'05-2020'!C161+'06-2020'!C161+'07-2020'!C161+'08-2020'!C161+'09-2020'!C161+'10-2020'!C161+'11-2020'!C161+'12-2020'!C161)/COUNTA('01-2020'!C161,'02-2020'!C161,'03-2020'!C161,'04-2020'!C161,'05-2020'!C161,'06-2020'!C161,'07-2020'!C161,'08-2020'!C161,'09-2020'!C161,'10-2020'!C161,'11-2020'!C161,'12-2020'!C161)),"",('01-2020'!C161+'02-2020'!C161+'03-2020'!C161+'04-2020'!C161+'05-2020'!C161+'06-2020'!C161+'07-2020'!C161+'08-2020'!C161+'09-2020'!C161+'10-2020'!C161+'11-2020'!C161+'12-2020'!C161)/COUNTA('01-2020'!C161,'02-2020'!C161,'03-2020'!C161,'04-2020'!C161,'05-2020'!C161,'06-2020'!C161,'07-2020'!C161,'08-2020'!C161,'09-2020'!C161,'10-2020'!C161,'11-2020'!C161,'12-2020'!C161))</f>
        <v>0.7502250623912962</v>
      </c>
      <c r="D161" s="25">
        <f>+'01-2020'!D161+'02-2020'!D161+'03-2020'!D161+'04-2020'!D161+'05-2020'!D161+'06-2020'!D161+'07-2020'!D161+'08-2020'!D161+'09-2020'!D161+'10-2020'!D161+'11-2020'!D161+'12-2020'!D161</f>
        <v>1955312.16</v>
      </c>
      <c r="E161" s="25">
        <f>+'01-2020'!E161+'02-2020'!E161+'03-2020'!E161+'04-2020'!E161+'05-2020'!E161+'06-2020'!E161+'07-2020'!E161+'08-2020'!E161+'09-2020'!E161+'10-2020'!E161+'11-2020'!E161+'12-2020'!E161</f>
        <v>381072.59</v>
      </c>
      <c r="F161" s="25">
        <f>+'01-2020'!F161+'02-2020'!F161+'03-2020'!F161+'04-2020'!F161+'05-2020'!F161+'06-2020'!F161+'07-2020'!F161+'08-2020'!F161+'09-2020'!F161+'10-2020'!F161+'11-2020'!F161+'12-2020'!F161</f>
        <v>1574239.57</v>
      </c>
      <c r="G161" s="25">
        <f>+'01-2020'!G161+'02-2020'!G161+'03-2020'!G161+'04-2020'!G161+'05-2020'!G161+'06-2020'!G161+'07-2020'!G161+'08-2020'!G161+'09-2020'!G161+'10-2020'!G161+'11-2020'!G161+'12-2020'!G161</f>
        <v>108182.97</v>
      </c>
      <c r="H161" s="25">
        <f>+'01-2020'!H161+'02-2020'!H161+'03-2020'!H161+'04-2020'!H161+'05-2020'!H161+'06-2020'!H161+'07-2020'!H161+'08-2020'!H161+'09-2020'!H161+'10-2020'!H161+'11-2020'!H161+'12-2020'!H161</f>
        <v>21636.600000000002</v>
      </c>
      <c r="I161" s="25">
        <f>+'01-2020'!I161+'02-2020'!I161+'03-2020'!I161+'04-2020'!I161+'05-2020'!I161+'06-2020'!I161+'07-2020'!I161+'08-2020'!I161+'09-2020'!I161+'10-2020'!I161+'11-2020'!I161+'12-2020'!I161</f>
        <v>865.4599999999999</v>
      </c>
      <c r="J161" s="25">
        <f>+'01-2020'!J161+'02-2020'!J161+'03-2020'!J161+'04-2020'!J161+'05-2020'!J161+'06-2020'!J161+'07-2020'!J161+'08-2020'!J161+'09-2020'!J161+'10-2020'!J161+'11-2020'!J161+'12-2020'!J161</f>
        <v>85680.91</v>
      </c>
      <c r="K161" s="25">
        <f>+'01-2020'!K161+'02-2020'!K161+'03-2020'!K161+'04-2020'!K161+'05-2020'!K161+'06-2020'!K161+'07-2020'!K161+'08-2020'!K161+'09-2020'!K161+'10-2020'!K161+'11-2020'!K161+'12-2020'!K161</f>
        <v>16311752.489999998</v>
      </c>
      <c r="L161" s="25">
        <f>+'01-2020'!L161+'02-2020'!L161+'03-2020'!L161+'04-2020'!L161+'05-2020'!L161+'06-2020'!L161+'07-2020'!L161+'08-2020'!L161+'09-2020'!L161+'10-2020'!L161+'11-2020'!L161+'12-2020'!L161</f>
        <v>3265741.54</v>
      </c>
      <c r="M161" s="25">
        <f>+'01-2020'!M161+'02-2020'!M161+'03-2020'!M161+'04-2020'!M161+'05-2020'!M161+'06-2020'!M161+'07-2020'!M161+'08-2020'!M161+'09-2020'!M161+'10-2020'!M161+'11-2020'!M161+'12-2020'!M161</f>
        <v>13046010.95</v>
      </c>
      <c r="N161" s="34">
        <f t="shared" si="2"/>
        <v>14705931.43</v>
      </c>
    </row>
    <row r="162" spans="1:14" ht="12.75">
      <c r="A162" s="11">
        <f>+'01-2020'!A162</f>
        <v>151</v>
      </c>
      <c r="B162" s="24" t="str">
        <f>+'01-2020'!B162</f>
        <v>MORRO AGUDO DE GOIAS</v>
      </c>
      <c r="C162" s="28">
        <f>+IF(ISERROR(('01-2020'!C162+'02-2020'!C162+'03-2020'!C162+'04-2020'!C162+'05-2020'!C162+'06-2020'!C162+'07-2020'!C162+'08-2020'!C162+'09-2020'!C162+'10-2020'!C162+'11-2020'!C162+'12-2020'!C162)/COUNTA('01-2020'!C162,'02-2020'!C162,'03-2020'!C162,'04-2020'!C162,'05-2020'!C162,'06-2020'!C162,'07-2020'!C162,'08-2020'!C162,'09-2020'!C162,'10-2020'!C162,'11-2020'!C162,'12-2020'!C162)),"",('01-2020'!C162+'02-2020'!C162+'03-2020'!C162+'04-2020'!C162+'05-2020'!C162+'06-2020'!C162+'07-2020'!C162+'08-2020'!C162+'09-2020'!C162+'10-2020'!C162+'11-2020'!C162+'12-2020'!C162)/COUNTA('01-2020'!C162,'02-2020'!C162,'03-2020'!C162,'04-2020'!C162,'05-2020'!C162,'06-2020'!C162,'07-2020'!C162,'08-2020'!C162,'09-2020'!C162,'10-2020'!C162,'11-2020'!C162,'12-2020'!C162))</f>
        <v>0.10847929110627572</v>
      </c>
      <c r="D162" s="25">
        <f>+'01-2020'!D162+'02-2020'!D162+'03-2020'!D162+'04-2020'!D162+'05-2020'!D162+'06-2020'!D162+'07-2020'!D162+'08-2020'!D162+'09-2020'!D162+'10-2020'!D162+'11-2020'!D162+'12-2020'!D162</f>
        <v>94567.04000000001</v>
      </c>
      <c r="E162" s="25">
        <f>+'01-2020'!E162+'02-2020'!E162+'03-2020'!E162+'04-2020'!E162+'05-2020'!E162+'06-2020'!E162+'07-2020'!E162+'08-2020'!E162+'09-2020'!E162+'10-2020'!E162+'11-2020'!E162+'12-2020'!E162</f>
        <v>18254.879999999997</v>
      </c>
      <c r="F162" s="25">
        <f>+'01-2020'!F162+'02-2020'!F162+'03-2020'!F162+'04-2020'!F162+'05-2020'!F162+'06-2020'!F162+'07-2020'!F162+'08-2020'!F162+'09-2020'!F162+'10-2020'!F162+'11-2020'!F162+'12-2020'!F162</f>
        <v>76312.16</v>
      </c>
      <c r="G162" s="25">
        <f>+'01-2020'!G162+'02-2020'!G162+'03-2020'!G162+'04-2020'!G162+'05-2020'!G162+'06-2020'!G162+'07-2020'!G162+'08-2020'!G162+'09-2020'!G162+'10-2020'!G162+'11-2020'!G162+'12-2020'!G162</f>
        <v>15625.45</v>
      </c>
      <c r="H162" s="25">
        <f>+'01-2020'!H162+'02-2020'!H162+'03-2020'!H162+'04-2020'!H162+'05-2020'!H162+'06-2020'!H162+'07-2020'!H162+'08-2020'!H162+'09-2020'!H162+'10-2020'!H162+'11-2020'!H162+'12-2020'!H162</f>
        <v>3125.11</v>
      </c>
      <c r="I162" s="25">
        <f>+'01-2020'!I162+'02-2020'!I162+'03-2020'!I162+'04-2020'!I162+'05-2020'!I162+'06-2020'!I162+'07-2020'!I162+'08-2020'!I162+'09-2020'!I162+'10-2020'!I162+'11-2020'!I162+'12-2020'!I162</f>
        <v>125</v>
      </c>
      <c r="J162" s="25">
        <f>+'01-2020'!J162+'02-2020'!J162+'03-2020'!J162+'04-2020'!J162+'05-2020'!J162+'06-2020'!J162+'07-2020'!J162+'08-2020'!J162+'09-2020'!J162+'10-2020'!J162+'11-2020'!J162+'12-2020'!J162</f>
        <v>12375.34</v>
      </c>
      <c r="K162" s="25">
        <f>+'01-2020'!K162+'02-2020'!K162+'03-2020'!K162+'04-2020'!K162+'05-2020'!K162+'06-2020'!K162+'07-2020'!K162+'08-2020'!K162+'09-2020'!K162+'10-2020'!K162+'11-2020'!K162+'12-2020'!K162</f>
        <v>2355074.74</v>
      </c>
      <c r="L162" s="25">
        <f>+'01-2020'!L162+'02-2020'!L162+'03-2020'!L162+'04-2020'!L162+'05-2020'!L162+'06-2020'!L162+'07-2020'!L162+'08-2020'!L162+'09-2020'!L162+'10-2020'!L162+'11-2020'!L162+'12-2020'!L162</f>
        <v>471288.97</v>
      </c>
      <c r="M162" s="25">
        <f>+'01-2020'!M162+'02-2020'!M162+'03-2020'!M162+'04-2020'!M162+'05-2020'!M162+'06-2020'!M162+'07-2020'!M162+'08-2020'!M162+'09-2020'!M162+'10-2020'!M162+'11-2020'!M162+'12-2020'!M162</f>
        <v>1883785.7699999998</v>
      </c>
      <c r="N162" s="34">
        <f t="shared" si="2"/>
        <v>1972473.2699999998</v>
      </c>
    </row>
    <row r="163" spans="1:14" ht="12.75">
      <c r="A163" s="11">
        <f>+'01-2020'!A163</f>
        <v>152</v>
      </c>
      <c r="B163" s="24" t="str">
        <f>+'01-2020'!B163</f>
        <v>MOSSAMEDES</v>
      </c>
      <c r="C163" s="28">
        <f>+IF(ISERROR(('01-2020'!C163+'02-2020'!C163+'03-2020'!C163+'04-2020'!C163+'05-2020'!C163+'06-2020'!C163+'07-2020'!C163+'08-2020'!C163+'09-2020'!C163+'10-2020'!C163+'11-2020'!C163+'12-2020'!C163)/COUNTA('01-2020'!C163,'02-2020'!C163,'03-2020'!C163,'04-2020'!C163,'05-2020'!C163,'06-2020'!C163,'07-2020'!C163,'08-2020'!C163,'09-2020'!C163,'10-2020'!C163,'11-2020'!C163,'12-2020'!C163)),"",('01-2020'!C163+'02-2020'!C163+'03-2020'!C163+'04-2020'!C163+'05-2020'!C163+'06-2020'!C163+'07-2020'!C163+'08-2020'!C163+'09-2020'!C163+'10-2020'!C163+'11-2020'!C163+'12-2020'!C163)/COUNTA('01-2020'!C163,'02-2020'!C163,'03-2020'!C163,'04-2020'!C163,'05-2020'!C163,'06-2020'!C163,'07-2020'!C163,'08-2020'!C163,'09-2020'!C163,'10-2020'!C163,'11-2020'!C163,'12-2020'!C163))</f>
        <v>0.121221415561669</v>
      </c>
      <c r="D163" s="25">
        <f>+'01-2020'!D163+'02-2020'!D163+'03-2020'!D163+'04-2020'!D163+'05-2020'!D163+'06-2020'!D163+'07-2020'!D163+'08-2020'!D163+'09-2020'!D163+'10-2020'!D163+'11-2020'!D163+'12-2020'!D163</f>
        <v>126951.35</v>
      </c>
      <c r="E163" s="25">
        <f>+'01-2020'!E163+'02-2020'!E163+'03-2020'!E163+'04-2020'!E163+'05-2020'!E163+'06-2020'!E163+'07-2020'!E163+'08-2020'!E163+'09-2020'!E163+'10-2020'!E163+'11-2020'!E163+'12-2020'!E163</f>
        <v>24735.35</v>
      </c>
      <c r="F163" s="25">
        <f>+'01-2020'!F163+'02-2020'!F163+'03-2020'!F163+'04-2020'!F163+'05-2020'!F163+'06-2020'!F163+'07-2020'!F163+'08-2020'!F163+'09-2020'!F163+'10-2020'!F163+'11-2020'!F163+'12-2020'!F163</f>
        <v>102216</v>
      </c>
      <c r="G163" s="25">
        <f>+'01-2020'!G163+'02-2020'!G163+'03-2020'!G163+'04-2020'!G163+'05-2020'!G163+'06-2020'!G163+'07-2020'!G163+'08-2020'!G163+'09-2020'!G163+'10-2020'!G163+'11-2020'!G163+'12-2020'!G163</f>
        <v>17461.18</v>
      </c>
      <c r="H163" s="25">
        <f>+'01-2020'!H163+'02-2020'!H163+'03-2020'!H163+'04-2020'!H163+'05-2020'!H163+'06-2020'!H163+'07-2020'!H163+'08-2020'!H163+'09-2020'!H163+'10-2020'!H163+'11-2020'!H163+'12-2020'!H163</f>
        <v>3492.2500000000005</v>
      </c>
      <c r="I163" s="25">
        <f>+'01-2020'!I163+'02-2020'!I163+'03-2020'!I163+'04-2020'!I163+'05-2020'!I163+'06-2020'!I163+'07-2020'!I163+'08-2020'!I163+'09-2020'!I163+'10-2020'!I163+'11-2020'!I163+'12-2020'!I163</f>
        <v>139.7</v>
      </c>
      <c r="J163" s="25">
        <f>+'01-2020'!J163+'02-2020'!J163+'03-2020'!J163+'04-2020'!J163+'05-2020'!J163+'06-2020'!J163+'07-2020'!J163+'08-2020'!J163+'09-2020'!J163+'10-2020'!J163+'11-2020'!J163+'12-2020'!J163</f>
        <v>13829.229999999998</v>
      </c>
      <c r="K163" s="25">
        <f>+'01-2020'!K163+'02-2020'!K163+'03-2020'!K163+'04-2020'!K163+'05-2020'!K163+'06-2020'!K163+'07-2020'!K163+'08-2020'!K163+'09-2020'!K163+'10-2020'!K163+'11-2020'!K163+'12-2020'!K163</f>
        <v>2634345.2</v>
      </c>
      <c r="L163" s="25">
        <f>+'01-2020'!L163+'02-2020'!L163+'03-2020'!L163+'04-2020'!L163+'05-2020'!L163+'06-2020'!L163+'07-2020'!L163+'08-2020'!L163+'09-2020'!L163+'10-2020'!L163+'11-2020'!L163+'12-2020'!L163</f>
        <v>527815.8099999999</v>
      </c>
      <c r="M163" s="25">
        <f>+'01-2020'!M163+'02-2020'!M163+'03-2020'!M163+'04-2020'!M163+'05-2020'!M163+'06-2020'!M163+'07-2020'!M163+'08-2020'!M163+'09-2020'!M163+'10-2020'!M163+'11-2020'!M163+'12-2020'!M163</f>
        <v>2106529.39</v>
      </c>
      <c r="N163" s="34">
        <f t="shared" si="2"/>
        <v>2222574.62</v>
      </c>
    </row>
    <row r="164" spans="1:14" ht="12.75">
      <c r="A164" s="11">
        <f>+'01-2020'!A164</f>
        <v>153</v>
      </c>
      <c r="B164" s="24" t="str">
        <f>+'01-2020'!B164</f>
        <v>MOZARLANDIA</v>
      </c>
      <c r="C164" s="28">
        <f>+IF(ISERROR(('01-2020'!C164+'02-2020'!C164+'03-2020'!C164+'04-2020'!C164+'05-2020'!C164+'06-2020'!C164+'07-2020'!C164+'08-2020'!C164+'09-2020'!C164+'10-2020'!C164+'11-2020'!C164+'12-2020'!C164)/COUNTA('01-2020'!C164,'02-2020'!C164,'03-2020'!C164,'04-2020'!C164,'05-2020'!C164,'06-2020'!C164,'07-2020'!C164,'08-2020'!C164,'09-2020'!C164,'10-2020'!C164,'11-2020'!C164,'12-2020'!C164)),"",('01-2020'!C164+'02-2020'!C164+'03-2020'!C164+'04-2020'!C164+'05-2020'!C164+'06-2020'!C164+'07-2020'!C164+'08-2020'!C164+'09-2020'!C164+'10-2020'!C164+'11-2020'!C164+'12-2020'!C164)/COUNTA('01-2020'!C164,'02-2020'!C164,'03-2020'!C164,'04-2020'!C164,'05-2020'!C164,'06-2020'!C164,'07-2020'!C164,'08-2020'!C164,'09-2020'!C164,'10-2020'!C164,'11-2020'!C164,'12-2020'!C164))</f>
        <v>0.4639130141882249</v>
      </c>
      <c r="D164" s="25">
        <f>+'01-2020'!D164+'02-2020'!D164+'03-2020'!D164+'04-2020'!D164+'05-2020'!D164+'06-2020'!D164+'07-2020'!D164+'08-2020'!D164+'09-2020'!D164+'10-2020'!D164+'11-2020'!D164+'12-2020'!D164</f>
        <v>452849.3</v>
      </c>
      <c r="E164" s="25">
        <f>+'01-2020'!E164+'02-2020'!E164+'03-2020'!E164+'04-2020'!E164+'05-2020'!E164+'06-2020'!E164+'07-2020'!E164+'08-2020'!E164+'09-2020'!E164+'10-2020'!E164+'11-2020'!E164+'12-2020'!E164</f>
        <v>88168.97</v>
      </c>
      <c r="F164" s="25">
        <f>+'01-2020'!F164+'02-2020'!F164+'03-2020'!F164+'04-2020'!F164+'05-2020'!F164+'06-2020'!F164+'07-2020'!F164+'08-2020'!F164+'09-2020'!F164+'10-2020'!F164+'11-2020'!F164+'12-2020'!F164</f>
        <v>364680.33</v>
      </c>
      <c r="G164" s="25">
        <f>+'01-2020'!G164+'02-2020'!G164+'03-2020'!G164+'04-2020'!G164+'05-2020'!G164+'06-2020'!G164+'07-2020'!G164+'08-2020'!G164+'09-2020'!G164+'10-2020'!G164+'11-2020'!G164+'12-2020'!G164</f>
        <v>66897.16</v>
      </c>
      <c r="H164" s="25">
        <f>+'01-2020'!H164+'02-2020'!H164+'03-2020'!H164+'04-2020'!H164+'05-2020'!H164+'06-2020'!H164+'07-2020'!H164+'08-2020'!H164+'09-2020'!H164+'10-2020'!H164+'11-2020'!H164+'12-2020'!H164</f>
        <v>13379.439999999999</v>
      </c>
      <c r="I164" s="25">
        <f>+'01-2020'!I164+'02-2020'!I164+'03-2020'!I164+'04-2020'!I164+'05-2020'!I164+'06-2020'!I164+'07-2020'!I164+'08-2020'!I164+'09-2020'!I164+'10-2020'!I164+'11-2020'!I164+'12-2020'!I164</f>
        <v>535.18</v>
      </c>
      <c r="J164" s="25">
        <f>+'01-2020'!J164+'02-2020'!J164+'03-2020'!J164+'04-2020'!J164+'05-2020'!J164+'06-2020'!J164+'07-2020'!J164+'08-2020'!J164+'09-2020'!J164+'10-2020'!J164+'11-2020'!J164+'12-2020'!J164</f>
        <v>52982.54</v>
      </c>
      <c r="K164" s="25">
        <f>+'01-2020'!K164+'02-2020'!K164+'03-2020'!K164+'04-2020'!K164+'05-2020'!K164+'06-2020'!K164+'07-2020'!K164+'08-2020'!K164+'09-2020'!K164+'10-2020'!K164+'11-2020'!K164+'12-2020'!K164</f>
        <v>10085110.569999998</v>
      </c>
      <c r="L164" s="25">
        <f>+'01-2020'!L164+'02-2020'!L164+'03-2020'!L164+'04-2020'!L164+'05-2020'!L164+'06-2020'!L164+'07-2020'!L164+'08-2020'!L164+'09-2020'!L164+'10-2020'!L164+'11-2020'!L164+'12-2020'!L164</f>
        <v>2018286.76</v>
      </c>
      <c r="M164" s="25">
        <f>+'01-2020'!M164+'02-2020'!M164+'03-2020'!M164+'04-2020'!M164+'05-2020'!M164+'06-2020'!M164+'07-2020'!M164+'08-2020'!M164+'09-2020'!M164+'10-2020'!M164+'11-2020'!M164+'12-2020'!M164</f>
        <v>8066823.8100000005</v>
      </c>
      <c r="N164" s="34">
        <f t="shared" si="2"/>
        <v>8484486.68</v>
      </c>
    </row>
    <row r="165" spans="1:14" ht="12.75">
      <c r="A165" s="11">
        <f>+'01-2020'!A165</f>
        <v>154</v>
      </c>
      <c r="B165" s="24" t="str">
        <f>+'01-2020'!B165</f>
        <v>MUNDO NOVO</v>
      </c>
      <c r="C165" s="28">
        <f>+IF(ISERROR(('01-2020'!C165+'02-2020'!C165+'03-2020'!C165+'04-2020'!C165+'05-2020'!C165+'06-2020'!C165+'07-2020'!C165+'08-2020'!C165+'09-2020'!C165+'10-2020'!C165+'11-2020'!C165+'12-2020'!C165)/COUNTA('01-2020'!C165,'02-2020'!C165,'03-2020'!C165,'04-2020'!C165,'05-2020'!C165,'06-2020'!C165,'07-2020'!C165,'08-2020'!C165,'09-2020'!C165,'10-2020'!C165,'11-2020'!C165,'12-2020'!C165)),"",('01-2020'!C165+'02-2020'!C165+'03-2020'!C165+'04-2020'!C165+'05-2020'!C165+'06-2020'!C165+'07-2020'!C165+'08-2020'!C165+'09-2020'!C165+'10-2020'!C165+'11-2020'!C165+'12-2020'!C165)/COUNTA('01-2020'!C165,'02-2020'!C165,'03-2020'!C165,'04-2020'!C165,'05-2020'!C165,'06-2020'!C165,'07-2020'!C165,'08-2020'!C165,'09-2020'!C165,'10-2020'!C165,'11-2020'!C165,'12-2020'!C165))</f>
        <v>0.11799734569890344</v>
      </c>
      <c r="D165" s="25">
        <f>+'01-2020'!D165+'02-2020'!D165+'03-2020'!D165+'04-2020'!D165+'05-2020'!D165+'06-2020'!D165+'07-2020'!D165+'08-2020'!D165+'09-2020'!D165+'10-2020'!D165+'11-2020'!D165+'12-2020'!D165</f>
        <v>125624.63</v>
      </c>
      <c r="E165" s="25">
        <f>+'01-2020'!E165+'02-2020'!E165+'03-2020'!E165+'04-2020'!E165+'05-2020'!E165+'06-2020'!E165+'07-2020'!E165+'08-2020'!E165+'09-2020'!E165+'10-2020'!E165+'11-2020'!E165+'12-2020'!E165</f>
        <v>24200.24</v>
      </c>
      <c r="F165" s="25">
        <f>+'01-2020'!F165+'02-2020'!F165+'03-2020'!F165+'04-2020'!F165+'05-2020'!F165+'06-2020'!F165+'07-2020'!F165+'08-2020'!F165+'09-2020'!F165+'10-2020'!F165+'11-2020'!F165+'12-2020'!F165</f>
        <v>101424.39</v>
      </c>
      <c r="G165" s="25">
        <f>+'01-2020'!G165+'02-2020'!G165+'03-2020'!G165+'04-2020'!G165+'05-2020'!G165+'06-2020'!G165+'07-2020'!G165+'08-2020'!G165+'09-2020'!G165+'10-2020'!G165+'11-2020'!G165+'12-2020'!G165</f>
        <v>17014.71</v>
      </c>
      <c r="H165" s="25">
        <f>+'01-2020'!H165+'02-2020'!H165+'03-2020'!H165+'04-2020'!H165+'05-2020'!H165+'06-2020'!H165+'07-2020'!H165+'08-2020'!H165+'09-2020'!H165+'10-2020'!H165+'11-2020'!H165+'12-2020'!H165</f>
        <v>3402.96</v>
      </c>
      <c r="I165" s="25">
        <f>+'01-2020'!I165+'02-2020'!I165+'03-2020'!I165+'04-2020'!I165+'05-2020'!I165+'06-2020'!I165+'07-2020'!I165+'08-2020'!I165+'09-2020'!I165+'10-2020'!I165+'11-2020'!I165+'12-2020'!I165</f>
        <v>136.11</v>
      </c>
      <c r="J165" s="25">
        <f>+'01-2020'!J165+'02-2020'!J165+'03-2020'!J165+'04-2020'!J165+'05-2020'!J165+'06-2020'!J165+'07-2020'!J165+'08-2020'!J165+'09-2020'!J165+'10-2020'!J165+'11-2020'!J165+'12-2020'!J165</f>
        <v>13475.640000000001</v>
      </c>
      <c r="K165" s="25">
        <f>+'01-2020'!K165+'02-2020'!K165+'03-2020'!K165+'04-2020'!K165+'05-2020'!K165+'06-2020'!K165+'07-2020'!K165+'08-2020'!K165+'09-2020'!K165+'10-2020'!K165+'11-2020'!K165+'12-2020'!K165</f>
        <v>2565644.5500000003</v>
      </c>
      <c r="L165" s="25">
        <f>+'01-2020'!L165+'02-2020'!L165+'03-2020'!L165+'04-2020'!L165+'05-2020'!L165+'06-2020'!L165+'07-2020'!L165+'08-2020'!L165+'09-2020'!L165+'10-2020'!L165+'11-2020'!L165+'12-2020'!L165</f>
        <v>513614.11</v>
      </c>
      <c r="M165" s="25">
        <f>+'01-2020'!M165+'02-2020'!M165+'03-2020'!M165+'04-2020'!M165+'05-2020'!M165+'06-2020'!M165+'07-2020'!M165+'08-2020'!M165+'09-2020'!M165+'10-2020'!M165+'11-2020'!M165+'12-2020'!M165</f>
        <v>2052030.4400000002</v>
      </c>
      <c r="N165" s="34">
        <f t="shared" si="2"/>
        <v>2166930.47</v>
      </c>
    </row>
    <row r="166" spans="1:14" ht="12.75">
      <c r="A166" s="11">
        <f>+'01-2020'!A166</f>
        <v>155</v>
      </c>
      <c r="B166" s="24" t="str">
        <f>+'01-2020'!B166</f>
        <v>MUTUNOPOLIS</v>
      </c>
      <c r="C166" s="28">
        <f>+IF(ISERROR(('01-2020'!C166+'02-2020'!C166+'03-2020'!C166+'04-2020'!C166+'05-2020'!C166+'06-2020'!C166+'07-2020'!C166+'08-2020'!C166+'09-2020'!C166+'10-2020'!C166+'11-2020'!C166+'12-2020'!C166)/COUNTA('01-2020'!C166,'02-2020'!C166,'03-2020'!C166,'04-2020'!C166,'05-2020'!C166,'06-2020'!C166,'07-2020'!C166,'08-2020'!C166,'09-2020'!C166,'10-2020'!C166,'11-2020'!C166,'12-2020'!C166)),"",('01-2020'!C166+'02-2020'!C166+'03-2020'!C166+'04-2020'!C166+'05-2020'!C166+'06-2020'!C166+'07-2020'!C166+'08-2020'!C166+'09-2020'!C166+'10-2020'!C166+'11-2020'!C166+'12-2020'!C166)/COUNTA('01-2020'!C166,'02-2020'!C166,'03-2020'!C166,'04-2020'!C166,'05-2020'!C166,'06-2020'!C166,'07-2020'!C166,'08-2020'!C166,'09-2020'!C166,'10-2020'!C166,'11-2020'!C166,'12-2020'!C166))</f>
        <v>0.07009991478152844</v>
      </c>
      <c r="D166" s="25">
        <f>+'01-2020'!D166+'02-2020'!D166+'03-2020'!D166+'04-2020'!D166+'05-2020'!D166+'06-2020'!D166+'07-2020'!D166+'08-2020'!D166+'09-2020'!D166+'10-2020'!D166+'11-2020'!D166+'12-2020'!D166</f>
        <v>97516.44000000002</v>
      </c>
      <c r="E166" s="25">
        <f>+'01-2020'!E166+'02-2020'!E166+'03-2020'!E166+'04-2020'!E166+'05-2020'!E166+'06-2020'!E166+'07-2020'!E166+'08-2020'!E166+'09-2020'!E166+'10-2020'!E166+'11-2020'!E166+'12-2020'!E166</f>
        <v>18960.12</v>
      </c>
      <c r="F166" s="25">
        <f>+'01-2020'!F166+'02-2020'!F166+'03-2020'!F166+'04-2020'!F166+'05-2020'!F166+'06-2020'!F166+'07-2020'!F166+'08-2020'!F166+'09-2020'!F166+'10-2020'!F166+'11-2020'!F166+'12-2020'!F166</f>
        <v>78556.32</v>
      </c>
      <c r="G166" s="25">
        <f>+'01-2020'!G166+'02-2020'!G166+'03-2020'!G166+'04-2020'!G166+'05-2020'!G166+'06-2020'!G166+'07-2020'!G166+'08-2020'!G166+'09-2020'!G166+'10-2020'!G166+'11-2020'!G166+'12-2020'!G166</f>
        <v>10106.95</v>
      </c>
      <c r="H166" s="25">
        <f>+'01-2020'!H166+'02-2020'!H166+'03-2020'!H166+'04-2020'!H166+'05-2020'!H166+'06-2020'!H166+'07-2020'!H166+'08-2020'!H166+'09-2020'!H166+'10-2020'!H166+'11-2020'!H166+'12-2020'!H166</f>
        <v>2021.3900000000003</v>
      </c>
      <c r="I166" s="25">
        <f>+'01-2020'!I166+'02-2020'!I166+'03-2020'!I166+'04-2020'!I166+'05-2020'!I166+'06-2020'!I166+'07-2020'!I166+'08-2020'!I166+'09-2020'!I166+'10-2020'!I166+'11-2020'!I166+'12-2020'!I166</f>
        <v>80.85</v>
      </c>
      <c r="J166" s="25">
        <f>+'01-2020'!J166+'02-2020'!J166+'03-2020'!J166+'04-2020'!J166+'05-2020'!J166+'06-2020'!J166+'07-2020'!J166+'08-2020'!J166+'09-2020'!J166+'10-2020'!J166+'11-2020'!J166+'12-2020'!J166</f>
        <v>8004.71</v>
      </c>
      <c r="K166" s="25">
        <f>+'01-2020'!K166+'02-2020'!K166+'03-2020'!K166+'04-2020'!K166+'05-2020'!K166+'06-2020'!K166+'07-2020'!K166+'08-2020'!K166+'09-2020'!K166+'10-2020'!K166+'11-2020'!K166+'12-2020'!K166</f>
        <v>1524074.4100000001</v>
      </c>
      <c r="L166" s="25">
        <f>+'01-2020'!L166+'02-2020'!L166+'03-2020'!L166+'04-2020'!L166+'05-2020'!L166+'06-2020'!L166+'07-2020'!L166+'08-2020'!L166+'09-2020'!L166+'10-2020'!L166+'11-2020'!L166+'12-2020'!L166</f>
        <v>305112.49000000005</v>
      </c>
      <c r="M166" s="25">
        <f>+'01-2020'!M166+'02-2020'!M166+'03-2020'!M166+'04-2020'!M166+'05-2020'!M166+'06-2020'!M166+'07-2020'!M166+'08-2020'!M166+'09-2020'!M166+'10-2020'!M166+'11-2020'!M166+'12-2020'!M166</f>
        <v>1218961.92</v>
      </c>
      <c r="N166" s="34">
        <f t="shared" si="2"/>
        <v>1305522.95</v>
      </c>
    </row>
    <row r="167" spans="1:14" ht="12.75">
      <c r="A167" s="11">
        <f>+'01-2020'!A167</f>
        <v>156</v>
      </c>
      <c r="B167" s="24" t="str">
        <f>+'01-2020'!B167</f>
        <v>NAZARIO</v>
      </c>
      <c r="C167" s="28">
        <f>+IF(ISERROR(('01-2020'!C167+'02-2020'!C167+'03-2020'!C167+'04-2020'!C167+'05-2020'!C167+'06-2020'!C167+'07-2020'!C167+'08-2020'!C167+'09-2020'!C167+'10-2020'!C167+'11-2020'!C167+'12-2020'!C167)/COUNTA('01-2020'!C167,'02-2020'!C167,'03-2020'!C167,'04-2020'!C167,'05-2020'!C167,'06-2020'!C167,'07-2020'!C167,'08-2020'!C167,'09-2020'!C167,'10-2020'!C167,'11-2020'!C167,'12-2020'!C167)),"",('01-2020'!C167+'02-2020'!C167+'03-2020'!C167+'04-2020'!C167+'05-2020'!C167+'06-2020'!C167+'07-2020'!C167+'08-2020'!C167+'09-2020'!C167+'10-2020'!C167+'11-2020'!C167+'12-2020'!C167)/COUNTA('01-2020'!C167,'02-2020'!C167,'03-2020'!C167,'04-2020'!C167,'05-2020'!C167,'06-2020'!C167,'07-2020'!C167,'08-2020'!C167,'09-2020'!C167,'10-2020'!C167,'11-2020'!C167,'12-2020'!C167))</f>
        <v>0.1746871926982239</v>
      </c>
      <c r="D167" s="25">
        <f>+'01-2020'!D167+'02-2020'!D167+'03-2020'!D167+'04-2020'!D167+'05-2020'!D167+'06-2020'!D167+'07-2020'!D167+'08-2020'!D167+'09-2020'!D167+'10-2020'!D167+'11-2020'!D167+'12-2020'!D167</f>
        <v>202930.59</v>
      </c>
      <c r="E167" s="25">
        <f>+'01-2020'!E167+'02-2020'!E167+'03-2020'!E167+'04-2020'!E167+'05-2020'!E167+'06-2020'!E167+'07-2020'!E167+'08-2020'!E167+'09-2020'!E167+'10-2020'!E167+'11-2020'!E167+'12-2020'!E167</f>
        <v>39076.54</v>
      </c>
      <c r="F167" s="25">
        <f>+'01-2020'!F167+'02-2020'!F167+'03-2020'!F167+'04-2020'!F167+'05-2020'!F167+'06-2020'!F167+'07-2020'!F167+'08-2020'!F167+'09-2020'!F167+'10-2020'!F167+'11-2020'!F167+'12-2020'!F167</f>
        <v>163854.05</v>
      </c>
      <c r="G167" s="25">
        <f>+'01-2020'!G167+'02-2020'!G167+'03-2020'!G167+'04-2020'!G167+'05-2020'!G167+'06-2020'!G167+'07-2020'!G167+'08-2020'!G167+'09-2020'!G167+'10-2020'!G167+'11-2020'!G167+'12-2020'!G167</f>
        <v>25192.02</v>
      </c>
      <c r="H167" s="25">
        <f>+'01-2020'!H167+'02-2020'!H167+'03-2020'!H167+'04-2020'!H167+'05-2020'!H167+'06-2020'!H167+'07-2020'!H167+'08-2020'!H167+'09-2020'!H167+'10-2020'!H167+'11-2020'!H167+'12-2020'!H167</f>
        <v>5038.41</v>
      </c>
      <c r="I167" s="25">
        <f>+'01-2020'!I167+'02-2020'!I167+'03-2020'!I167+'04-2020'!I167+'05-2020'!I167+'06-2020'!I167+'07-2020'!I167+'08-2020'!I167+'09-2020'!I167+'10-2020'!I167+'11-2020'!I167+'12-2020'!I167</f>
        <v>201.53</v>
      </c>
      <c r="J167" s="25">
        <f>+'01-2020'!J167+'02-2020'!J167+'03-2020'!J167+'04-2020'!J167+'05-2020'!J167+'06-2020'!J167+'07-2020'!J167+'08-2020'!J167+'09-2020'!J167+'10-2020'!J167+'11-2020'!J167+'12-2020'!J167</f>
        <v>19952.079999999998</v>
      </c>
      <c r="K167" s="25">
        <f>+'01-2020'!K167+'02-2020'!K167+'03-2020'!K167+'04-2020'!K167+'05-2020'!K167+'06-2020'!K167+'07-2020'!K167+'08-2020'!K167+'09-2020'!K167+'10-2020'!K167+'11-2020'!K167+'12-2020'!K167</f>
        <v>3798537.59</v>
      </c>
      <c r="L167" s="25">
        <f>+'01-2020'!L167+'02-2020'!L167+'03-2020'!L167+'04-2020'!L167+'05-2020'!L167+'06-2020'!L167+'07-2020'!L167+'08-2020'!L167+'09-2020'!L167+'10-2020'!L167+'11-2020'!L167+'12-2020'!L167</f>
        <v>760371.9600000001</v>
      </c>
      <c r="M167" s="25">
        <f>+'01-2020'!M167+'02-2020'!M167+'03-2020'!M167+'04-2020'!M167+'05-2020'!M167+'06-2020'!M167+'07-2020'!M167+'08-2020'!M167+'09-2020'!M167+'10-2020'!M167+'11-2020'!M167+'12-2020'!M167</f>
        <v>3038165.63</v>
      </c>
      <c r="N167" s="34">
        <f t="shared" si="2"/>
        <v>3221971.76</v>
      </c>
    </row>
    <row r="168" spans="1:14" ht="12.75">
      <c r="A168" s="11">
        <f>+'01-2020'!A168</f>
        <v>157</v>
      </c>
      <c r="B168" s="24" t="str">
        <f>+'01-2020'!B168</f>
        <v>NEROPOLIS</v>
      </c>
      <c r="C168" s="28">
        <f>+IF(ISERROR(('01-2020'!C168+'02-2020'!C168+'03-2020'!C168+'04-2020'!C168+'05-2020'!C168+'06-2020'!C168+'07-2020'!C168+'08-2020'!C168+'09-2020'!C168+'10-2020'!C168+'11-2020'!C168+'12-2020'!C168)/COUNTA('01-2020'!C168,'02-2020'!C168,'03-2020'!C168,'04-2020'!C168,'05-2020'!C168,'06-2020'!C168,'07-2020'!C168,'08-2020'!C168,'09-2020'!C168,'10-2020'!C168,'11-2020'!C168,'12-2020'!C168)),"",('01-2020'!C168+'02-2020'!C168+'03-2020'!C168+'04-2020'!C168+'05-2020'!C168+'06-2020'!C168+'07-2020'!C168+'08-2020'!C168+'09-2020'!C168+'10-2020'!C168+'11-2020'!C168+'12-2020'!C168)/COUNTA('01-2020'!C168,'02-2020'!C168,'03-2020'!C168,'04-2020'!C168,'05-2020'!C168,'06-2020'!C168,'07-2020'!C168,'08-2020'!C168,'09-2020'!C168,'10-2020'!C168,'11-2020'!C168,'12-2020'!C168))</f>
        <v>0.6060213399074038</v>
      </c>
      <c r="D168" s="25">
        <f>+'01-2020'!D168+'02-2020'!D168+'03-2020'!D168+'04-2020'!D168+'05-2020'!D168+'06-2020'!D168+'07-2020'!D168+'08-2020'!D168+'09-2020'!D168+'10-2020'!D168+'11-2020'!D168+'12-2020'!D168</f>
        <v>866556.7</v>
      </c>
      <c r="E168" s="25">
        <f>+'01-2020'!E168+'02-2020'!E168+'03-2020'!E168+'04-2020'!E168+'05-2020'!E168+'06-2020'!E168+'07-2020'!E168+'08-2020'!E168+'09-2020'!E168+'10-2020'!E168+'11-2020'!E168+'12-2020'!E168</f>
        <v>167067.61</v>
      </c>
      <c r="F168" s="25">
        <f>+'01-2020'!F168+'02-2020'!F168+'03-2020'!F168+'04-2020'!F168+'05-2020'!F168+'06-2020'!F168+'07-2020'!F168+'08-2020'!F168+'09-2020'!F168+'10-2020'!F168+'11-2020'!F168+'12-2020'!F168</f>
        <v>699489.0900000001</v>
      </c>
      <c r="G168" s="25">
        <f>+'01-2020'!G168+'02-2020'!G168+'03-2020'!G168+'04-2020'!G168+'05-2020'!G168+'06-2020'!G168+'07-2020'!G168+'08-2020'!G168+'09-2020'!G168+'10-2020'!G168+'11-2020'!G168+'12-2020'!G168</f>
        <v>87387.31</v>
      </c>
      <c r="H168" s="25">
        <f>+'01-2020'!H168+'02-2020'!H168+'03-2020'!H168+'04-2020'!H168+'05-2020'!H168+'06-2020'!H168+'07-2020'!H168+'08-2020'!H168+'09-2020'!H168+'10-2020'!H168+'11-2020'!H168+'12-2020'!H168</f>
        <v>17477.460000000003</v>
      </c>
      <c r="I168" s="25">
        <f>+'01-2020'!I168+'02-2020'!I168+'03-2020'!I168+'04-2020'!I168+'05-2020'!I168+'06-2020'!I168+'07-2020'!I168+'08-2020'!I168+'09-2020'!I168+'10-2020'!I168+'11-2020'!I168+'12-2020'!I168</f>
        <v>699.09</v>
      </c>
      <c r="J168" s="25">
        <f>+'01-2020'!J168+'02-2020'!J168+'03-2020'!J168+'04-2020'!J168+'05-2020'!J168+'06-2020'!J168+'07-2020'!J168+'08-2020'!J168+'09-2020'!J168+'10-2020'!J168+'11-2020'!J168+'12-2020'!J168</f>
        <v>69210.76</v>
      </c>
      <c r="K168" s="25">
        <f>+'01-2020'!K168+'02-2020'!K168+'03-2020'!K168+'04-2020'!K168+'05-2020'!K168+'06-2020'!K168+'07-2020'!K168+'08-2020'!K168+'09-2020'!K168+'10-2020'!K168+'11-2020'!K168+'12-2020'!K168</f>
        <v>13175515.49</v>
      </c>
      <c r="L168" s="25">
        <f>+'01-2020'!L168+'02-2020'!L168+'03-2020'!L168+'04-2020'!L168+'05-2020'!L168+'06-2020'!L168+'07-2020'!L168+'08-2020'!L168+'09-2020'!L168+'10-2020'!L168+'11-2020'!L168+'12-2020'!L168</f>
        <v>2637477.86</v>
      </c>
      <c r="M168" s="25">
        <f>+'01-2020'!M168+'02-2020'!M168+'03-2020'!M168+'04-2020'!M168+'05-2020'!M168+'06-2020'!M168+'07-2020'!M168+'08-2020'!M168+'09-2020'!M168+'10-2020'!M168+'11-2020'!M168+'12-2020'!M168</f>
        <v>10538037.629999999</v>
      </c>
      <c r="N168" s="34">
        <f t="shared" si="2"/>
        <v>11306737.479999999</v>
      </c>
    </row>
    <row r="169" spans="1:14" ht="12.75">
      <c r="A169" s="11">
        <f>+'01-2020'!A169</f>
        <v>158</v>
      </c>
      <c r="B169" s="24" t="str">
        <f>+'01-2020'!B169</f>
        <v>NIQUELANDIA</v>
      </c>
      <c r="C169" s="28">
        <f>+IF(ISERROR(('01-2020'!C169+'02-2020'!C169+'03-2020'!C169+'04-2020'!C169+'05-2020'!C169+'06-2020'!C169+'07-2020'!C169+'08-2020'!C169+'09-2020'!C169+'10-2020'!C169+'11-2020'!C169+'12-2020'!C169)/COUNTA('01-2020'!C169,'02-2020'!C169,'03-2020'!C169,'04-2020'!C169,'05-2020'!C169,'06-2020'!C169,'07-2020'!C169,'08-2020'!C169,'09-2020'!C169,'10-2020'!C169,'11-2020'!C169,'12-2020'!C169)),"",('01-2020'!C169+'02-2020'!C169+'03-2020'!C169+'04-2020'!C169+'05-2020'!C169+'06-2020'!C169+'07-2020'!C169+'08-2020'!C169+'09-2020'!C169+'10-2020'!C169+'11-2020'!C169+'12-2020'!C169)/COUNTA('01-2020'!C169,'02-2020'!C169,'03-2020'!C169,'04-2020'!C169,'05-2020'!C169,'06-2020'!C169,'07-2020'!C169,'08-2020'!C169,'09-2020'!C169,'10-2020'!C169,'11-2020'!C169,'12-2020'!C169))</f>
        <v>0.459726217161751</v>
      </c>
      <c r="D169" s="25">
        <f>+'01-2020'!D169+'02-2020'!D169+'03-2020'!D169+'04-2020'!D169+'05-2020'!D169+'06-2020'!D169+'07-2020'!D169+'08-2020'!D169+'09-2020'!D169+'10-2020'!D169+'11-2020'!D169+'12-2020'!D169</f>
        <v>1276894.42</v>
      </c>
      <c r="E169" s="25">
        <f>+'01-2020'!E169+'02-2020'!E169+'03-2020'!E169+'04-2020'!E169+'05-2020'!E169+'06-2020'!E169+'07-2020'!E169+'08-2020'!E169+'09-2020'!E169+'10-2020'!E169+'11-2020'!E169+'12-2020'!E169</f>
        <v>245663.26</v>
      </c>
      <c r="F169" s="25">
        <f>+'01-2020'!F169+'02-2020'!F169+'03-2020'!F169+'04-2020'!F169+'05-2020'!F169+'06-2020'!F169+'07-2020'!F169+'08-2020'!F169+'09-2020'!F169+'10-2020'!F169+'11-2020'!F169+'12-2020'!F169</f>
        <v>1031231.1600000001</v>
      </c>
      <c r="G169" s="25">
        <f>+'01-2020'!G169+'02-2020'!G169+'03-2020'!G169+'04-2020'!G169+'05-2020'!G169+'06-2020'!G169+'07-2020'!G169+'08-2020'!G169+'09-2020'!G169+'10-2020'!G169+'11-2020'!G169+'12-2020'!G169</f>
        <v>66306.81</v>
      </c>
      <c r="H169" s="25">
        <f>+'01-2020'!H169+'02-2020'!H169+'03-2020'!H169+'04-2020'!H169+'05-2020'!H169+'06-2020'!H169+'07-2020'!H169+'08-2020'!H169+'09-2020'!H169+'10-2020'!H169+'11-2020'!H169+'12-2020'!H169</f>
        <v>13261.37</v>
      </c>
      <c r="I169" s="25">
        <f>+'01-2020'!I169+'02-2020'!I169+'03-2020'!I169+'04-2020'!I169+'05-2020'!I169+'06-2020'!I169+'07-2020'!I169+'08-2020'!I169+'09-2020'!I169+'10-2020'!I169+'11-2020'!I169+'12-2020'!I169</f>
        <v>530.4399999999999</v>
      </c>
      <c r="J169" s="25">
        <f>+'01-2020'!J169+'02-2020'!J169+'03-2020'!J169+'04-2020'!J169+'05-2020'!J169+'06-2020'!J169+'07-2020'!J169+'08-2020'!J169+'09-2020'!J169+'10-2020'!J169+'11-2020'!J169+'12-2020'!J169</f>
        <v>52515</v>
      </c>
      <c r="K169" s="25">
        <f>+'01-2020'!K169+'02-2020'!K169+'03-2020'!K169+'04-2020'!K169+'05-2020'!K169+'06-2020'!K169+'07-2020'!K169+'08-2020'!K169+'09-2020'!K169+'10-2020'!K169+'11-2020'!K169+'12-2020'!K169</f>
        <v>9997699.600000001</v>
      </c>
      <c r="L169" s="25">
        <f>+'01-2020'!L169+'02-2020'!L169+'03-2020'!L169+'04-2020'!L169+'05-2020'!L169+'06-2020'!L169+'07-2020'!L169+'08-2020'!L169+'09-2020'!L169+'10-2020'!L169+'11-2020'!L169+'12-2020'!L169</f>
        <v>2001287.6900000002</v>
      </c>
      <c r="M169" s="25">
        <f>+'01-2020'!M169+'02-2020'!M169+'03-2020'!M169+'04-2020'!M169+'05-2020'!M169+'06-2020'!M169+'07-2020'!M169+'08-2020'!M169+'09-2020'!M169+'10-2020'!M169+'11-2020'!M169+'12-2020'!M169</f>
        <v>7996411.91</v>
      </c>
      <c r="N169" s="34">
        <f t="shared" si="2"/>
        <v>9080158.07</v>
      </c>
    </row>
    <row r="170" spans="1:14" ht="12.75">
      <c r="A170" s="11">
        <f>+'01-2020'!A170</f>
        <v>159</v>
      </c>
      <c r="B170" s="24" t="str">
        <f>+'01-2020'!B170</f>
        <v>NOVA AMERICA</v>
      </c>
      <c r="C170" s="28">
        <f>+IF(ISERROR(('01-2020'!C170+'02-2020'!C170+'03-2020'!C170+'04-2020'!C170+'05-2020'!C170+'06-2020'!C170+'07-2020'!C170+'08-2020'!C170+'09-2020'!C170+'10-2020'!C170+'11-2020'!C170+'12-2020'!C170)/COUNTA('01-2020'!C170,'02-2020'!C170,'03-2020'!C170,'04-2020'!C170,'05-2020'!C170,'06-2020'!C170,'07-2020'!C170,'08-2020'!C170,'09-2020'!C170,'10-2020'!C170,'11-2020'!C170,'12-2020'!C170)),"",('01-2020'!C170+'02-2020'!C170+'03-2020'!C170+'04-2020'!C170+'05-2020'!C170+'06-2020'!C170+'07-2020'!C170+'08-2020'!C170+'09-2020'!C170+'10-2020'!C170+'11-2020'!C170+'12-2020'!C170)/COUNTA('01-2020'!C170,'02-2020'!C170,'03-2020'!C170,'04-2020'!C170,'05-2020'!C170,'06-2020'!C170,'07-2020'!C170,'08-2020'!C170,'09-2020'!C170,'10-2020'!C170,'11-2020'!C170,'12-2020'!C170))</f>
        <v>0.10700188816209487</v>
      </c>
      <c r="D170" s="25">
        <f>+'01-2020'!D170+'02-2020'!D170+'03-2020'!D170+'04-2020'!D170+'05-2020'!D170+'06-2020'!D170+'07-2020'!D170+'08-2020'!D170+'09-2020'!D170+'10-2020'!D170+'11-2020'!D170+'12-2020'!D170</f>
        <v>46030.13</v>
      </c>
      <c r="E170" s="25">
        <f>+'01-2020'!E170+'02-2020'!E170+'03-2020'!E170+'04-2020'!E170+'05-2020'!E170+'06-2020'!E170+'07-2020'!E170+'08-2020'!E170+'09-2020'!E170+'10-2020'!E170+'11-2020'!E170+'12-2020'!E170</f>
        <v>8820.880000000001</v>
      </c>
      <c r="F170" s="25">
        <f>+'01-2020'!F170+'02-2020'!F170+'03-2020'!F170+'04-2020'!F170+'05-2020'!F170+'06-2020'!F170+'07-2020'!F170+'08-2020'!F170+'09-2020'!F170+'10-2020'!F170+'11-2020'!F170+'12-2020'!F170</f>
        <v>37209.25</v>
      </c>
      <c r="G170" s="25">
        <f>+'01-2020'!G170+'02-2020'!G170+'03-2020'!G170+'04-2020'!G170+'05-2020'!G170+'06-2020'!G170+'07-2020'!G170+'08-2020'!G170+'09-2020'!G170+'10-2020'!G170+'11-2020'!G170+'12-2020'!G170</f>
        <v>15412.330000000002</v>
      </c>
      <c r="H170" s="25">
        <f>+'01-2020'!H170+'02-2020'!H170+'03-2020'!H170+'04-2020'!H170+'05-2020'!H170+'06-2020'!H170+'07-2020'!H170+'08-2020'!H170+'09-2020'!H170+'10-2020'!H170+'11-2020'!H170+'12-2020'!H170</f>
        <v>3082.4800000000005</v>
      </c>
      <c r="I170" s="25">
        <f>+'01-2020'!I170+'02-2020'!I170+'03-2020'!I170+'04-2020'!I170+'05-2020'!I170+'06-2020'!I170+'07-2020'!I170+'08-2020'!I170+'09-2020'!I170+'10-2020'!I170+'11-2020'!I170+'12-2020'!I170</f>
        <v>123.29999999999998</v>
      </c>
      <c r="J170" s="25">
        <f>+'01-2020'!J170+'02-2020'!J170+'03-2020'!J170+'04-2020'!J170+'05-2020'!J170+'06-2020'!J170+'07-2020'!J170+'08-2020'!J170+'09-2020'!J170+'10-2020'!J170+'11-2020'!J170+'12-2020'!J170</f>
        <v>12206.55</v>
      </c>
      <c r="K170" s="25">
        <f>+'01-2020'!K170+'02-2020'!K170+'03-2020'!K170+'04-2020'!K170+'05-2020'!K170+'06-2020'!K170+'07-2020'!K170+'08-2020'!K170+'09-2020'!K170+'10-2020'!K170+'11-2020'!K170+'12-2020'!K170</f>
        <v>2322939.8000000003</v>
      </c>
      <c r="L170" s="25">
        <f>+'01-2020'!L170+'02-2020'!L170+'03-2020'!L170+'04-2020'!L170+'05-2020'!L170+'06-2020'!L170+'07-2020'!L170+'08-2020'!L170+'09-2020'!L170+'10-2020'!L170+'11-2020'!L170+'12-2020'!L170</f>
        <v>464857.73000000004</v>
      </c>
      <c r="M170" s="25">
        <f>+'01-2020'!M170+'02-2020'!M170+'03-2020'!M170+'04-2020'!M170+'05-2020'!M170+'06-2020'!M170+'07-2020'!M170+'08-2020'!M170+'09-2020'!M170+'10-2020'!M170+'11-2020'!M170+'12-2020'!M170</f>
        <v>1858082.0699999998</v>
      </c>
      <c r="N170" s="34">
        <f t="shared" si="2"/>
        <v>1907497.8699999999</v>
      </c>
    </row>
    <row r="171" spans="1:14" ht="12.75">
      <c r="A171" s="11">
        <f>+'01-2020'!A171</f>
        <v>160</v>
      </c>
      <c r="B171" s="24" t="str">
        <f>+'01-2020'!B171</f>
        <v>NOVA AURORA</v>
      </c>
      <c r="C171" s="28">
        <f>+IF(ISERROR(('01-2020'!C171+'02-2020'!C171+'03-2020'!C171+'04-2020'!C171+'05-2020'!C171+'06-2020'!C171+'07-2020'!C171+'08-2020'!C171+'09-2020'!C171+'10-2020'!C171+'11-2020'!C171+'12-2020'!C171)/COUNTA('01-2020'!C171,'02-2020'!C171,'03-2020'!C171,'04-2020'!C171,'05-2020'!C171,'06-2020'!C171,'07-2020'!C171,'08-2020'!C171,'09-2020'!C171,'10-2020'!C171,'11-2020'!C171,'12-2020'!C171)),"",('01-2020'!C171+'02-2020'!C171+'03-2020'!C171+'04-2020'!C171+'05-2020'!C171+'06-2020'!C171+'07-2020'!C171+'08-2020'!C171+'09-2020'!C171+'10-2020'!C171+'11-2020'!C171+'12-2020'!C171)/COUNTA('01-2020'!C171,'02-2020'!C171,'03-2020'!C171,'04-2020'!C171,'05-2020'!C171,'06-2020'!C171,'07-2020'!C171,'08-2020'!C171,'09-2020'!C171,'10-2020'!C171,'11-2020'!C171,'12-2020'!C171))</f>
        <v>0.12867110375060184</v>
      </c>
      <c r="D171" s="25">
        <f>+'01-2020'!D171+'02-2020'!D171+'03-2020'!D171+'04-2020'!D171+'05-2020'!D171+'06-2020'!D171+'07-2020'!D171+'08-2020'!D171+'09-2020'!D171+'10-2020'!D171+'11-2020'!D171+'12-2020'!D171</f>
        <v>83062</v>
      </c>
      <c r="E171" s="25">
        <f>+'01-2020'!E171+'02-2020'!E171+'03-2020'!E171+'04-2020'!E171+'05-2020'!E171+'06-2020'!E171+'07-2020'!E171+'08-2020'!E171+'09-2020'!E171+'10-2020'!E171+'11-2020'!E171+'12-2020'!E171</f>
        <v>15879.900000000001</v>
      </c>
      <c r="F171" s="25">
        <f>+'01-2020'!F171+'02-2020'!F171+'03-2020'!F171+'04-2020'!F171+'05-2020'!F171+'06-2020'!F171+'07-2020'!F171+'08-2020'!F171+'09-2020'!F171+'10-2020'!F171+'11-2020'!F171+'12-2020'!F171</f>
        <v>67182.1</v>
      </c>
      <c r="G171" s="25">
        <f>+'01-2020'!G171+'02-2020'!G171+'03-2020'!G171+'04-2020'!G171+'05-2020'!G171+'06-2020'!G171+'07-2020'!G171+'08-2020'!G171+'09-2020'!G171+'10-2020'!G171+'11-2020'!G171+'12-2020'!G171</f>
        <v>18536.78</v>
      </c>
      <c r="H171" s="25">
        <f>+'01-2020'!H171+'02-2020'!H171+'03-2020'!H171+'04-2020'!H171+'05-2020'!H171+'06-2020'!H171+'07-2020'!H171+'08-2020'!H171+'09-2020'!H171+'10-2020'!H171+'11-2020'!H171+'12-2020'!H171</f>
        <v>3707.36</v>
      </c>
      <c r="I171" s="25">
        <f>+'01-2020'!I171+'02-2020'!I171+'03-2020'!I171+'04-2020'!I171+'05-2020'!I171+'06-2020'!I171+'07-2020'!I171+'08-2020'!I171+'09-2020'!I171+'10-2020'!I171+'11-2020'!I171+'12-2020'!I171</f>
        <v>148.29</v>
      </c>
      <c r="J171" s="25">
        <f>+'01-2020'!J171+'02-2020'!J171+'03-2020'!J171+'04-2020'!J171+'05-2020'!J171+'06-2020'!J171+'07-2020'!J171+'08-2020'!J171+'09-2020'!J171+'10-2020'!J171+'11-2020'!J171+'12-2020'!J171</f>
        <v>14681.130000000001</v>
      </c>
      <c r="K171" s="25">
        <f>+'01-2020'!K171+'02-2020'!K171+'03-2020'!K171+'04-2020'!K171+'05-2020'!K171+'06-2020'!K171+'07-2020'!K171+'08-2020'!K171+'09-2020'!K171+'10-2020'!K171+'11-2020'!K171+'12-2020'!K171</f>
        <v>2794045.94</v>
      </c>
      <c r="L171" s="25">
        <f>+'01-2020'!L171+'02-2020'!L171+'03-2020'!L171+'04-2020'!L171+'05-2020'!L171+'06-2020'!L171+'07-2020'!L171+'08-2020'!L171+'09-2020'!L171+'10-2020'!L171+'11-2020'!L171+'12-2020'!L171</f>
        <v>559138.4600000001</v>
      </c>
      <c r="M171" s="25">
        <f>+'01-2020'!M171+'02-2020'!M171+'03-2020'!M171+'04-2020'!M171+'05-2020'!M171+'06-2020'!M171+'07-2020'!M171+'08-2020'!M171+'09-2020'!M171+'10-2020'!M171+'11-2020'!M171+'12-2020'!M171</f>
        <v>2234907.4799999995</v>
      </c>
      <c r="N171" s="34">
        <f t="shared" si="2"/>
        <v>2316770.7099999995</v>
      </c>
    </row>
    <row r="172" spans="1:14" ht="12.75">
      <c r="A172" s="11">
        <f>+'01-2020'!A172</f>
        <v>161</v>
      </c>
      <c r="B172" s="24" t="str">
        <f>+'01-2020'!B172</f>
        <v>NOVA CRIXAS</v>
      </c>
      <c r="C172" s="28">
        <f>+IF(ISERROR(('01-2020'!C172+'02-2020'!C172+'03-2020'!C172+'04-2020'!C172+'05-2020'!C172+'06-2020'!C172+'07-2020'!C172+'08-2020'!C172+'09-2020'!C172+'10-2020'!C172+'11-2020'!C172+'12-2020'!C172)/COUNTA('01-2020'!C172,'02-2020'!C172,'03-2020'!C172,'04-2020'!C172,'05-2020'!C172,'06-2020'!C172,'07-2020'!C172,'08-2020'!C172,'09-2020'!C172,'10-2020'!C172,'11-2020'!C172,'12-2020'!C172)),"",('01-2020'!C172+'02-2020'!C172+'03-2020'!C172+'04-2020'!C172+'05-2020'!C172+'06-2020'!C172+'07-2020'!C172+'08-2020'!C172+'09-2020'!C172+'10-2020'!C172+'11-2020'!C172+'12-2020'!C172)/COUNTA('01-2020'!C172,'02-2020'!C172,'03-2020'!C172,'04-2020'!C172,'05-2020'!C172,'06-2020'!C172,'07-2020'!C172,'08-2020'!C172,'09-2020'!C172,'10-2020'!C172,'11-2020'!C172,'12-2020'!C172))</f>
        <v>0.3454153482746674</v>
      </c>
      <c r="D172" s="25">
        <f>+'01-2020'!D172+'02-2020'!D172+'03-2020'!D172+'04-2020'!D172+'05-2020'!D172+'06-2020'!D172+'07-2020'!D172+'08-2020'!D172+'09-2020'!D172+'10-2020'!D172+'11-2020'!D172+'12-2020'!D172</f>
        <v>313351.9</v>
      </c>
      <c r="E172" s="25">
        <f>+'01-2020'!E172+'02-2020'!E172+'03-2020'!E172+'04-2020'!E172+'05-2020'!E172+'06-2020'!E172+'07-2020'!E172+'08-2020'!E172+'09-2020'!E172+'10-2020'!E172+'11-2020'!E172+'12-2020'!E172</f>
        <v>61116.26999999999</v>
      </c>
      <c r="F172" s="25">
        <f>+'01-2020'!F172+'02-2020'!F172+'03-2020'!F172+'04-2020'!F172+'05-2020'!F172+'06-2020'!F172+'07-2020'!F172+'08-2020'!F172+'09-2020'!F172+'10-2020'!F172+'11-2020'!F172+'12-2020'!F172</f>
        <v>252235.63</v>
      </c>
      <c r="G172" s="25">
        <f>+'01-2020'!G172+'02-2020'!G172+'03-2020'!G172+'04-2020'!G172+'05-2020'!G172+'06-2020'!G172+'07-2020'!G172+'08-2020'!G172+'09-2020'!G172+'10-2020'!G172+'11-2020'!G172+'12-2020'!G172</f>
        <v>49814.59</v>
      </c>
      <c r="H172" s="25">
        <f>+'01-2020'!H172+'02-2020'!H172+'03-2020'!H172+'04-2020'!H172+'05-2020'!H172+'06-2020'!H172+'07-2020'!H172+'08-2020'!H172+'09-2020'!H172+'10-2020'!H172+'11-2020'!H172+'12-2020'!H172</f>
        <v>9962.92</v>
      </c>
      <c r="I172" s="25">
        <f>+'01-2020'!I172+'02-2020'!I172+'03-2020'!I172+'04-2020'!I172+'05-2020'!I172+'06-2020'!I172+'07-2020'!I172+'08-2020'!I172+'09-2020'!I172+'10-2020'!I172+'11-2020'!I172+'12-2020'!I172</f>
        <v>398.52000000000004</v>
      </c>
      <c r="J172" s="25">
        <f>+'01-2020'!J172+'02-2020'!J172+'03-2020'!J172+'04-2020'!J172+'05-2020'!J172+'06-2020'!J172+'07-2020'!J172+'08-2020'!J172+'09-2020'!J172+'10-2020'!J172+'11-2020'!J172+'12-2020'!J172</f>
        <v>39453.149999999994</v>
      </c>
      <c r="K172" s="25">
        <f>+'01-2020'!K172+'02-2020'!K172+'03-2020'!K172+'04-2020'!K172+'05-2020'!K172+'06-2020'!K172+'07-2020'!K172+'08-2020'!K172+'09-2020'!K172+'10-2020'!K172+'11-2020'!K172+'12-2020'!K172</f>
        <v>7511224.329999999</v>
      </c>
      <c r="L172" s="25">
        <f>+'01-2020'!L172+'02-2020'!L172+'03-2020'!L172+'04-2020'!L172+'05-2020'!L172+'06-2020'!L172+'07-2020'!L172+'08-2020'!L172+'09-2020'!L172+'10-2020'!L172+'11-2020'!L172+'12-2020'!L172</f>
        <v>1503600.76</v>
      </c>
      <c r="M172" s="25">
        <f>+'01-2020'!M172+'02-2020'!M172+'03-2020'!M172+'04-2020'!M172+'05-2020'!M172+'06-2020'!M172+'07-2020'!M172+'08-2020'!M172+'09-2020'!M172+'10-2020'!M172+'11-2020'!M172+'12-2020'!M172</f>
        <v>6007623.57</v>
      </c>
      <c r="N172" s="34">
        <f t="shared" si="2"/>
        <v>6299312.350000001</v>
      </c>
    </row>
    <row r="173" spans="1:14" ht="12.75">
      <c r="A173" s="11">
        <f>+'01-2020'!A173</f>
        <v>162</v>
      </c>
      <c r="B173" s="24" t="str">
        <f>+'01-2020'!B173</f>
        <v>NOVA GLORIA</v>
      </c>
      <c r="C173" s="28">
        <f>+IF(ISERROR(('01-2020'!C173+'02-2020'!C173+'03-2020'!C173+'04-2020'!C173+'05-2020'!C173+'06-2020'!C173+'07-2020'!C173+'08-2020'!C173+'09-2020'!C173+'10-2020'!C173+'11-2020'!C173+'12-2020'!C173)/COUNTA('01-2020'!C173,'02-2020'!C173,'03-2020'!C173,'04-2020'!C173,'05-2020'!C173,'06-2020'!C173,'07-2020'!C173,'08-2020'!C173,'09-2020'!C173,'10-2020'!C173,'11-2020'!C173,'12-2020'!C173)),"",('01-2020'!C173+'02-2020'!C173+'03-2020'!C173+'04-2020'!C173+'05-2020'!C173+'06-2020'!C173+'07-2020'!C173+'08-2020'!C173+'09-2020'!C173+'10-2020'!C173+'11-2020'!C173+'12-2020'!C173)/COUNTA('01-2020'!C173,'02-2020'!C173,'03-2020'!C173,'04-2020'!C173,'05-2020'!C173,'06-2020'!C173,'07-2020'!C173,'08-2020'!C173,'09-2020'!C173,'10-2020'!C173,'11-2020'!C173,'12-2020'!C173))</f>
        <v>0.06720086992369086</v>
      </c>
      <c r="D173" s="25">
        <f>+'01-2020'!D173+'02-2020'!D173+'03-2020'!D173+'04-2020'!D173+'05-2020'!D173+'06-2020'!D173+'07-2020'!D173+'08-2020'!D173+'09-2020'!D173+'10-2020'!D173+'11-2020'!D173+'12-2020'!D173</f>
        <v>213329.57</v>
      </c>
      <c r="E173" s="25">
        <f>+'01-2020'!E173+'02-2020'!E173+'03-2020'!E173+'04-2020'!E173+'05-2020'!E173+'06-2020'!E173+'07-2020'!E173+'08-2020'!E173+'09-2020'!E173+'10-2020'!E173+'11-2020'!E173+'12-2020'!E173</f>
        <v>40618.5</v>
      </c>
      <c r="F173" s="25">
        <f>+'01-2020'!F173+'02-2020'!F173+'03-2020'!F173+'04-2020'!F173+'05-2020'!F173+'06-2020'!F173+'07-2020'!F173+'08-2020'!F173+'09-2020'!F173+'10-2020'!F173+'11-2020'!F173+'12-2020'!F173</f>
        <v>172711.07</v>
      </c>
      <c r="G173" s="25">
        <f>+'01-2020'!G173+'02-2020'!G173+'03-2020'!G173+'04-2020'!G173+'05-2020'!G173+'06-2020'!G173+'07-2020'!G173+'08-2020'!G173+'09-2020'!G173+'10-2020'!G173+'11-2020'!G173+'12-2020'!G173</f>
        <v>9688.410000000002</v>
      </c>
      <c r="H173" s="25">
        <f>+'01-2020'!H173+'02-2020'!H173+'03-2020'!H173+'04-2020'!H173+'05-2020'!H173+'06-2020'!H173+'07-2020'!H173+'08-2020'!H173+'09-2020'!H173+'10-2020'!H173+'11-2020'!H173+'12-2020'!H173</f>
        <v>1937.69</v>
      </c>
      <c r="I173" s="25">
        <f>+'01-2020'!I173+'02-2020'!I173+'03-2020'!I173+'04-2020'!I173+'05-2020'!I173+'06-2020'!I173+'07-2020'!I173+'08-2020'!I173+'09-2020'!I173+'10-2020'!I173+'11-2020'!I173+'12-2020'!I173</f>
        <v>77.52000000000001</v>
      </c>
      <c r="J173" s="25">
        <f>+'01-2020'!J173+'02-2020'!J173+'03-2020'!J173+'04-2020'!J173+'05-2020'!J173+'06-2020'!J173+'07-2020'!J173+'08-2020'!J173+'09-2020'!J173+'10-2020'!J173+'11-2020'!J173+'12-2020'!J173</f>
        <v>7673.200000000001</v>
      </c>
      <c r="K173" s="25">
        <f>+'01-2020'!K173+'02-2020'!K173+'03-2020'!K173+'04-2020'!K173+'05-2020'!K173+'06-2020'!K173+'07-2020'!K173+'08-2020'!K173+'09-2020'!K173+'10-2020'!K173+'11-2020'!K173+'12-2020'!K173</f>
        <v>1460953.04</v>
      </c>
      <c r="L173" s="25">
        <f>+'01-2020'!L173+'02-2020'!L173+'03-2020'!L173+'04-2020'!L173+'05-2020'!L173+'06-2020'!L173+'07-2020'!L173+'08-2020'!L173+'09-2020'!L173+'10-2020'!L173+'11-2020'!L173+'12-2020'!L173</f>
        <v>292459.37</v>
      </c>
      <c r="M173" s="25">
        <f>+'01-2020'!M173+'02-2020'!M173+'03-2020'!M173+'04-2020'!M173+'05-2020'!M173+'06-2020'!M173+'07-2020'!M173+'08-2020'!M173+'09-2020'!M173+'10-2020'!M173+'11-2020'!M173+'12-2020'!M173</f>
        <v>1168493.67</v>
      </c>
      <c r="N173" s="34">
        <f t="shared" si="2"/>
        <v>1348877.94</v>
      </c>
    </row>
    <row r="174" spans="1:14" ht="12.75">
      <c r="A174" s="11">
        <f>+'01-2020'!A174</f>
        <v>163</v>
      </c>
      <c r="B174" s="24" t="str">
        <f>+'01-2020'!B174</f>
        <v>NOVA IGUACU DE GOIAS</v>
      </c>
      <c r="C174" s="28">
        <f>+IF(ISERROR(('01-2020'!C174+'02-2020'!C174+'03-2020'!C174+'04-2020'!C174+'05-2020'!C174+'06-2020'!C174+'07-2020'!C174+'08-2020'!C174+'09-2020'!C174+'10-2020'!C174+'11-2020'!C174+'12-2020'!C174)/COUNTA('01-2020'!C174,'02-2020'!C174,'03-2020'!C174,'04-2020'!C174,'05-2020'!C174,'06-2020'!C174,'07-2020'!C174,'08-2020'!C174,'09-2020'!C174,'10-2020'!C174,'11-2020'!C174,'12-2020'!C174)),"",('01-2020'!C174+'02-2020'!C174+'03-2020'!C174+'04-2020'!C174+'05-2020'!C174+'06-2020'!C174+'07-2020'!C174+'08-2020'!C174+'09-2020'!C174+'10-2020'!C174+'11-2020'!C174+'12-2020'!C174)/COUNTA('01-2020'!C174,'02-2020'!C174,'03-2020'!C174,'04-2020'!C174,'05-2020'!C174,'06-2020'!C174,'07-2020'!C174,'08-2020'!C174,'09-2020'!C174,'10-2020'!C174,'11-2020'!C174,'12-2020'!C174))</f>
        <v>0.05309440519249285</v>
      </c>
      <c r="D174" s="25">
        <f>+'01-2020'!D174+'02-2020'!D174+'03-2020'!D174+'04-2020'!D174+'05-2020'!D174+'06-2020'!D174+'07-2020'!D174+'08-2020'!D174+'09-2020'!D174+'10-2020'!D174+'11-2020'!D174+'12-2020'!D174</f>
        <v>79826.14</v>
      </c>
      <c r="E174" s="25">
        <f>+'01-2020'!E174+'02-2020'!E174+'03-2020'!E174+'04-2020'!E174+'05-2020'!E174+'06-2020'!E174+'07-2020'!E174+'08-2020'!E174+'09-2020'!E174+'10-2020'!E174+'11-2020'!E174+'12-2020'!E174</f>
        <v>15973.059999999998</v>
      </c>
      <c r="F174" s="25">
        <f>+'01-2020'!F174+'02-2020'!F174+'03-2020'!F174+'04-2020'!F174+'05-2020'!F174+'06-2020'!F174+'07-2020'!F174+'08-2020'!F174+'09-2020'!F174+'10-2020'!F174+'11-2020'!F174+'12-2020'!F174</f>
        <v>63853.079999999994</v>
      </c>
      <c r="G174" s="25">
        <f>+'01-2020'!G174+'02-2020'!G174+'03-2020'!G174+'04-2020'!G174+'05-2020'!G174+'06-2020'!G174+'07-2020'!G174+'08-2020'!G174+'09-2020'!G174+'10-2020'!G174+'11-2020'!G174+'12-2020'!G174</f>
        <v>7653.96</v>
      </c>
      <c r="H174" s="25">
        <f>+'01-2020'!H174+'02-2020'!H174+'03-2020'!H174+'04-2020'!H174+'05-2020'!H174+'06-2020'!H174+'07-2020'!H174+'08-2020'!H174+'09-2020'!H174+'10-2020'!H174+'11-2020'!H174+'12-2020'!H174</f>
        <v>1530.79</v>
      </c>
      <c r="I174" s="25">
        <f>+'01-2020'!I174+'02-2020'!I174+'03-2020'!I174+'04-2020'!I174+'05-2020'!I174+'06-2020'!I174+'07-2020'!I174+'08-2020'!I174+'09-2020'!I174+'10-2020'!I174+'11-2020'!I174+'12-2020'!I174</f>
        <v>61.230000000000004</v>
      </c>
      <c r="J174" s="25">
        <f>+'01-2020'!J174+'02-2020'!J174+'03-2020'!J174+'04-2020'!J174+'05-2020'!J174+'06-2020'!J174+'07-2020'!J174+'08-2020'!J174+'09-2020'!J174+'10-2020'!J174+'11-2020'!J174+'12-2020'!J174</f>
        <v>6061.9400000000005</v>
      </c>
      <c r="K174" s="25">
        <f>+'01-2020'!K174+'02-2020'!K174+'03-2020'!K174+'04-2020'!K174+'05-2020'!K174+'06-2020'!K174+'07-2020'!K174+'08-2020'!K174+'09-2020'!K174+'10-2020'!K174+'11-2020'!K174+'12-2020'!K174</f>
        <v>1154186.35</v>
      </c>
      <c r="L174" s="25">
        <f>+'01-2020'!L174+'02-2020'!L174+'03-2020'!L174+'04-2020'!L174+'05-2020'!L174+'06-2020'!L174+'07-2020'!L174+'08-2020'!L174+'09-2020'!L174+'10-2020'!L174+'11-2020'!L174+'12-2020'!L174</f>
        <v>231041.84</v>
      </c>
      <c r="M174" s="25">
        <f>+'01-2020'!M174+'02-2020'!M174+'03-2020'!M174+'04-2020'!M174+'05-2020'!M174+'06-2020'!M174+'07-2020'!M174+'08-2020'!M174+'09-2020'!M174+'10-2020'!M174+'11-2020'!M174+'12-2020'!M174</f>
        <v>923144.5099999999</v>
      </c>
      <c r="N174" s="34">
        <f t="shared" si="2"/>
        <v>993059.5299999999</v>
      </c>
    </row>
    <row r="175" spans="1:14" ht="12.75">
      <c r="A175" s="11">
        <f>+'01-2020'!A175</f>
        <v>164</v>
      </c>
      <c r="B175" s="24" t="str">
        <f>+'01-2020'!B175</f>
        <v>NOVA ROMA</v>
      </c>
      <c r="C175" s="28">
        <f>+IF(ISERROR(('01-2020'!C175+'02-2020'!C175+'03-2020'!C175+'04-2020'!C175+'05-2020'!C175+'06-2020'!C175+'07-2020'!C175+'08-2020'!C175+'09-2020'!C175+'10-2020'!C175+'11-2020'!C175+'12-2020'!C175)/COUNTA('01-2020'!C175,'02-2020'!C175,'03-2020'!C175,'04-2020'!C175,'05-2020'!C175,'06-2020'!C175,'07-2020'!C175,'08-2020'!C175,'09-2020'!C175,'10-2020'!C175,'11-2020'!C175,'12-2020'!C175)),"",('01-2020'!C175+'02-2020'!C175+'03-2020'!C175+'04-2020'!C175+'05-2020'!C175+'06-2020'!C175+'07-2020'!C175+'08-2020'!C175+'09-2020'!C175+'10-2020'!C175+'11-2020'!C175+'12-2020'!C175)/COUNTA('01-2020'!C175,'02-2020'!C175,'03-2020'!C175,'04-2020'!C175,'05-2020'!C175,'06-2020'!C175,'07-2020'!C175,'08-2020'!C175,'09-2020'!C175,'10-2020'!C175,'11-2020'!C175,'12-2020'!C175))</f>
        <v>0.12294968196733072</v>
      </c>
      <c r="D175" s="25">
        <f>+'01-2020'!D175+'02-2020'!D175+'03-2020'!D175+'04-2020'!D175+'05-2020'!D175+'06-2020'!D175+'07-2020'!D175+'08-2020'!D175+'09-2020'!D175+'10-2020'!D175+'11-2020'!D175+'12-2020'!D175</f>
        <v>35312.69</v>
      </c>
      <c r="E175" s="25">
        <f>+'01-2020'!E175+'02-2020'!E175+'03-2020'!E175+'04-2020'!E175+'05-2020'!E175+'06-2020'!E175+'07-2020'!E175+'08-2020'!E175+'09-2020'!E175+'10-2020'!E175+'11-2020'!E175+'12-2020'!E175</f>
        <v>6827.14</v>
      </c>
      <c r="F175" s="25">
        <f>+'01-2020'!F175+'02-2020'!F175+'03-2020'!F175+'04-2020'!F175+'05-2020'!F175+'06-2020'!F175+'07-2020'!F175+'08-2020'!F175+'09-2020'!F175+'10-2020'!F175+'11-2020'!F175+'12-2020'!F175</f>
        <v>28485.550000000003</v>
      </c>
      <c r="G175" s="25">
        <f>+'01-2020'!G175+'02-2020'!G175+'03-2020'!G175+'04-2020'!G175+'05-2020'!G175+'06-2020'!G175+'07-2020'!G175+'08-2020'!G175+'09-2020'!G175+'10-2020'!G175+'11-2020'!G175+'12-2020'!G175</f>
        <v>17712.81</v>
      </c>
      <c r="H175" s="25">
        <f>+'01-2020'!H175+'02-2020'!H175+'03-2020'!H175+'04-2020'!H175+'05-2020'!H175+'06-2020'!H175+'07-2020'!H175+'08-2020'!H175+'09-2020'!H175+'10-2020'!H175+'11-2020'!H175+'12-2020'!H175</f>
        <v>3542.57</v>
      </c>
      <c r="I175" s="25">
        <f>+'01-2020'!I175+'02-2020'!I175+'03-2020'!I175+'04-2020'!I175+'05-2020'!I175+'06-2020'!I175+'07-2020'!I175+'08-2020'!I175+'09-2020'!I175+'10-2020'!I175+'11-2020'!I175+'12-2020'!I175</f>
        <v>141.71</v>
      </c>
      <c r="J175" s="25">
        <f>+'01-2020'!J175+'02-2020'!J175+'03-2020'!J175+'04-2020'!J175+'05-2020'!J175+'06-2020'!J175+'07-2020'!J175+'08-2020'!J175+'09-2020'!J175+'10-2020'!J175+'11-2020'!J175+'12-2020'!J175</f>
        <v>14028.530000000002</v>
      </c>
      <c r="K175" s="25">
        <f>+'01-2020'!K175+'02-2020'!K175+'03-2020'!K175+'04-2020'!K175+'05-2020'!K175+'06-2020'!K175+'07-2020'!K175+'08-2020'!K175+'09-2020'!K175+'10-2020'!K175+'11-2020'!K175+'12-2020'!K175</f>
        <v>2669792.88</v>
      </c>
      <c r="L175" s="25">
        <f>+'01-2020'!L175+'02-2020'!L175+'03-2020'!L175+'04-2020'!L175+'05-2020'!L175+'06-2020'!L175+'07-2020'!L175+'08-2020'!L175+'09-2020'!L175+'10-2020'!L175+'11-2020'!L175+'12-2020'!L175</f>
        <v>534283.74</v>
      </c>
      <c r="M175" s="25">
        <f>+'01-2020'!M175+'02-2020'!M175+'03-2020'!M175+'04-2020'!M175+'05-2020'!M175+'06-2020'!M175+'07-2020'!M175+'08-2020'!M175+'09-2020'!M175+'10-2020'!M175+'11-2020'!M175+'12-2020'!M175</f>
        <v>2135509.14</v>
      </c>
      <c r="N175" s="34">
        <f t="shared" si="2"/>
        <v>2178023.22</v>
      </c>
    </row>
    <row r="176" spans="1:14" ht="12.75">
      <c r="A176" s="11">
        <f>+'01-2020'!A176</f>
        <v>165</v>
      </c>
      <c r="B176" s="24" t="str">
        <f>+'01-2020'!B176</f>
        <v>NOVA VENEZA</v>
      </c>
      <c r="C176" s="28">
        <f>+IF(ISERROR(('01-2020'!C176+'02-2020'!C176+'03-2020'!C176+'04-2020'!C176+'05-2020'!C176+'06-2020'!C176+'07-2020'!C176+'08-2020'!C176+'09-2020'!C176+'10-2020'!C176+'11-2020'!C176+'12-2020'!C176)/COUNTA('01-2020'!C176,'02-2020'!C176,'03-2020'!C176,'04-2020'!C176,'05-2020'!C176,'06-2020'!C176,'07-2020'!C176,'08-2020'!C176,'09-2020'!C176,'10-2020'!C176,'11-2020'!C176,'12-2020'!C176)),"",('01-2020'!C176+'02-2020'!C176+'03-2020'!C176+'04-2020'!C176+'05-2020'!C176+'06-2020'!C176+'07-2020'!C176+'08-2020'!C176+'09-2020'!C176+'10-2020'!C176+'11-2020'!C176+'12-2020'!C176)/COUNTA('01-2020'!C176,'02-2020'!C176,'03-2020'!C176,'04-2020'!C176,'05-2020'!C176,'06-2020'!C176,'07-2020'!C176,'08-2020'!C176,'09-2020'!C176,'10-2020'!C176,'11-2020'!C176,'12-2020'!C176))</f>
        <v>0.10757563893765841</v>
      </c>
      <c r="D176" s="25">
        <f>+'01-2020'!D176+'02-2020'!D176+'03-2020'!D176+'04-2020'!D176+'05-2020'!D176+'06-2020'!D176+'07-2020'!D176+'08-2020'!D176+'09-2020'!D176+'10-2020'!D176+'11-2020'!D176+'12-2020'!D176</f>
        <v>265035.79000000004</v>
      </c>
      <c r="E176" s="25">
        <f>+'01-2020'!E176+'02-2020'!E176+'03-2020'!E176+'04-2020'!E176+'05-2020'!E176+'06-2020'!E176+'07-2020'!E176+'08-2020'!E176+'09-2020'!E176+'10-2020'!E176+'11-2020'!E176+'12-2020'!E176</f>
        <v>51437.259999999995</v>
      </c>
      <c r="F176" s="25">
        <f>+'01-2020'!F176+'02-2020'!F176+'03-2020'!F176+'04-2020'!F176+'05-2020'!F176+'06-2020'!F176+'07-2020'!F176+'08-2020'!F176+'09-2020'!F176+'10-2020'!F176+'11-2020'!F176+'12-2020'!F176</f>
        <v>213598.53</v>
      </c>
      <c r="G176" s="25">
        <f>+'01-2020'!G176+'02-2020'!G176+'03-2020'!G176+'04-2020'!G176+'05-2020'!G176+'06-2020'!G176+'07-2020'!G176+'08-2020'!G176+'09-2020'!G176+'10-2020'!G176+'11-2020'!G176+'12-2020'!G176</f>
        <v>15507.42</v>
      </c>
      <c r="H176" s="25">
        <f>+'01-2020'!H176+'02-2020'!H176+'03-2020'!H176+'04-2020'!H176+'05-2020'!H176+'06-2020'!H176+'07-2020'!H176+'08-2020'!H176+'09-2020'!H176+'10-2020'!H176+'11-2020'!H176+'12-2020'!H176</f>
        <v>3101.49</v>
      </c>
      <c r="I176" s="25">
        <f>+'01-2020'!I176+'02-2020'!I176+'03-2020'!I176+'04-2020'!I176+'05-2020'!I176+'06-2020'!I176+'07-2020'!I176+'08-2020'!I176+'09-2020'!I176+'10-2020'!I176+'11-2020'!I176+'12-2020'!I176</f>
        <v>124.05</v>
      </c>
      <c r="J176" s="25">
        <f>+'01-2020'!J176+'02-2020'!J176+'03-2020'!J176+'04-2020'!J176+'05-2020'!J176+'06-2020'!J176+'07-2020'!J176+'08-2020'!J176+'09-2020'!J176+'10-2020'!J176+'11-2020'!J176+'12-2020'!J176</f>
        <v>12281.88</v>
      </c>
      <c r="K176" s="25">
        <f>+'01-2020'!K176+'02-2020'!K176+'03-2020'!K176+'04-2020'!K176+'05-2020'!K176+'06-2020'!K176+'07-2020'!K176+'08-2020'!K176+'09-2020'!K176+'10-2020'!K176+'11-2020'!K176+'12-2020'!K176</f>
        <v>2338411.1599999997</v>
      </c>
      <c r="L176" s="25">
        <f>+'01-2020'!L176+'02-2020'!L176+'03-2020'!L176+'04-2020'!L176+'05-2020'!L176+'06-2020'!L176+'07-2020'!L176+'08-2020'!L176+'09-2020'!L176+'10-2020'!L176+'11-2020'!L176+'12-2020'!L176</f>
        <v>468151.89</v>
      </c>
      <c r="M176" s="25">
        <f>+'01-2020'!M176+'02-2020'!M176+'03-2020'!M176+'04-2020'!M176+'05-2020'!M176+'06-2020'!M176+'07-2020'!M176+'08-2020'!M176+'09-2020'!M176+'10-2020'!M176+'11-2020'!M176+'12-2020'!M176</f>
        <v>1870259.2699999998</v>
      </c>
      <c r="N176" s="34">
        <f t="shared" si="2"/>
        <v>2096139.6799999997</v>
      </c>
    </row>
    <row r="177" spans="1:14" ht="12.75">
      <c r="A177" s="11">
        <f>+'01-2020'!A177</f>
        <v>166</v>
      </c>
      <c r="B177" s="24" t="str">
        <f>+'01-2020'!B177</f>
        <v>NOVO BRASIL</v>
      </c>
      <c r="C177" s="28">
        <f>+IF(ISERROR(('01-2020'!C177+'02-2020'!C177+'03-2020'!C177+'04-2020'!C177+'05-2020'!C177+'06-2020'!C177+'07-2020'!C177+'08-2020'!C177+'09-2020'!C177+'10-2020'!C177+'11-2020'!C177+'12-2020'!C177)/COUNTA('01-2020'!C177,'02-2020'!C177,'03-2020'!C177,'04-2020'!C177,'05-2020'!C177,'06-2020'!C177,'07-2020'!C177,'08-2020'!C177,'09-2020'!C177,'10-2020'!C177,'11-2020'!C177,'12-2020'!C177)),"",('01-2020'!C177+'02-2020'!C177+'03-2020'!C177+'04-2020'!C177+'05-2020'!C177+'06-2020'!C177+'07-2020'!C177+'08-2020'!C177+'09-2020'!C177+'10-2020'!C177+'11-2020'!C177+'12-2020'!C177)/COUNTA('01-2020'!C177,'02-2020'!C177,'03-2020'!C177,'04-2020'!C177,'05-2020'!C177,'06-2020'!C177,'07-2020'!C177,'08-2020'!C177,'09-2020'!C177,'10-2020'!C177,'11-2020'!C177,'12-2020'!C177))</f>
        <v>0.07776756385175072</v>
      </c>
      <c r="D177" s="25">
        <f>+'01-2020'!D177+'02-2020'!D177+'03-2020'!D177+'04-2020'!D177+'05-2020'!D177+'06-2020'!D177+'07-2020'!D177+'08-2020'!D177+'09-2020'!D177+'10-2020'!D177+'11-2020'!D177+'12-2020'!D177</f>
        <v>94444.67</v>
      </c>
      <c r="E177" s="25">
        <f>+'01-2020'!E177+'02-2020'!E177+'03-2020'!E177+'04-2020'!E177+'05-2020'!E177+'06-2020'!E177+'07-2020'!E177+'08-2020'!E177+'09-2020'!E177+'10-2020'!E177+'11-2020'!E177+'12-2020'!E177</f>
        <v>18178.15</v>
      </c>
      <c r="F177" s="25">
        <f>+'01-2020'!F177+'02-2020'!F177+'03-2020'!F177+'04-2020'!F177+'05-2020'!F177+'06-2020'!F177+'07-2020'!F177+'08-2020'!F177+'09-2020'!F177+'10-2020'!F177+'11-2020'!F177+'12-2020'!F177</f>
        <v>76266.52</v>
      </c>
      <c r="G177" s="25">
        <f>+'01-2020'!G177+'02-2020'!G177+'03-2020'!G177+'04-2020'!G177+'05-2020'!G177+'06-2020'!G177+'07-2020'!G177+'08-2020'!G177+'09-2020'!G177+'10-2020'!G177+'11-2020'!G177+'12-2020'!G177</f>
        <v>11212.31</v>
      </c>
      <c r="H177" s="25">
        <f>+'01-2020'!H177+'02-2020'!H177+'03-2020'!H177+'04-2020'!H177+'05-2020'!H177+'06-2020'!H177+'07-2020'!H177+'08-2020'!H177+'09-2020'!H177+'10-2020'!H177+'11-2020'!H177+'12-2020'!H177</f>
        <v>2242.48</v>
      </c>
      <c r="I177" s="25">
        <f>+'01-2020'!I177+'02-2020'!I177+'03-2020'!I177+'04-2020'!I177+'05-2020'!I177+'06-2020'!I177+'07-2020'!I177+'08-2020'!I177+'09-2020'!I177+'10-2020'!I177+'11-2020'!I177+'12-2020'!I177</f>
        <v>89.70000000000002</v>
      </c>
      <c r="J177" s="25">
        <f>+'01-2020'!J177+'02-2020'!J177+'03-2020'!J177+'04-2020'!J177+'05-2020'!J177+'06-2020'!J177+'07-2020'!J177+'08-2020'!J177+'09-2020'!J177+'10-2020'!J177+'11-2020'!J177+'12-2020'!J177</f>
        <v>8880.13</v>
      </c>
      <c r="K177" s="25">
        <f>+'01-2020'!K177+'02-2020'!K177+'03-2020'!K177+'04-2020'!K177+'05-2020'!K177+'06-2020'!K177+'07-2020'!K177+'08-2020'!K177+'09-2020'!K177+'10-2020'!K177+'11-2020'!K177+'12-2020'!K177</f>
        <v>1690723.48</v>
      </c>
      <c r="L177" s="25">
        <f>+'01-2020'!L177+'02-2020'!L177+'03-2020'!L177+'04-2020'!L177+'05-2020'!L177+'06-2020'!L177+'07-2020'!L177+'08-2020'!L177+'09-2020'!L177+'10-2020'!L177+'11-2020'!L177+'12-2020'!L177</f>
        <v>338445.51</v>
      </c>
      <c r="M177" s="25">
        <f>+'01-2020'!M177+'02-2020'!M177+'03-2020'!M177+'04-2020'!M177+'05-2020'!M177+'06-2020'!M177+'07-2020'!M177+'08-2020'!M177+'09-2020'!M177+'10-2020'!M177+'11-2020'!M177+'12-2020'!M177</f>
        <v>1352277.97</v>
      </c>
      <c r="N177" s="34">
        <f t="shared" si="2"/>
        <v>1437424.6199999999</v>
      </c>
    </row>
    <row r="178" spans="1:14" ht="12.75">
      <c r="A178" s="11">
        <f>+'01-2020'!A178</f>
        <v>167</v>
      </c>
      <c r="B178" s="24" t="str">
        <f>+'01-2020'!B178</f>
        <v>NOVO GAMA</v>
      </c>
      <c r="C178" s="28">
        <f>+IF(ISERROR(('01-2020'!C178+'02-2020'!C178+'03-2020'!C178+'04-2020'!C178+'05-2020'!C178+'06-2020'!C178+'07-2020'!C178+'08-2020'!C178+'09-2020'!C178+'10-2020'!C178+'11-2020'!C178+'12-2020'!C178)/COUNTA('01-2020'!C178,'02-2020'!C178,'03-2020'!C178,'04-2020'!C178,'05-2020'!C178,'06-2020'!C178,'07-2020'!C178,'08-2020'!C178,'09-2020'!C178,'10-2020'!C178,'11-2020'!C178,'12-2020'!C178)),"",('01-2020'!C178+'02-2020'!C178+'03-2020'!C178+'04-2020'!C178+'05-2020'!C178+'06-2020'!C178+'07-2020'!C178+'08-2020'!C178+'09-2020'!C178+'10-2020'!C178+'11-2020'!C178+'12-2020'!C178)/COUNTA('01-2020'!C178,'02-2020'!C178,'03-2020'!C178,'04-2020'!C178,'05-2020'!C178,'06-2020'!C178,'07-2020'!C178,'08-2020'!C178,'09-2020'!C178,'10-2020'!C178,'11-2020'!C178,'12-2020'!C178))</f>
        <v>0.17076692651529385</v>
      </c>
      <c r="D178" s="25">
        <f>+'01-2020'!D178+'02-2020'!D178+'03-2020'!D178+'04-2020'!D178+'05-2020'!D178+'06-2020'!D178+'07-2020'!D178+'08-2020'!D178+'09-2020'!D178+'10-2020'!D178+'11-2020'!D178+'12-2020'!D178</f>
        <v>628527.77</v>
      </c>
      <c r="E178" s="25">
        <f>+'01-2020'!E178+'02-2020'!E178+'03-2020'!E178+'04-2020'!E178+'05-2020'!E178+'06-2020'!E178+'07-2020'!E178+'08-2020'!E178+'09-2020'!E178+'10-2020'!E178+'11-2020'!E178+'12-2020'!E178</f>
        <v>123909.32000000002</v>
      </c>
      <c r="F178" s="25">
        <f>+'01-2020'!F178+'02-2020'!F178+'03-2020'!F178+'04-2020'!F178+'05-2020'!F178+'06-2020'!F178+'07-2020'!F178+'08-2020'!F178+'09-2020'!F178+'10-2020'!F178+'11-2020'!F178+'12-2020'!F178</f>
        <v>504618.44999999995</v>
      </c>
      <c r="G178" s="25">
        <f>+'01-2020'!G178+'02-2020'!G178+'03-2020'!G178+'04-2020'!G178+'05-2020'!G178+'06-2020'!G178+'07-2020'!G178+'08-2020'!G178+'09-2020'!G178+'10-2020'!G178+'11-2020'!G178+'12-2020'!G178</f>
        <v>24626.020000000004</v>
      </c>
      <c r="H178" s="25">
        <f>+'01-2020'!H178+'02-2020'!H178+'03-2020'!H178+'04-2020'!H178+'05-2020'!H178+'06-2020'!H178+'07-2020'!H178+'08-2020'!H178+'09-2020'!H178+'10-2020'!H178+'11-2020'!H178+'12-2020'!H178</f>
        <v>4925.22</v>
      </c>
      <c r="I178" s="25">
        <f>+'01-2020'!I178+'02-2020'!I178+'03-2020'!I178+'04-2020'!I178+'05-2020'!I178+'06-2020'!I178+'07-2020'!I178+'08-2020'!I178+'09-2020'!I178+'10-2020'!I178+'11-2020'!I178+'12-2020'!I178</f>
        <v>197</v>
      </c>
      <c r="J178" s="25">
        <f>+'01-2020'!J178+'02-2020'!J178+'03-2020'!J178+'04-2020'!J178+'05-2020'!J178+'06-2020'!J178+'07-2020'!J178+'08-2020'!J178+'09-2020'!J178+'10-2020'!J178+'11-2020'!J178+'12-2020'!J178</f>
        <v>19503.800000000003</v>
      </c>
      <c r="K178" s="25">
        <f>+'01-2020'!K178+'02-2020'!K178+'03-2020'!K178+'04-2020'!K178+'05-2020'!K178+'06-2020'!K178+'07-2020'!K178+'08-2020'!K178+'09-2020'!K178+'10-2020'!K178+'11-2020'!K178+'12-2020'!K178</f>
        <v>3713198.51</v>
      </c>
      <c r="L178" s="25">
        <f>+'01-2020'!L178+'02-2020'!L178+'03-2020'!L178+'04-2020'!L178+'05-2020'!L178+'06-2020'!L178+'07-2020'!L178+'08-2020'!L178+'09-2020'!L178+'10-2020'!L178+'11-2020'!L178+'12-2020'!L178</f>
        <v>743273.04</v>
      </c>
      <c r="M178" s="25">
        <f>+'01-2020'!M178+'02-2020'!M178+'03-2020'!M178+'04-2020'!M178+'05-2020'!M178+'06-2020'!M178+'07-2020'!M178+'08-2020'!M178+'09-2020'!M178+'10-2020'!M178+'11-2020'!M178+'12-2020'!M178</f>
        <v>2969925.47</v>
      </c>
      <c r="N178" s="34">
        <f t="shared" si="2"/>
        <v>3494047.72</v>
      </c>
    </row>
    <row r="179" spans="1:14" ht="12.75">
      <c r="A179" s="11">
        <f>+'01-2020'!A179</f>
        <v>168</v>
      </c>
      <c r="B179" s="24" t="str">
        <f>+'01-2020'!B179</f>
        <v>NOVO PLANALTO</v>
      </c>
      <c r="C179" s="28">
        <f>+IF(ISERROR(('01-2020'!C179+'02-2020'!C179+'03-2020'!C179+'04-2020'!C179+'05-2020'!C179+'06-2020'!C179+'07-2020'!C179+'08-2020'!C179+'09-2020'!C179+'10-2020'!C179+'11-2020'!C179+'12-2020'!C179)/COUNTA('01-2020'!C179,'02-2020'!C179,'03-2020'!C179,'04-2020'!C179,'05-2020'!C179,'06-2020'!C179,'07-2020'!C179,'08-2020'!C179,'09-2020'!C179,'10-2020'!C179,'11-2020'!C179,'12-2020'!C179)),"",('01-2020'!C179+'02-2020'!C179+'03-2020'!C179+'04-2020'!C179+'05-2020'!C179+'06-2020'!C179+'07-2020'!C179+'08-2020'!C179+'09-2020'!C179+'10-2020'!C179+'11-2020'!C179+'12-2020'!C179)/COUNTA('01-2020'!C179,'02-2020'!C179,'03-2020'!C179,'04-2020'!C179,'05-2020'!C179,'06-2020'!C179,'07-2020'!C179,'08-2020'!C179,'09-2020'!C179,'10-2020'!C179,'11-2020'!C179,'12-2020'!C179))</f>
        <v>0.08943387712374198</v>
      </c>
      <c r="D179" s="25">
        <f>+'01-2020'!D179+'02-2020'!D179+'03-2020'!D179+'04-2020'!D179+'05-2020'!D179+'06-2020'!D179+'07-2020'!D179+'08-2020'!D179+'09-2020'!D179+'10-2020'!D179+'11-2020'!D179+'12-2020'!D179</f>
        <v>96288.76</v>
      </c>
      <c r="E179" s="25">
        <f>+'01-2020'!E179+'02-2020'!E179+'03-2020'!E179+'04-2020'!E179+'05-2020'!E179+'06-2020'!E179+'07-2020'!E179+'08-2020'!E179+'09-2020'!E179+'10-2020'!E179+'11-2020'!E179+'12-2020'!E179</f>
        <v>18592.17</v>
      </c>
      <c r="F179" s="25">
        <f>+'01-2020'!F179+'02-2020'!F179+'03-2020'!F179+'04-2020'!F179+'05-2020'!F179+'06-2020'!F179+'07-2020'!F179+'08-2020'!F179+'09-2020'!F179+'10-2020'!F179+'11-2020'!F179+'12-2020'!F179</f>
        <v>77696.59</v>
      </c>
      <c r="G179" s="25">
        <f>+'01-2020'!G179+'02-2020'!G179+'03-2020'!G179+'04-2020'!G179+'05-2020'!G179+'06-2020'!G179+'07-2020'!G179+'08-2020'!G179+'09-2020'!G179+'10-2020'!G179+'11-2020'!G179+'12-2020'!G179</f>
        <v>12895.930000000002</v>
      </c>
      <c r="H179" s="25">
        <f>+'01-2020'!H179+'02-2020'!H179+'03-2020'!H179+'04-2020'!H179+'05-2020'!H179+'06-2020'!H179+'07-2020'!H179+'08-2020'!H179+'09-2020'!H179+'10-2020'!H179+'11-2020'!H179+'12-2020'!H179</f>
        <v>2579.1899999999996</v>
      </c>
      <c r="I179" s="25">
        <f>+'01-2020'!I179+'02-2020'!I179+'03-2020'!I179+'04-2020'!I179+'05-2020'!I179+'06-2020'!I179+'07-2020'!I179+'08-2020'!I179+'09-2020'!I179+'10-2020'!I179+'11-2020'!I179+'12-2020'!I179</f>
        <v>103.17000000000002</v>
      </c>
      <c r="J179" s="25">
        <f>+'01-2020'!J179+'02-2020'!J179+'03-2020'!J179+'04-2020'!J179+'05-2020'!J179+'06-2020'!J179+'07-2020'!J179+'08-2020'!J179+'09-2020'!J179+'10-2020'!J179+'11-2020'!J179+'12-2020'!J179</f>
        <v>10213.57</v>
      </c>
      <c r="K179" s="25">
        <f>+'01-2020'!K179+'02-2020'!K179+'03-2020'!K179+'04-2020'!K179+'05-2020'!K179+'06-2020'!K179+'07-2020'!K179+'08-2020'!K179+'09-2020'!K179+'10-2020'!K179+'11-2020'!K179+'12-2020'!K179</f>
        <v>1944502.2799999998</v>
      </c>
      <c r="L179" s="25">
        <f>+'01-2020'!L179+'02-2020'!L179+'03-2020'!L179+'04-2020'!L179+'05-2020'!L179+'06-2020'!L179+'07-2020'!L179+'08-2020'!L179+'09-2020'!L179+'10-2020'!L179+'11-2020'!L179+'12-2020'!L179</f>
        <v>389210.65</v>
      </c>
      <c r="M179" s="25">
        <f>+'01-2020'!M179+'02-2020'!M179+'03-2020'!M179+'04-2020'!M179+'05-2020'!M179+'06-2020'!M179+'07-2020'!M179+'08-2020'!M179+'09-2020'!M179+'10-2020'!M179+'11-2020'!M179+'12-2020'!M179</f>
        <v>1555291.63</v>
      </c>
      <c r="N179" s="34">
        <f t="shared" si="2"/>
        <v>1643201.7899999998</v>
      </c>
    </row>
    <row r="180" spans="1:14" ht="12.75">
      <c r="A180" s="11">
        <f>+'01-2020'!A180</f>
        <v>169</v>
      </c>
      <c r="B180" s="24" t="str">
        <f>+'01-2020'!B180</f>
        <v>ORIZONA</v>
      </c>
      <c r="C180" s="28">
        <f>+IF(ISERROR(('01-2020'!C180+'02-2020'!C180+'03-2020'!C180+'04-2020'!C180+'05-2020'!C180+'06-2020'!C180+'07-2020'!C180+'08-2020'!C180+'09-2020'!C180+'10-2020'!C180+'11-2020'!C180+'12-2020'!C180)/COUNTA('01-2020'!C180,'02-2020'!C180,'03-2020'!C180,'04-2020'!C180,'05-2020'!C180,'06-2020'!C180,'07-2020'!C180,'08-2020'!C180,'09-2020'!C180,'10-2020'!C180,'11-2020'!C180,'12-2020'!C180)),"",('01-2020'!C180+'02-2020'!C180+'03-2020'!C180+'04-2020'!C180+'05-2020'!C180+'06-2020'!C180+'07-2020'!C180+'08-2020'!C180+'09-2020'!C180+'10-2020'!C180+'11-2020'!C180+'12-2020'!C180)/COUNTA('01-2020'!C180,'02-2020'!C180,'03-2020'!C180,'04-2020'!C180,'05-2020'!C180,'06-2020'!C180,'07-2020'!C180,'08-2020'!C180,'09-2020'!C180,'10-2020'!C180,'11-2020'!C180,'12-2020'!C180))</f>
        <v>0.2971711103610737</v>
      </c>
      <c r="D180" s="25">
        <f>+'01-2020'!D180+'02-2020'!D180+'03-2020'!D180+'04-2020'!D180+'05-2020'!D180+'06-2020'!D180+'07-2020'!D180+'08-2020'!D180+'09-2020'!D180+'10-2020'!D180+'11-2020'!D180+'12-2020'!D180</f>
        <v>641251.2200000001</v>
      </c>
      <c r="E180" s="25">
        <f>+'01-2020'!E180+'02-2020'!E180+'03-2020'!E180+'04-2020'!E180+'05-2020'!E180+'06-2020'!E180+'07-2020'!E180+'08-2020'!E180+'09-2020'!E180+'10-2020'!E180+'11-2020'!E180+'12-2020'!E180</f>
        <v>118810.78</v>
      </c>
      <c r="F180" s="25">
        <f>+'01-2020'!F180+'02-2020'!F180+'03-2020'!F180+'04-2020'!F180+'05-2020'!F180+'06-2020'!F180+'07-2020'!F180+'08-2020'!F180+'09-2020'!F180+'10-2020'!F180+'11-2020'!F180+'12-2020'!F180</f>
        <v>522440.44000000006</v>
      </c>
      <c r="G180" s="25">
        <f>+'01-2020'!G180+'02-2020'!G180+'03-2020'!G180+'04-2020'!G180+'05-2020'!G180+'06-2020'!G180+'07-2020'!G180+'08-2020'!G180+'09-2020'!G180+'10-2020'!G180+'11-2020'!G180+'12-2020'!G180</f>
        <v>42854.6</v>
      </c>
      <c r="H180" s="25">
        <f>+'01-2020'!H180+'02-2020'!H180+'03-2020'!H180+'04-2020'!H180+'05-2020'!H180+'06-2020'!H180+'07-2020'!H180+'08-2020'!H180+'09-2020'!H180+'10-2020'!H180+'11-2020'!H180+'12-2020'!H180</f>
        <v>8570.920000000002</v>
      </c>
      <c r="I180" s="25">
        <f>+'01-2020'!I180+'02-2020'!I180+'03-2020'!I180+'04-2020'!I180+'05-2020'!I180+'06-2020'!I180+'07-2020'!I180+'08-2020'!I180+'09-2020'!I180+'10-2020'!I180+'11-2020'!I180+'12-2020'!I180</f>
        <v>342.85</v>
      </c>
      <c r="J180" s="25">
        <f>+'01-2020'!J180+'02-2020'!J180+'03-2020'!J180+'04-2020'!J180+'05-2020'!J180+'06-2020'!J180+'07-2020'!J180+'08-2020'!J180+'09-2020'!J180+'10-2020'!J180+'11-2020'!J180+'12-2020'!J180</f>
        <v>33940.83</v>
      </c>
      <c r="K180" s="25">
        <f>+'01-2020'!K180+'02-2020'!K180+'03-2020'!K180+'04-2020'!K180+'05-2020'!K180+'06-2020'!K180+'07-2020'!K180+'08-2020'!K180+'09-2020'!K180+'10-2020'!K180+'11-2020'!K180+'12-2020'!K180</f>
        <v>6461646.640000001</v>
      </c>
      <c r="L180" s="25">
        <f>+'01-2020'!L180+'02-2020'!L180+'03-2020'!L180+'04-2020'!L180+'05-2020'!L180+'06-2020'!L180+'07-2020'!L180+'08-2020'!L180+'09-2020'!L180+'10-2020'!L180+'11-2020'!L180+'12-2020'!L180</f>
        <v>1293437.91</v>
      </c>
      <c r="M180" s="25">
        <f>+'01-2020'!M180+'02-2020'!M180+'03-2020'!M180+'04-2020'!M180+'05-2020'!M180+'06-2020'!M180+'07-2020'!M180+'08-2020'!M180+'09-2020'!M180+'10-2020'!M180+'11-2020'!M180+'12-2020'!M180</f>
        <v>5168208.73</v>
      </c>
      <c r="N180" s="34">
        <f t="shared" si="2"/>
        <v>5724590</v>
      </c>
    </row>
    <row r="181" spans="1:14" ht="12.75">
      <c r="A181" s="11">
        <f>+'01-2020'!A181</f>
        <v>170</v>
      </c>
      <c r="B181" s="24" t="str">
        <f>+'01-2020'!B181</f>
        <v>OURO VERDE DE GOIAS</v>
      </c>
      <c r="C181" s="28">
        <f>+IF(ISERROR(('01-2020'!C181+'02-2020'!C181+'03-2020'!C181+'04-2020'!C181+'05-2020'!C181+'06-2020'!C181+'07-2020'!C181+'08-2020'!C181+'09-2020'!C181+'10-2020'!C181+'11-2020'!C181+'12-2020'!C181)/COUNTA('01-2020'!C181,'02-2020'!C181,'03-2020'!C181,'04-2020'!C181,'05-2020'!C181,'06-2020'!C181,'07-2020'!C181,'08-2020'!C181,'09-2020'!C181,'10-2020'!C181,'11-2020'!C181,'12-2020'!C181)),"",('01-2020'!C181+'02-2020'!C181+'03-2020'!C181+'04-2020'!C181+'05-2020'!C181+'06-2020'!C181+'07-2020'!C181+'08-2020'!C181+'09-2020'!C181+'10-2020'!C181+'11-2020'!C181+'12-2020'!C181)/COUNTA('01-2020'!C181,'02-2020'!C181,'03-2020'!C181,'04-2020'!C181,'05-2020'!C181,'06-2020'!C181,'07-2020'!C181,'08-2020'!C181,'09-2020'!C181,'10-2020'!C181,'11-2020'!C181,'12-2020'!C181))</f>
        <v>0.12929194094595786</v>
      </c>
      <c r="D181" s="25">
        <f>+'01-2020'!D181+'02-2020'!D181+'03-2020'!D181+'04-2020'!D181+'05-2020'!D181+'06-2020'!D181+'07-2020'!D181+'08-2020'!D181+'09-2020'!D181+'10-2020'!D181+'11-2020'!D181+'12-2020'!D181</f>
        <v>79535.96</v>
      </c>
      <c r="E181" s="25">
        <f>+'01-2020'!E181+'02-2020'!E181+'03-2020'!E181+'04-2020'!E181+'05-2020'!E181+'06-2020'!E181+'07-2020'!E181+'08-2020'!E181+'09-2020'!E181+'10-2020'!E181+'11-2020'!E181+'12-2020'!E181</f>
        <v>15468.449999999999</v>
      </c>
      <c r="F181" s="25">
        <f>+'01-2020'!F181+'02-2020'!F181+'03-2020'!F181+'04-2020'!F181+'05-2020'!F181+'06-2020'!F181+'07-2020'!F181+'08-2020'!F181+'09-2020'!F181+'10-2020'!F181+'11-2020'!F181+'12-2020'!F181</f>
        <v>64067.509999999995</v>
      </c>
      <c r="G181" s="25">
        <f>+'01-2020'!G181+'02-2020'!G181+'03-2020'!G181+'04-2020'!G181+'05-2020'!G181+'06-2020'!G181+'07-2020'!G181+'08-2020'!G181+'09-2020'!G181+'10-2020'!G181+'11-2020'!G181+'12-2020'!G181</f>
        <v>18627.52</v>
      </c>
      <c r="H181" s="25">
        <f>+'01-2020'!H181+'02-2020'!H181+'03-2020'!H181+'04-2020'!H181+'05-2020'!H181+'06-2020'!H181+'07-2020'!H181+'08-2020'!H181+'09-2020'!H181+'10-2020'!H181+'11-2020'!H181+'12-2020'!H181</f>
        <v>3725.51</v>
      </c>
      <c r="I181" s="25">
        <f>+'01-2020'!I181+'02-2020'!I181+'03-2020'!I181+'04-2020'!I181+'05-2020'!I181+'06-2020'!I181+'07-2020'!I181+'08-2020'!I181+'09-2020'!I181+'10-2020'!I181+'11-2020'!I181+'12-2020'!I181</f>
        <v>149.03</v>
      </c>
      <c r="J181" s="25">
        <f>+'01-2020'!J181+'02-2020'!J181+'03-2020'!J181+'04-2020'!J181+'05-2020'!J181+'06-2020'!J181+'07-2020'!J181+'08-2020'!J181+'09-2020'!J181+'10-2020'!J181+'11-2020'!J181+'12-2020'!J181</f>
        <v>14752.980000000001</v>
      </c>
      <c r="K181" s="25">
        <f>+'01-2020'!K181+'02-2020'!K181+'03-2020'!K181+'04-2020'!K181+'05-2020'!K181+'06-2020'!K181+'07-2020'!K181+'08-2020'!K181+'09-2020'!K181+'10-2020'!K181+'11-2020'!K181+'12-2020'!K181</f>
        <v>2807710.0799999996</v>
      </c>
      <c r="L181" s="25">
        <f>+'01-2020'!L181+'02-2020'!L181+'03-2020'!L181+'04-2020'!L181+'05-2020'!L181+'06-2020'!L181+'07-2020'!L181+'08-2020'!L181+'09-2020'!L181+'10-2020'!L181+'11-2020'!L181+'12-2020'!L181</f>
        <v>561890.51</v>
      </c>
      <c r="M181" s="25">
        <f>+'01-2020'!M181+'02-2020'!M181+'03-2020'!M181+'04-2020'!M181+'05-2020'!M181+'06-2020'!M181+'07-2020'!M181+'08-2020'!M181+'09-2020'!M181+'10-2020'!M181+'11-2020'!M181+'12-2020'!M181</f>
        <v>2245819.5700000003</v>
      </c>
      <c r="N181" s="34">
        <f t="shared" si="2"/>
        <v>2324640.0600000005</v>
      </c>
    </row>
    <row r="182" spans="1:14" ht="12.75">
      <c r="A182" s="11">
        <f>+'01-2020'!A182</f>
        <v>171</v>
      </c>
      <c r="B182" s="24" t="str">
        <f>+'01-2020'!B182</f>
        <v>OUVIDOR</v>
      </c>
      <c r="C182" s="28">
        <f>+IF(ISERROR(('01-2020'!C182+'02-2020'!C182+'03-2020'!C182+'04-2020'!C182+'05-2020'!C182+'06-2020'!C182+'07-2020'!C182+'08-2020'!C182+'09-2020'!C182+'10-2020'!C182+'11-2020'!C182+'12-2020'!C182)/COUNTA('01-2020'!C182,'02-2020'!C182,'03-2020'!C182,'04-2020'!C182,'05-2020'!C182,'06-2020'!C182,'07-2020'!C182,'08-2020'!C182,'09-2020'!C182,'10-2020'!C182,'11-2020'!C182,'12-2020'!C182)),"",('01-2020'!C182+'02-2020'!C182+'03-2020'!C182+'04-2020'!C182+'05-2020'!C182+'06-2020'!C182+'07-2020'!C182+'08-2020'!C182+'09-2020'!C182+'10-2020'!C182+'11-2020'!C182+'12-2020'!C182)/COUNTA('01-2020'!C182,'02-2020'!C182,'03-2020'!C182,'04-2020'!C182,'05-2020'!C182,'06-2020'!C182,'07-2020'!C182,'08-2020'!C182,'09-2020'!C182,'10-2020'!C182,'11-2020'!C182,'12-2020'!C182))</f>
        <v>0.5773010696861632</v>
      </c>
      <c r="D182" s="25">
        <f>+'01-2020'!D182+'02-2020'!D182+'03-2020'!D182+'04-2020'!D182+'05-2020'!D182+'06-2020'!D182+'07-2020'!D182+'08-2020'!D182+'09-2020'!D182+'10-2020'!D182+'11-2020'!D182+'12-2020'!D182</f>
        <v>229790.90999999997</v>
      </c>
      <c r="E182" s="25">
        <f>+'01-2020'!E182+'02-2020'!E182+'03-2020'!E182+'04-2020'!E182+'05-2020'!E182+'06-2020'!E182+'07-2020'!E182+'08-2020'!E182+'09-2020'!E182+'10-2020'!E182+'11-2020'!E182+'12-2020'!E182</f>
        <v>44527.240000000005</v>
      </c>
      <c r="F182" s="25">
        <f>+'01-2020'!F182+'02-2020'!F182+'03-2020'!F182+'04-2020'!F182+'05-2020'!F182+'06-2020'!F182+'07-2020'!F182+'08-2020'!F182+'09-2020'!F182+'10-2020'!F182+'11-2020'!F182+'12-2020'!F182</f>
        <v>185263.66999999998</v>
      </c>
      <c r="G182" s="25">
        <f>+'01-2020'!G182+'02-2020'!G182+'03-2020'!G182+'04-2020'!G182+'05-2020'!G182+'06-2020'!G182+'07-2020'!G182+'08-2020'!G182+'09-2020'!G182+'10-2020'!G182+'11-2020'!G182+'12-2020'!G182</f>
        <v>83250.35</v>
      </c>
      <c r="H182" s="25">
        <f>+'01-2020'!H182+'02-2020'!H182+'03-2020'!H182+'04-2020'!H182+'05-2020'!H182+'06-2020'!H182+'07-2020'!H182+'08-2020'!H182+'09-2020'!H182+'10-2020'!H182+'11-2020'!H182+'12-2020'!H182</f>
        <v>16650.08</v>
      </c>
      <c r="I182" s="25">
        <f>+'01-2020'!I182+'02-2020'!I182+'03-2020'!I182+'04-2020'!I182+'05-2020'!I182+'06-2020'!I182+'07-2020'!I182+'08-2020'!I182+'09-2020'!I182+'10-2020'!I182+'11-2020'!I182+'12-2020'!I182</f>
        <v>665.99</v>
      </c>
      <c r="J182" s="25">
        <f>+'01-2020'!J182+'02-2020'!J182+'03-2020'!J182+'04-2020'!J182+'05-2020'!J182+'06-2020'!J182+'07-2020'!J182+'08-2020'!J182+'09-2020'!J182+'10-2020'!J182+'11-2020'!J182+'12-2020'!J182</f>
        <v>65934.28</v>
      </c>
      <c r="K182" s="25">
        <f>+'01-2020'!K182+'02-2020'!K182+'03-2020'!K182+'04-2020'!K182+'05-2020'!K182+'06-2020'!K182+'07-2020'!K182+'08-2020'!K182+'09-2020'!K182+'10-2020'!K182+'11-2020'!K182+'12-2020'!K182</f>
        <v>12551736.319999998</v>
      </c>
      <c r="L182" s="25">
        <f>+'01-2020'!L182+'02-2020'!L182+'03-2020'!L182+'04-2020'!L182+'05-2020'!L182+'06-2020'!L182+'07-2020'!L182+'08-2020'!L182+'09-2020'!L182+'10-2020'!L182+'11-2020'!L182+'12-2020'!L182</f>
        <v>2512740.35</v>
      </c>
      <c r="M182" s="25">
        <f>+'01-2020'!M182+'02-2020'!M182+'03-2020'!M182+'04-2020'!M182+'05-2020'!M182+'06-2020'!M182+'07-2020'!M182+'08-2020'!M182+'09-2020'!M182+'10-2020'!M182+'11-2020'!M182+'12-2020'!M182</f>
        <v>10038995.97</v>
      </c>
      <c r="N182" s="34">
        <f t="shared" si="2"/>
        <v>10290193.92</v>
      </c>
    </row>
    <row r="183" spans="1:14" ht="12.75">
      <c r="A183" s="11">
        <f>+'01-2020'!A183</f>
        <v>172</v>
      </c>
      <c r="B183" s="24" t="str">
        <f>+'01-2020'!B183</f>
        <v>PADRE BERNARDO</v>
      </c>
      <c r="C183" s="28">
        <f>+IF(ISERROR(('01-2020'!C183+'02-2020'!C183+'03-2020'!C183+'04-2020'!C183+'05-2020'!C183+'06-2020'!C183+'07-2020'!C183+'08-2020'!C183+'09-2020'!C183+'10-2020'!C183+'11-2020'!C183+'12-2020'!C183)/COUNTA('01-2020'!C183,'02-2020'!C183,'03-2020'!C183,'04-2020'!C183,'05-2020'!C183,'06-2020'!C183,'07-2020'!C183,'08-2020'!C183,'09-2020'!C183,'10-2020'!C183,'11-2020'!C183,'12-2020'!C183)),"",('01-2020'!C183+'02-2020'!C183+'03-2020'!C183+'04-2020'!C183+'05-2020'!C183+'06-2020'!C183+'07-2020'!C183+'08-2020'!C183+'09-2020'!C183+'10-2020'!C183+'11-2020'!C183+'12-2020'!C183)/COUNTA('01-2020'!C183,'02-2020'!C183,'03-2020'!C183,'04-2020'!C183,'05-2020'!C183,'06-2020'!C183,'07-2020'!C183,'08-2020'!C183,'09-2020'!C183,'10-2020'!C183,'11-2020'!C183,'12-2020'!C183))</f>
        <v>0.2694990572731903</v>
      </c>
      <c r="D183" s="25">
        <f>+'01-2020'!D183+'02-2020'!D183+'03-2020'!D183+'04-2020'!D183+'05-2020'!D183+'06-2020'!D183+'07-2020'!D183+'08-2020'!D183+'09-2020'!D183+'10-2020'!D183+'11-2020'!D183+'12-2020'!D183</f>
        <v>306993.82000000007</v>
      </c>
      <c r="E183" s="25">
        <f>+'01-2020'!E183+'02-2020'!E183+'03-2020'!E183+'04-2020'!E183+'05-2020'!E183+'06-2020'!E183+'07-2020'!E183+'08-2020'!E183+'09-2020'!E183+'10-2020'!E183+'11-2020'!E183+'12-2020'!E183</f>
        <v>60346.83</v>
      </c>
      <c r="F183" s="25">
        <f>+'01-2020'!F183+'02-2020'!F183+'03-2020'!F183+'04-2020'!F183+'05-2020'!F183+'06-2020'!F183+'07-2020'!F183+'08-2020'!F183+'09-2020'!F183+'10-2020'!F183+'11-2020'!F183+'12-2020'!F183</f>
        <v>246646.99</v>
      </c>
      <c r="G183" s="25">
        <f>+'01-2020'!G183+'02-2020'!G183+'03-2020'!G183+'04-2020'!G183+'05-2020'!G183+'06-2020'!G183+'07-2020'!G183+'08-2020'!G183+'09-2020'!G183+'10-2020'!G183+'11-2020'!G183+'12-2020'!G183</f>
        <v>38850.189999999995</v>
      </c>
      <c r="H183" s="25">
        <f>+'01-2020'!H183+'02-2020'!H183+'03-2020'!H183+'04-2020'!H183+'05-2020'!H183+'06-2020'!H183+'07-2020'!H183+'08-2020'!H183+'09-2020'!H183+'10-2020'!H183+'11-2020'!H183+'12-2020'!H183</f>
        <v>7770.040000000001</v>
      </c>
      <c r="I183" s="25">
        <f>+'01-2020'!I183+'02-2020'!I183+'03-2020'!I183+'04-2020'!I183+'05-2020'!I183+'06-2020'!I183+'07-2020'!I183+'08-2020'!I183+'09-2020'!I183+'10-2020'!I183+'11-2020'!I183+'12-2020'!I183</f>
        <v>310.82</v>
      </c>
      <c r="J183" s="25">
        <f>+'01-2020'!J183+'02-2020'!J183+'03-2020'!J183+'04-2020'!J183+'05-2020'!J183+'06-2020'!J183+'07-2020'!J183+'08-2020'!J183+'09-2020'!J183+'10-2020'!J183+'11-2020'!J183+'12-2020'!J183</f>
        <v>30769.33</v>
      </c>
      <c r="K183" s="25">
        <f>+'01-2020'!K183+'02-2020'!K183+'03-2020'!K183+'04-2020'!K183+'05-2020'!K183+'06-2020'!K183+'07-2020'!K183+'08-2020'!K183+'09-2020'!K183+'10-2020'!K183+'11-2020'!K183+'12-2020'!K183</f>
        <v>5856800.83</v>
      </c>
      <c r="L183" s="25">
        <f>+'01-2020'!L183+'02-2020'!L183+'03-2020'!L183+'04-2020'!L183+'05-2020'!L183+'06-2020'!L183+'07-2020'!L183+'08-2020'!L183+'09-2020'!L183+'10-2020'!L183+'11-2020'!L183+'12-2020'!L183</f>
        <v>1172200.68</v>
      </c>
      <c r="M183" s="25">
        <f>+'01-2020'!M183+'02-2020'!M183+'03-2020'!M183+'04-2020'!M183+'05-2020'!M183+'06-2020'!M183+'07-2020'!M183+'08-2020'!M183+'09-2020'!M183+'10-2020'!M183+'11-2020'!M183+'12-2020'!M183</f>
        <v>4684600.15</v>
      </c>
      <c r="N183" s="34">
        <f t="shared" si="2"/>
        <v>4962016.470000001</v>
      </c>
    </row>
    <row r="184" spans="1:14" ht="12.75">
      <c r="A184" s="11">
        <f>+'01-2020'!A184</f>
        <v>173</v>
      </c>
      <c r="B184" s="24" t="str">
        <f>+'01-2020'!B184</f>
        <v>PALESTINA DE GOIAS</v>
      </c>
      <c r="C184" s="28">
        <f>+IF(ISERROR(('01-2020'!C184+'02-2020'!C184+'03-2020'!C184+'04-2020'!C184+'05-2020'!C184+'06-2020'!C184+'07-2020'!C184+'08-2020'!C184+'09-2020'!C184+'10-2020'!C184+'11-2020'!C184+'12-2020'!C184)/COUNTA('01-2020'!C184,'02-2020'!C184,'03-2020'!C184,'04-2020'!C184,'05-2020'!C184,'06-2020'!C184,'07-2020'!C184,'08-2020'!C184,'09-2020'!C184,'10-2020'!C184,'11-2020'!C184,'12-2020'!C184)),"",('01-2020'!C184+'02-2020'!C184+'03-2020'!C184+'04-2020'!C184+'05-2020'!C184+'06-2020'!C184+'07-2020'!C184+'08-2020'!C184+'09-2020'!C184+'10-2020'!C184+'11-2020'!C184+'12-2020'!C184)/COUNTA('01-2020'!C184,'02-2020'!C184,'03-2020'!C184,'04-2020'!C184,'05-2020'!C184,'06-2020'!C184,'07-2020'!C184,'08-2020'!C184,'09-2020'!C184,'10-2020'!C184,'11-2020'!C184,'12-2020'!C184))</f>
        <v>0.10247848227357659</v>
      </c>
      <c r="D184" s="25">
        <f>+'01-2020'!D184+'02-2020'!D184+'03-2020'!D184+'04-2020'!D184+'05-2020'!D184+'06-2020'!D184+'07-2020'!D184+'08-2020'!D184+'09-2020'!D184+'10-2020'!D184+'11-2020'!D184+'12-2020'!D184</f>
        <v>50628.899999999994</v>
      </c>
      <c r="E184" s="25">
        <f>+'01-2020'!E184+'02-2020'!E184+'03-2020'!E184+'04-2020'!E184+'05-2020'!E184+'06-2020'!E184+'07-2020'!E184+'08-2020'!E184+'09-2020'!E184+'10-2020'!E184+'11-2020'!E184+'12-2020'!E184</f>
        <v>9752.73</v>
      </c>
      <c r="F184" s="25">
        <f>+'01-2020'!F184+'02-2020'!F184+'03-2020'!F184+'04-2020'!F184+'05-2020'!F184+'06-2020'!F184+'07-2020'!F184+'08-2020'!F184+'09-2020'!F184+'10-2020'!F184+'11-2020'!F184+'12-2020'!F184</f>
        <v>40876.17</v>
      </c>
      <c r="G184" s="25">
        <f>+'01-2020'!G184+'02-2020'!G184+'03-2020'!G184+'04-2020'!G184+'05-2020'!G184+'06-2020'!G184+'07-2020'!G184+'08-2020'!G184+'09-2020'!G184+'10-2020'!G184+'11-2020'!G184+'12-2020'!G184</f>
        <v>14776.949999999999</v>
      </c>
      <c r="H184" s="25">
        <f>+'01-2020'!H184+'02-2020'!H184+'03-2020'!H184+'04-2020'!H184+'05-2020'!H184+'06-2020'!H184+'07-2020'!H184+'08-2020'!H184+'09-2020'!H184+'10-2020'!H184+'11-2020'!H184+'12-2020'!H184</f>
        <v>2955.39</v>
      </c>
      <c r="I184" s="25">
        <f>+'01-2020'!I184+'02-2020'!I184+'03-2020'!I184+'04-2020'!I184+'05-2020'!I184+'06-2020'!I184+'07-2020'!I184+'08-2020'!I184+'09-2020'!I184+'10-2020'!I184+'11-2020'!I184+'12-2020'!I184</f>
        <v>118.21999999999998</v>
      </c>
      <c r="J184" s="25">
        <f>+'01-2020'!J184+'02-2020'!J184+'03-2020'!J184+'04-2020'!J184+'05-2020'!J184+'06-2020'!J184+'07-2020'!J184+'08-2020'!J184+'09-2020'!J184+'10-2020'!J184+'11-2020'!J184+'12-2020'!J184</f>
        <v>11703.34</v>
      </c>
      <c r="K184" s="25">
        <f>+'01-2020'!K184+'02-2020'!K184+'03-2020'!K184+'04-2020'!K184+'05-2020'!K184+'06-2020'!K184+'07-2020'!K184+'08-2020'!K184+'09-2020'!K184+'10-2020'!K184+'11-2020'!K184+'12-2020'!K184</f>
        <v>2228170.7399999998</v>
      </c>
      <c r="L184" s="25">
        <f>+'01-2020'!L184+'02-2020'!L184+'03-2020'!L184+'04-2020'!L184+'05-2020'!L184+'06-2020'!L184+'07-2020'!L184+'08-2020'!L184+'09-2020'!L184+'10-2020'!L184+'11-2020'!L184+'12-2020'!L184</f>
        <v>446020.89</v>
      </c>
      <c r="M184" s="25">
        <f>+'01-2020'!M184+'02-2020'!M184+'03-2020'!M184+'04-2020'!M184+'05-2020'!M184+'06-2020'!M184+'07-2020'!M184+'08-2020'!M184+'09-2020'!M184+'10-2020'!M184+'11-2020'!M184+'12-2020'!M184</f>
        <v>1782149.8500000003</v>
      </c>
      <c r="N184" s="34">
        <f t="shared" si="2"/>
        <v>1834729.3600000003</v>
      </c>
    </row>
    <row r="185" spans="1:14" ht="12.75">
      <c r="A185" s="11">
        <f>+'01-2020'!A185</f>
        <v>174</v>
      </c>
      <c r="B185" s="24" t="str">
        <f>+'01-2020'!B185</f>
        <v>PALMEIRAS DE GOIAS</v>
      </c>
      <c r="C185" s="28">
        <f>+IF(ISERROR(('01-2020'!C185+'02-2020'!C185+'03-2020'!C185+'04-2020'!C185+'05-2020'!C185+'06-2020'!C185+'07-2020'!C185+'08-2020'!C185+'09-2020'!C185+'10-2020'!C185+'11-2020'!C185+'12-2020'!C185)/COUNTA('01-2020'!C185,'02-2020'!C185,'03-2020'!C185,'04-2020'!C185,'05-2020'!C185,'06-2020'!C185,'07-2020'!C185,'08-2020'!C185,'09-2020'!C185,'10-2020'!C185,'11-2020'!C185,'12-2020'!C185)),"",('01-2020'!C185+'02-2020'!C185+'03-2020'!C185+'04-2020'!C185+'05-2020'!C185+'06-2020'!C185+'07-2020'!C185+'08-2020'!C185+'09-2020'!C185+'10-2020'!C185+'11-2020'!C185+'12-2020'!C185)/COUNTA('01-2020'!C185,'02-2020'!C185,'03-2020'!C185,'04-2020'!C185,'05-2020'!C185,'06-2020'!C185,'07-2020'!C185,'08-2020'!C185,'09-2020'!C185,'10-2020'!C185,'11-2020'!C185,'12-2020'!C185))</f>
        <v>0.626649238095683</v>
      </c>
      <c r="D185" s="25">
        <f>+'01-2020'!D185+'02-2020'!D185+'03-2020'!D185+'04-2020'!D185+'05-2020'!D185+'06-2020'!D185+'07-2020'!D185+'08-2020'!D185+'09-2020'!D185+'10-2020'!D185+'11-2020'!D185+'12-2020'!D185</f>
        <v>969783.28</v>
      </c>
      <c r="E185" s="25">
        <f>+'01-2020'!E185+'02-2020'!E185+'03-2020'!E185+'04-2020'!E185+'05-2020'!E185+'06-2020'!E185+'07-2020'!E185+'08-2020'!E185+'09-2020'!E185+'10-2020'!E185+'11-2020'!E185+'12-2020'!E185</f>
        <v>188950.27000000002</v>
      </c>
      <c r="F185" s="25">
        <f>+'01-2020'!F185+'02-2020'!F185+'03-2020'!F185+'04-2020'!F185+'05-2020'!F185+'06-2020'!F185+'07-2020'!F185+'08-2020'!F185+'09-2020'!F185+'10-2020'!F185+'11-2020'!F185+'12-2020'!F185</f>
        <v>780833.01</v>
      </c>
      <c r="G185" s="25">
        <f>+'01-2020'!G185+'02-2020'!G185+'03-2020'!G185+'04-2020'!G185+'05-2020'!G185+'06-2020'!G185+'07-2020'!G185+'08-2020'!G185+'09-2020'!G185+'10-2020'!G185+'11-2020'!G185+'12-2020'!G185</f>
        <v>90371.70999999999</v>
      </c>
      <c r="H185" s="25">
        <f>+'01-2020'!H185+'02-2020'!H185+'03-2020'!H185+'04-2020'!H185+'05-2020'!H185+'06-2020'!H185+'07-2020'!H185+'08-2020'!H185+'09-2020'!H185+'10-2020'!H185+'11-2020'!H185+'12-2020'!H185</f>
        <v>18074.36</v>
      </c>
      <c r="I185" s="25">
        <f>+'01-2020'!I185+'02-2020'!I185+'03-2020'!I185+'04-2020'!I185+'05-2020'!I185+'06-2020'!I185+'07-2020'!I185+'08-2020'!I185+'09-2020'!I185+'10-2020'!I185+'11-2020'!I185+'12-2020'!I185</f>
        <v>722.98</v>
      </c>
      <c r="J185" s="25">
        <f>+'01-2020'!J185+'02-2020'!J185+'03-2020'!J185+'04-2020'!J185+'05-2020'!J185+'06-2020'!J185+'07-2020'!J185+'08-2020'!J185+'09-2020'!J185+'10-2020'!J185+'11-2020'!J185+'12-2020'!J185</f>
        <v>71574.37</v>
      </c>
      <c r="K185" s="25">
        <f>+'01-2020'!K185+'02-2020'!K185+'03-2020'!K185+'04-2020'!K185+'05-2020'!K185+'06-2020'!K185+'07-2020'!K185+'08-2020'!K185+'09-2020'!K185+'10-2020'!K185+'11-2020'!K185+'12-2020'!K185</f>
        <v>13626579.98</v>
      </c>
      <c r="L185" s="25">
        <f>+'01-2020'!L185+'02-2020'!L185+'03-2020'!L185+'04-2020'!L185+'05-2020'!L185+'06-2020'!L185+'07-2020'!L185+'08-2020'!L185+'09-2020'!L185+'10-2020'!L185+'11-2020'!L185+'12-2020'!L185</f>
        <v>2727848.4499999997</v>
      </c>
      <c r="M185" s="25">
        <f>+'01-2020'!M185+'02-2020'!M185+'03-2020'!M185+'04-2020'!M185+'05-2020'!M185+'06-2020'!M185+'07-2020'!M185+'08-2020'!M185+'09-2020'!M185+'10-2020'!M185+'11-2020'!M185+'12-2020'!M185</f>
        <v>10898731.53</v>
      </c>
      <c r="N185" s="34">
        <f t="shared" si="2"/>
        <v>11751138.91</v>
      </c>
    </row>
    <row r="186" spans="1:14" ht="12.75">
      <c r="A186" s="11">
        <f>+'01-2020'!A186</f>
        <v>175</v>
      </c>
      <c r="B186" s="24" t="str">
        <f>+'01-2020'!B186</f>
        <v>PALMELO</v>
      </c>
      <c r="C186" s="28">
        <f>+IF(ISERROR(('01-2020'!C186+'02-2020'!C186+'03-2020'!C186+'04-2020'!C186+'05-2020'!C186+'06-2020'!C186+'07-2020'!C186+'08-2020'!C186+'09-2020'!C186+'10-2020'!C186+'11-2020'!C186+'12-2020'!C186)/COUNTA('01-2020'!C186,'02-2020'!C186,'03-2020'!C186,'04-2020'!C186,'05-2020'!C186,'06-2020'!C186,'07-2020'!C186,'08-2020'!C186,'09-2020'!C186,'10-2020'!C186,'11-2020'!C186,'12-2020'!C186)),"",('01-2020'!C186+'02-2020'!C186+'03-2020'!C186+'04-2020'!C186+'05-2020'!C186+'06-2020'!C186+'07-2020'!C186+'08-2020'!C186+'09-2020'!C186+'10-2020'!C186+'11-2020'!C186+'12-2020'!C186)/COUNTA('01-2020'!C186,'02-2020'!C186,'03-2020'!C186,'04-2020'!C186,'05-2020'!C186,'06-2020'!C186,'07-2020'!C186,'08-2020'!C186,'09-2020'!C186,'10-2020'!C186,'11-2020'!C186,'12-2020'!C186))</f>
        <v>0.04749613705973558</v>
      </c>
      <c r="D186" s="25">
        <f>+'01-2020'!D186+'02-2020'!D186+'03-2020'!D186+'04-2020'!D186+'05-2020'!D186+'06-2020'!D186+'07-2020'!D186+'08-2020'!D186+'09-2020'!D186+'10-2020'!D186+'11-2020'!D186+'12-2020'!D186</f>
        <v>45562.03</v>
      </c>
      <c r="E186" s="25">
        <f>+'01-2020'!E186+'02-2020'!E186+'03-2020'!E186+'04-2020'!E186+'05-2020'!E186+'06-2020'!E186+'07-2020'!E186+'08-2020'!E186+'09-2020'!E186+'10-2020'!E186+'11-2020'!E186+'12-2020'!E186</f>
        <v>8780.56</v>
      </c>
      <c r="F186" s="25">
        <f>+'01-2020'!F186+'02-2020'!F186+'03-2020'!F186+'04-2020'!F186+'05-2020'!F186+'06-2020'!F186+'07-2020'!F186+'08-2020'!F186+'09-2020'!F186+'10-2020'!F186+'11-2020'!F186+'12-2020'!F186</f>
        <v>36781.47</v>
      </c>
      <c r="G186" s="25">
        <f>+'01-2020'!G186+'02-2020'!G186+'03-2020'!G186+'04-2020'!G186+'05-2020'!G186+'06-2020'!G186+'07-2020'!G186+'08-2020'!G186+'09-2020'!G186+'10-2020'!G186+'11-2020'!G186+'12-2020'!G186</f>
        <v>6846.5199999999995</v>
      </c>
      <c r="H186" s="25">
        <f>+'01-2020'!H186+'02-2020'!H186+'03-2020'!H186+'04-2020'!H186+'05-2020'!H186+'06-2020'!H186+'07-2020'!H186+'08-2020'!H186+'09-2020'!H186+'10-2020'!H186+'11-2020'!H186+'12-2020'!H186</f>
        <v>1369.3</v>
      </c>
      <c r="I186" s="25">
        <f>+'01-2020'!I186+'02-2020'!I186+'03-2020'!I186+'04-2020'!I186+'05-2020'!I186+'06-2020'!I186+'07-2020'!I186+'08-2020'!I186+'09-2020'!I186+'10-2020'!I186+'11-2020'!I186+'12-2020'!I186</f>
        <v>54.760000000000005</v>
      </c>
      <c r="J186" s="25">
        <f>+'01-2020'!J186+'02-2020'!J186+'03-2020'!J186+'04-2020'!J186+'05-2020'!J186+'06-2020'!J186+'07-2020'!J186+'08-2020'!J186+'09-2020'!J186+'10-2020'!J186+'11-2020'!J186+'12-2020'!J186</f>
        <v>5422.46</v>
      </c>
      <c r="K186" s="25">
        <f>+'01-2020'!K186+'02-2020'!K186+'03-2020'!K186+'04-2020'!K186+'05-2020'!K186+'06-2020'!K186+'07-2020'!K186+'08-2020'!K186+'09-2020'!K186+'10-2020'!K186+'11-2020'!K186+'12-2020'!K186</f>
        <v>1032439.08</v>
      </c>
      <c r="L186" s="25">
        <f>+'01-2020'!L186+'02-2020'!L186+'03-2020'!L186+'04-2020'!L186+'05-2020'!L186+'06-2020'!L186+'07-2020'!L186+'08-2020'!L186+'09-2020'!L186+'10-2020'!L186+'11-2020'!L186+'12-2020'!L186</f>
        <v>206670.72</v>
      </c>
      <c r="M186" s="25">
        <f>+'01-2020'!M186+'02-2020'!M186+'03-2020'!M186+'04-2020'!M186+'05-2020'!M186+'06-2020'!M186+'07-2020'!M186+'08-2020'!M186+'09-2020'!M186+'10-2020'!M186+'11-2020'!M186+'12-2020'!M186</f>
        <v>825768.36</v>
      </c>
      <c r="N186" s="34">
        <f t="shared" si="2"/>
        <v>867972.29</v>
      </c>
    </row>
    <row r="187" spans="1:14" ht="12.75">
      <c r="A187" s="11">
        <f>+'01-2020'!A187</f>
        <v>176</v>
      </c>
      <c r="B187" s="24" t="str">
        <f>+'01-2020'!B187</f>
        <v>PALMINOPOLIS</v>
      </c>
      <c r="C187" s="28">
        <f>+IF(ISERROR(('01-2020'!C187+'02-2020'!C187+'03-2020'!C187+'04-2020'!C187+'05-2020'!C187+'06-2020'!C187+'07-2020'!C187+'08-2020'!C187+'09-2020'!C187+'10-2020'!C187+'11-2020'!C187+'12-2020'!C187)/COUNTA('01-2020'!C187,'02-2020'!C187,'03-2020'!C187,'04-2020'!C187,'05-2020'!C187,'06-2020'!C187,'07-2020'!C187,'08-2020'!C187,'09-2020'!C187,'10-2020'!C187,'11-2020'!C187,'12-2020'!C187)),"",('01-2020'!C187+'02-2020'!C187+'03-2020'!C187+'04-2020'!C187+'05-2020'!C187+'06-2020'!C187+'07-2020'!C187+'08-2020'!C187+'09-2020'!C187+'10-2020'!C187+'11-2020'!C187+'12-2020'!C187)/COUNTA('01-2020'!C187,'02-2020'!C187,'03-2020'!C187,'04-2020'!C187,'05-2020'!C187,'06-2020'!C187,'07-2020'!C187,'08-2020'!C187,'09-2020'!C187,'10-2020'!C187,'11-2020'!C187,'12-2020'!C187))</f>
        <v>0.203382006030723</v>
      </c>
      <c r="D187" s="25">
        <f>+'01-2020'!D187+'02-2020'!D187+'03-2020'!D187+'04-2020'!D187+'05-2020'!D187+'06-2020'!D187+'07-2020'!D187+'08-2020'!D187+'09-2020'!D187+'10-2020'!D187+'11-2020'!D187+'12-2020'!D187</f>
        <v>132200.61</v>
      </c>
      <c r="E187" s="25">
        <f>+'01-2020'!E187+'02-2020'!E187+'03-2020'!E187+'04-2020'!E187+'05-2020'!E187+'06-2020'!E187+'07-2020'!E187+'08-2020'!E187+'09-2020'!E187+'10-2020'!E187+'11-2020'!E187+'12-2020'!E187</f>
        <v>25948.06</v>
      </c>
      <c r="F187" s="25">
        <f>+'01-2020'!F187+'02-2020'!F187+'03-2020'!F187+'04-2020'!F187+'05-2020'!F187+'06-2020'!F187+'07-2020'!F187+'08-2020'!F187+'09-2020'!F187+'10-2020'!F187+'11-2020'!F187+'12-2020'!F187</f>
        <v>106252.55</v>
      </c>
      <c r="G187" s="25">
        <f>+'01-2020'!G187+'02-2020'!G187+'03-2020'!G187+'04-2020'!G187+'05-2020'!G187+'06-2020'!G187+'07-2020'!G187+'08-2020'!G187+'09-2020'!G187+'10-2020'!G187+'11-2020'!G187+'12-2020'!G187</f>
        <v>29315.160000000003</v>
      </c>
      <c r="H187" s="25">
        <f>+'01-2020'!H187+'02-2020'!H187+'03-2020'!H187+'04-2020'!H187+'05-2020'!H187+'06-2020'!H187+'07-2020'!H187+'08-2020'!H187+'09-2020'!H187+'10-2020'!H187+'11-2020'!H187+'12-2020'!H187</f>
        <v>5863.03</v>
      </c>
      <c r="I187" s="25">
        <f>+'01-2020'!I187+'02-2020'!I187+'03-2020'!I187+'04-2020'!I187+'05-2020'!I187+'06-2020'!I187+'07-2020'!I187+'08-2020'!I187+'09-2020'!I187+'10-2020'!I187+'11-2020'!I187+'12-2020'!I187</f>
        <v>234.51999999999998</v>
      </c>
      <c r="J187" s="25">
        <f>+'01-2020'!J187+'02-2020'!J187+'03-2020'!J187+'04-2020'!J187+'05-2020'!J187+'06-2020'!J187+'07-2020'!J187+'08-2020'!J187+'09-2020'!J187+'10-2020'!J187+'11-2020'!J187+'12-2020'!J187</f>
        <v>23217.61</v>
      </c>
      <c r="K187" s="25">
        <f>+'01-2020'!K187+'02-2020'!K187+'03-2020'!K187+'04-2020'!K187+'05-2020'!K187+'06-2020'!K187+'07-2020'!K187+'08-2020'!K187+'09-2020'!K187+'10-2020'!K187+'11-2020'!K187+'12-2020'!K187</f>
        <v>4418989.91</v>
      </c>
      <c r="L187" s="25">
        <f>+'01-2020'!L187+'02-2020'!L187+'03-2020'!L187+'04-2020'!L187+'05-2020'!L187+'06-2020'!L187+'07-2020'!L187+'08-2020'!L187+'09-2020'!L187+'10-2020'!L187+'11-2020'!L187+'12-2020'!L187</f>
        <v>884308.0499999998</v>
      </c>
      <c r="M187" s="25">
        <f>+'01-2020'!M187+'02-2020'!M187+'03-2020'!M187+'04-2020'!M187+'05-2020'!M187+'06-2020'!M187+'07-2020'!M187+'08-2020'!M187+'09-2020'!M187+'10-2020'!M187+'11-2020'!M187+'12-2020'!M187</f>
        <v>3534681.8600000003</v>
      </c>
      <c r="N187" s="34">
        <f t="shared" si="2"/>
        <v>3664152.0200000005</v>
      </c>
    </row>
    <row r="188" spans="1:14" ht="12.75">
      <c r="A188" s="11">
        <f>+'01-2020'!A188</f>
        <v>177</v>
      </c>
      <c r="B188" s="24" t="str">
        <f>+'01-2020'!B188</f>
        <v>PANAMA</v>
      </c>
      <c r="C188" s="28">
        <f>+IF(ISERROR(('01-2020'!C188+'02-2020'!C188+'03-2020'!C188+'04-2020'!C188+'05-2020'!C188+'06-2020'!C188+'07-2020'!C188+'08-2020'!C188+'09-2020'!C188+'10-2020'!C188+'11-2020'!C188+'12-2020'!C188)/COUNTA('01-2020'!C188,'02-2020'!C188,'03-2020'!C188,'04-2020'!C188,'05-2020'!C188,'06-2020'!C188,'07-2020'!C188,'08-2020'!C188,'09-2020'!C188,'10-2020'!C188,'11-2020'!C188,'12-2020'!C188)),"",('01-2020'!C188+'02-2020'!C188+'03-2020'!C188+'04-2020'!C188+'05-2020'!C188+'06-2020'!C188+'07-2020'!C188+'08-2020'!C188+'09-2020'!C188+'10-2020'!C188+'11-2020'!C188+'12-2020'!C188)/COUNTA('01-2020'!C188,'02-2020'!C188,'03-2020'!C188,'04-2020'!C188,'05-2020'!C188,'06-2020'!C188,'07-2020'!C188,'08-2020'!C188,'09-2020'!C188,'10-2020'!C188,'11-2020'!C188,'12-2020'!C188))</f>
        <v>0.08873764678636042</v>
      </c>
      <c r="D188" s="25">
        <f>+'01-2020'!D188+'02-2020'!D188+'03-2020'!D188+'04-2020'!D188+'05-2020'!D188+'06-2020'!D188+'07-2020'!D188+'08-2020'!D188+'09-2020'!D188+'10-2020'!D188+'11-2020'!D188+'12-2020'!D188</f>
        <v>75013.53</v>
      </c>
      <c r="E188" s="25">
        <f>+'01-2020'!E188+'02-2020'!E188+'03-2020'!E188+'04-2020'!E188+'05-2020'!E188+'06-2020'!E188+'07-2020'!E188+'08-2020'!E188+'09-2020'!E188+'10-2020'!E188+'11-2020'!E188+'12-2020'!E188</f>
        <v>14689.42</v>
      </c>
      <c r="F188" s="25">
        <f>+'01-2020'!F188+'02-2020'!F188+'03-2020'!F188+'04-2020'!F188+'05-2020'!F188+'06-2020'!F188+'07-2020'!F188+'08-2020'!F188+'09-2020'!F188+'10-2020'!F188+'11-2020'!F188+'12-2020'!F188</f>
        <v>60324.11</v>
      </c>
      <c r="G188" s="25">
        <f>+'01-2020'!G188+'02-2020'!G188+'03-2020'!G188+'04-2020'!G188+'05-2020'!G188+'06-2020'!G188+'07-2020'!G188+'08-2020'!G188+'09-2020'!G188+'10-2020'!G188+'11-2020'!G188+'12-2020'!G188</f>
        <v>12794.119999999999</v>
      </c>
      <c r="H188" s="25">
        <f>+'01-2020'!H188+'02-2020'!H188+'03-2020'!H188+'04-2020'!H188+'05-2020'!H188+'06-2020'!H188+'07-2020'!H188+'08-2020'!H188+'09-2020'!H188+'10-2020'!H188+'11-2020'!H188+'12-2020'!H188</f>
        <v>2558.84</v>
      </c>
      <c r="I188" s="25">
        <f>+'01-2020'!I188+'02-2020'!I188+'03-2020'!I188+'04-2020'!I188+'05-2020'!I188+'06-2020'!I188+'07-2020'!I188+'08-2020'!I188+'09-2020'!I188+'10-2020'!I188+'11-2020'!I188+'12-2020'!I188</f>
        <v>102.35</v>
      </c>
      <c r="J188" s="25">
        <f>+'01-2020'!J188+'02-2020'!J188+'03-2020'!J188+'04-2020'!J188+'05-2020'!J188+'06-2020'!J188+'07-2020'!J188+'08-2020'!J188+'09-2020'!J188+'10-2020'!J188+'11-2020'!J188+'12-2020'!J188</f>
        <v>10132.93</v>
      </c>
      <c r="K188" s="25">
        <f>+'01-2020'!K188+'02-2020'!K188+'03-2020'!K188+'04-2020'!K188+'05-2020'!K188+'06-2020'!K188+'07-2020'!K188+'08-2020'!K188+'09-2020'!K188+'10-2020'!K188+'11-2020'!K188+'12-2020'!K188</f>
        <v>1929238.7399999998</v>
      </c>
      <c r="L188" s="25">
        <f>+'01-2020'!L188+'02-2020'!L188+'03-2020'!L188+'04-2020'!L188+'05-2020'!L188+'06-2020'!L188+'07-2020'!L188+'08-2020'!L188+'09-2020'!L188+'10-2020'!L188+'11-2020'!L188+'12-2020'!L188</f>
        <v>386189.64</v>
      </c>
      <c r="M188" s="25">
        <f>+'01-2020'!M188+'02-2020'!M188+'03-2020'!M188+'04-2020'!M188+'05-2020'!M188+'06-2020'!M188+'07-2020'!M188+'08-2020'!M188+'09-2020'!M188+'10-2020'!M188+'11-2020'!M188+'12-2020'!M188</f>
        <v>1543049.1</v>
      </c>
      <c r="N188" s="34">
        <f t="shared" si="2"/>
        <v>1613506.1400000001</v>
      </c>
    </row>
    <row r="189" spans="1:14" ht="12.75">
      <c r="A189" s="11">
        <f>+'01-2020'!A189</f>
        <v>178</v>
      </c>
      <c r="B189" s="24" t="str">
        <f>+'01-2020'!B189</f>
        <v>PARANAIGUARA</v>
      </c>
      <c r="C189" s="28">
        <f>+IF(ISERROR(('01-2020'!C189+'02-2020'!C189+'03-2020'!C189+'04-2020'!C189+'05-2020'!C189+'06-2020'!C189+'07-2020'!C189+'08-2020'!C189+'09-2020'!C189+'10-2020'!C189+'11-2020'!C189+'12-2020'!C189)/COUNTA('01-2020'!C189,'02-2020'!C189,'03-2020'!C189,'04-2020'!C189,'05-2020'!C189,'06-2020'!C189,'07-2020'!C189,'08-2020'!C189,'09-2020'!C189,'10-2020'!C189,'11-2020'!C189,'12-2020'!C189)),"",('01-2020'!C189+'02-2020'!C189+'03-2020'!C189+'04-2020'!C189+'05-2020'!C189+'06-2020'!C189+'07-2020'!C189+'08-2020'!C189+'09-2020'!C189+'10-2020'!C189+'11-2020'!C189+'12-2020'!C189)/COUNTA('01-2020'!C189,'02-2020'!C189,'03-2020'!C189,'04-2020'!C189,'05-2020'!C189,'06-2020'!C189,'07-2020'!C189,'08-2020'!C189,'09-2020'!C189,'10-2020'!C189,'11-2020'!C189,'12-2020'!C189))</f>
        <v>0.20826303736148843</v>
      </c>
      <c r="D189" s="25">
        <f>+'01-2020'!D189+'02-2020'!D189+'03-2020'!D189+'04-2020'!D189+'05-2020'!D189+'06-2020'!D189+'07-2020'!D189+'08-2020'!D189+'09-2020'!D189+'10-2020'!D189+'11-2020'!D189+'12-2020'!D189</f>
        <v>277096.93</v>
      </c>
      <c r="E189" s="25">
        <f>+'01-2020'!E189+'02-2020'!E189+'03-2020'!E189+'04-2020'!E189+'05-2020'!E189+'06-2020'!E189+'07-2020'!E189+'08-2020'!E189+'09-2020'!E189+'10-2020'!E189+'11-2020'!E189+'12-2020'!E189</f>
        <v>53372.2</v>
      </c>
      <c r="F189" s="25">
        <f>+'01-2020'!F189+'02-2020'!F189+'03-2020'!F189+'04-2020'!F189+'05-2020'!F189+'06-2020'!F189+'07-2020'!F189+'08-2020'!F189+'09-2020'!F189+'10-2020'!F189+'11-2020'!F189+'12-2020'!F189</f>
        <v>223724.73</v>
      </c>
      <c r="G189" s="25">
        <f>+'01-2020'!G189+'02-2020'!G189+'03-2020'!G189+'04-2020'!G189+'05-2020'!G189+'06-2020'!G189+'07-2020'!G189+'08-2020'!G189+'09-2020'!G189+'10-2020'!G189+'11-2020'!G189+'12-2020'!G189</f>
        <v>30016.269999999997</v>
      </c>
      <c r="H189" s="25">
        <f>+'01-2020'!H189+'02-2020'!H189+'03-2020'!H189+'04-2020'!H189+'05-2020'!H189+'06-2020'!H189+'07-2020'!H189+'08-2020'!H189+'09-2020'!H189+'10-2020'!H189+'11-2020'!H189+'12-2020'!H189</f>
        <v>6003.25</v>
      </c>
      <c r="I189" s="25">
        <f>+'01-2020'!I189+'02-2020'!I189+'03-2020'!I189+'04-2020'!I189+'05-2020'!I189+'06-2020'!I189+'07-2020'!I189+'08-2020'!I189+'09-2020'!I189+'10-2020'!I189+'11-2020'!I189+'12-2020'!I189</f>
        <v>240.14</v>
      </c>
      <c r="J189" s="25">
        <f>+'01-2020'!J189+'02-2020'!J189+'03-2020'!J189+'04-2020'!J189+'05-2020'!J189+'06-2020'!J189+'07-2020'!J189+'08-2020'!J189+'09-2020'!J189+'10-2020'!J189+'11-2020'!J189+'12-2020'!J189</f>
        <v>23772.88</v>
      </c>
      <c r="K189" s="25">
        <f>+'01-2020'!K189+'02-2020'!K189+'03-2020'!K189+'04-2020'!K189+'05-2020'!K189+'06-2020'!K189+'07-2020'!K189+'08-2020'!K189+'09-2020'!K189+'10-2020'!K189+'11-2020'!K189+'12-2020'!K189</f>
        <v>4525254.37</v>
      </c>
      <c r="L189" s="25">
        <f>+'01-2020'!L189+'02-2020'!L189+'03-2020'!L189+'04-2020'!L189+'05-2020'!L189+'06-2020'!L189+'07-2020'!L189+'08-2020'!L189+'09-2020'!L189+'10-2020'!L189+'11-2020'!L189+'12-2020'!L189</f>
        <v>905951.0700000001</v>
      </c>
      <c r="M189" s="25">
        <f>+'01-2020'!M189+'02-2020'!M189+'03-2020'!M189+'04-2020'!M189+'05-2020'!M189+'06-2020'!M189+'07-2020'!M189+'08-2020'!M189+'09-2020'!M189+'10-2020'!M189+'11-2020'!M189+'12-2020'!M189</f>
        <v>3619303.3000000003</v>
      </c>
      <c r="N189" s="34">
        <f t="shared" si="2"/>
        <v>3866800.91</v>
      </c>
    </row>
    <row r="190" spans="1:14" ht="12.75">
      <c r="A190" s="11">
        <f>+'01-2020'!A190</f>
        <v>179</v>
      </c>
      <c r="B190" s="24" t="str">
        <f>+'01-2020'!B190</f>
        <v>PARAUNA</v>
      </c>
      <c r="C190" s="28">
        <f>+IF(ISERROR(('01-2020'!C190+'02-2020'!C190+'03-2020'!C190+'04-2020'!C190+'05-2020'!C190+'06-2020'!C190+'07-2020'!C190+'08-2020'!C190+'09-2020'!C190+'10-2020'!C190+'11-2020'!C190+'12-2020'!C190)/COUNTA('01-2020'!C190,'02-2020'!C190,'03-2020'!C190,'04-2020'!C190,'05-2020'!C190,'06-2020'!C190,'07-2020'!C190,'08-2020'!C190,'09-2020'!C190,'10-2020'!C190,'11-2020'!C190,'12-2020'!C190)),"",('01-2020'!C190+'02-2020'!C190+'03-2020'!C190+'04-2020'!C190+'05-2020'!C190+'06-2020'!C190+'07-2020'!C190+'08-2020'!C190+'09-2020'!C190+'10-2020'!C190+'11-2020'!C190+'12-2020'!C190)/COUNTA('01-2020'!C190,'02-2020'!C190,'03-2020'!C190,'04-2020'!C190,'05-2020'!C190,'06-2020'!C190,'07-2020'!C190,'08-2020'!C190,'09-2020'!C190,'10-2020'!C190,'11-2020'!C190,'12-2020'!C190))</f>
        <v>0.6015907720171402</v>
      </c>
      <c r="D190" s="25">
        <f>+'01-2020'!D190+'02-2020'!D190+'03-2020'!D190+'04-2020'!D190+'05-2020'!D190+'06-2020'!D190+'07-2020'!D190+'08-2020'!D190+'09-2020'!D190+'10-2020'!D190+'11-2020'!D190+'12-2020'!D190</f>
        <v>535797.29</v>
      </c>
      <c r="E190" s="25">
        <f>+'01-2020'!E190+'02-2020'!E190+'03-2020'!E190+'04-2020'!E190+'05-2020'!E190+'06-2020'!E190+'07-2020'!E190+'08-2020'!E190+'09-2020'!E190+'10-2020'!E190+'11-2020'!E190+'12-2020'!E190</f>
        <v>102238.23</v>
      </c>
      <c r="F190" s="25">
        <f>+'01-2020'!F190+'02-2020'!F190+'03-2020'!F190+'04-2020'!F190+'05-2020'!F190+'06-2020'!F190+'07-2020'!F190+'08-2020'!F190+'09-2020'!F190+'10-2020'!F190+'11-2020'!F190+'12-2020'!F190</f>
        <v>433559.06000000006</v>
      </c>
      <c r="G190" s="25">
        <f>+'01-2020'!G190+'02-2020'!G190+'03-2020'!G190+'04-2020'!G190+'05-2020'!G190+'06-2020'!G190+'07-2020'!G190+'08-2020'!G190+'09-2020'!G190+'10-2020'!G190+'11-2020'!G190+'12-2020'!G190</f>
        <v>87347.94000000002</v>
      </c>
      <c r="H190" s="25">
        <f>+'01-2020'!H190+'02-2020'!H190+'03-2020'!H190+'04-2020'!H190+'05-2020'!H190+'06-2020'!H190+'07-2020'!H190+'08-2020'!H190+'09-2020'!H190+'10-2020'!H190+'11-2020'!H190+'12-2020'!H190</f>
        <v>17469.600000000002</v>
      </c>
      <c r="I190" s="25">
        <f>+'01-2020'!I190+'02-2020'!I190+'03-2020'!I190+'04-2020'!I190+'05-2020'!I190+'06-2020'!I190+'07-2020'!I190+'08-2020'!I190+'09-2020'!I190+'10-2020'!I190+'11-2020'!I190+'12-2020'!I190</f>
        <v>698.7900000000001</v>
      </c>
      <c r="J190" s="25">
        <f>+'01-2020'!J190+'02-2020'!J190+'03-2020'!J190+'04-2020'!J190+'05-2020'!J190+'06-2020'!J190+'07-2020'!J190+'08-2020'!J190+'09-2020'!J190+'10-2020'!J190+'11-2020'!J190+'12-2020'!J190</f>
        <v>69179.54999999999</v>
      </c>
      <c r="K190" s="25">
        <f>+'01-2020'!K190+'02-2020'!K190+'03-2020'!K190+'04-2020'!K190+'05-2020'!K190+'06-2020'!K190+'07-2020'!K190+'08-2020'!K190+'09-2020'!K190+'10-2020'!K190+'11-2020'!K190+'12-2020'!K190</f>
        <v>13194689.9</v>
      </c>
      <c r="L190" s="25">
        <f>+'01-2020'!L190+'02-2020'!L190+'03-2020'!L190+'04-2020'!L190+'05-2020'!L190+'06-2020'!L190+'07-2020'!L190+'08-2020'!L190+'09-2020'!L190+'10-2020'!L190+'11-2020'!L190+'12-2020'!L190</f>
        <v>2641256.02</v>
      </c>
      <c r="M190" s="25">
        <f>+'01-2020'!M190+'02-2020'!M190+'03-2020'!M190+'04-2020'!M190+'05-2020'!M190+'06-2020'!M190+'07-2020'!M190+'08-2020'!M190+'09-2020'!M190+'10-2020'!M190+'11-2020'!M190+'12-2020'!M190</f>
        <v>10553433.88</v>
      </c>
      <c r="N190" s="34">
        <f t="shared" si="2"/>
        <v>11056172.49</v>
      </c>
    </row>
    <row r="191" spans="1:14" ht="12.75">
      <c r="A191" s="11">
        <f>+'01-2020'!A191</f>
        <v>180</v>
      </c>
      <c r="B191" s="24" t="str">
        <f>+'01-2020'!B191</f>
        <v>PEROLANDIA</v>
      </c>
      <c r="C191" s="28">
        <f>+IF(ISERROR(('01-2020'!C191+'02-2020'!C191+'03-2020'!C191+'04-2020'!C191+'05-2020'!C191+'06-2020'!C191+'07-2020'!C191+'08-2020'!C191+'09-2020'!C191+'10-2020'!C191+'11-2020'!C191+'12-2020'!C191)/COUNTA('01-2020'!C191,'02-2020'!C191,'03-2020'!C191,'04-2020'!C191,'05-2020'!C191,'06-2020'!C191,'07-2020'!C191,'08-2020'!C191,'09-2020'!C191,'10-2020'!C191,'11-2020'!C191,'12-2020'!C191)),"",('01-2020'!C191+'02-2020'!C191+'03-2020'!C191+'04-2020'!C191+'05-2020'!C191+'06-2020'!C191+'07-2020'!C191+'08-2020'!C191+'09-2020'!C191+'10-2020'!C191+'11-2020'!C191+'12-2020'!C191)/COUNTA('01-2020'!C191,'02-2020'!C191,'03-2020'!C191,'04-2020'!C191,'05-2020'!C191,'06-2020'!C191,'07-2020'!C191,'08-2020'!C191,'09-2020'!C191,'10-2020'!C191,'11-2020'!C191,'12-2020'!C191))</f>
        <v>0.28848041420184284</v>
      </c>
      <c r="D191" s="25">
        <f>+'01-2020'!D191+'02-2020'!D191+'03-2020'!D191+'04-2020'!D191+'05-2020'!D191+'06-2020'!D191+'07-2020'!D191+'08-2020'!D191+'09-2020'!D191+'10-2020'!D191+'11-2020'!D191+'12-2020'!D191</f>
        <v>92917.09</v>
      </c>
      <c r="E191" s="25">
        <f>+'01-2020'!E191+'02-2020'!E191+'03-2020'!E191+'04-2020'!E191+'05-2020'!E191+'06-2020'!E191+'07-2020'!E191+'08-2020'!E191+'09-2020'!E191+'10-2020'!E191+'11-2020'!E191+'12-2020'!E191</f>
        <v>17516.75</v>
      </c>
      <c r="F191" s="25">
        <f>+'01-2020'!F191+'02-2020'!F191+'03-2020'!F191+'04-2020'!F191+'05-2020'!F191+'06-2020'!F191+'07-2020'!F191+'08-2020'!F191+'09-2020'!F191+'10-2020'!F191+'11-2020'!F191+'12-2020'!F191</f>
        <v>75400.34</v>
      </c>
      <c r="G191" s="25">
        <f>+'01-2020'!G191+'02-2020'!G191+'03-2020'!G191+'04-2020'!G191+'05-2020'!G191+'06-2020'!G191+'07-2020'!G191+'08-2020'!G191+'09-2020'!G191+'10-2020'!G191+'11-2020'!G191+'12-2020'!G191</f>
        <v>41605.29</v>
      </c>
      <c r="H191" s="25">
        <f>+'01-2020'!H191+'02-2020'!H191+'03-2020'!H191+'04-2020'!H191+'05-2020'!H191+'06-2020'!H191+'07-2020'!H191+'08-2020'!H191+'09-2020'!H191+'10-2020'!H191+'11-2020'!H191+'12-2020'!H191</f>
        <v>8321.070000000002</v>
      </c>
      <c r="I191" s="25">
        <f>+'01-2020'!I191+'02-2020'!I191+'03-2020'!I191+'04-2020'!I191+'05-2020'!I191+'06-2020'!I191+'07-2020'!I191+'08-2020'!I191+'09-2020'!I191+'10-2020'!I191+'11-2020'!I191+'12-2020'!I191</f>
        <v>332.84000000000003</v>
      </c>
      <c r="J191" s="25">
        <f>+'01-2020'!J191+'02-2020'!J191+'03-2020'!J191+'04-2020'!J191+'05-2020'!J191+'06-2020'!J191+'07-2020'!J191+'08-2020'!J191+'09-2020'!J191+'10-2020'!J191+'11-2020'!J191+'12-2020'!J191</f>
        <v>32951.380000000005</v>
      </c>
      <c r="K191" s="25">
        <f>+'01-2020'!K191+'02-2020'!K191+'03-2020'!K191+'04-2020'!K191+'05-2020'!K191+'06-2020'!K191+'07-2020'!K191+'08-2020'!K191+'09-2020'!K191+'10-2020'!K191+'11-2020'!K191+'12-2020'!K191</f>
        <v>6273447.649999999</v>
      </c>
      <c r="L191" s="25">
        <f>+'01-2020'!L191+'02-2020'!L191+'03-2020'!L191+'04-2020'!L191+'05-2020'!L191+'06-2020'!L191+'07-2020'!L191+'08-2020'!L191+'09-2020'!L191+'10-2020'!L191+'11-2020'!L191+'12-2020'!L191</f>
        <v>1255905.77</v>
      </c>
      <c r="M191" s="25">
        <f>+'01-2020'!M191+'02-2020'!M191+'03-2020'!M191+'04-2020'!M191+'05-2020'!M191+'06-2020'!M191+'07-2020'!M191+'08-2020'!M191+'09-2020'!M191+'10-2020'!M191+'11-2020'!M191+'12-2020'!M191</f>
        <v>5017541.88</v>
      </c>
      <c r="N191" s="34">
        <f t="shared" si="2"/>
        <v>5125893.6</v>
      </c>
    </row>
    <row r="192" spans="1:14" ht="12.75">
      <c r="A192" s="11">
        <f>+'01-2020'!A192</f>
        <v>181</v>
      </c>
      <c r="B192" s="24" t="str">
        <f>+'01-2020'!B192</f>
        <v>PETROLINA DE GOIAS</v>
      </c>
      <c r="C192" s="28">
        <f>+IF(ISERROR(('01-2020'!C192+'02-2020'!C192+'03-2020'!C192+'04-2020'!C192+'05-2020'!C192+'06-2020'!C192+'07-2020'!C192+'08-2020'!C192+'09-2020'!C192+'10-2020'!C192+'11-2020'!C192+'12-2020'!C192)/COUNTA('01-2020'!C192,'02-2020'!C192,'03-2020'!C192,'04-2020'!C192,'05-2020'!C192,'06-2020'!C192,'07-2020'!C192,'08-2020'!C192,'09-2020'!C192,'10-2020'!C192,'11-2020'!C192,'12-2020'!C192)),"",('01-2020'!C192+'02-2020'!C192+'03-2020'!C192+'04-2020'!C192+'05-2020'!C192+'06-2020'!C192+'07-2020'!C192+'08-2020'!C192+'09-2020'!C192+'10-2020'!C192+'11-2020'!C192+'12-2020'!C192)/COUNTA('01-2020'!C192,'02-2020'!C192,'03-2020'!C192,'04-2020'!C192,'05-2020'!C192,'06-2020'!C192,'07-2020'!C192,'08-2020'!C192,'09-2020'!C192,'10-2020'!C192,'11-2020'!C192,'12-2020'!C192))</f>
        <v>0.10598608139022214</v>
      </c>
      <c r="D192" s="25">
        <f>+'01-2020'!D192+'02-2020'!D192+'03-2020'!D192+'04-2020'!D192+'05-2020'!D192+'06-2020'!D192+'07-2020'!D192+'08-2020'!D192+'09-2020'!D192+'10-2020'!D192+'11-2020'!D192+'12-2020'!D192</f>
        <v>221204.13</v>
      </c>
      <c r="E192" s="25">
        <f>+'01-2020'!E192+'02-2020'!E192+'03-2020'!E192+'04-2020'!E192+'05-2020'!E192+'06-2020'!E192+'07-2020'!E192+'08-2020'!E192+'09-2020'!E192+'10-2020'!E192+'11-2020'!E192+'12-2020'!E192</f>
        <v>42937.590000000004</v>
      </c>
      <c r="F192" s="25">
        <f>+'01-2020'!F192+'02-2020'!F192+'03-2020'!F192+'04-2020'!F192+'05-2020'!F192+'06-2020'!F192+'07-2020'!F192+'08-2020'!F192+'09-2020'!F192+'10-2020'!F192+'11-2020'!F192+'12-2020'!F192</f>
        <v>178266.54</v>
      </c>
      <c r="G192" s="25">
        <f>+'01-2020'!G192+'02-2020'!G192+'03-2020'!G192+'04-2020'!G192+'05-2020'!G192+'06-2020'!G192+'07-2020'!G192+'08-2020'!G192+'09-2020'!G192+'10-2020'!G192+'11-2020'!G192+'12-2020'!G192</f>
        <v>15282.41</v>
      </c>
      <c r="H192" s="25">
        <f>+'01-2020'!H192+'02-2020'!H192+'03-2020'!H192+'04-2020'!H192+'05-2020'!H192+'06-2020'!H192+'07-2020'!H192+'08-2020'!H192+'09-2020'!H192+'10-2020'!H192+'11-2020'!H192+'12-2020'!H192</f>
        <v>3056.4800000000005</v>
      </c>
      <c r="I192" s="25">
        <f>+'01-2020'!I192+'02-2020'!I192+'03-2020'!I192+'04-2020'!I192+'05-2020'!I192+'06-2020'!I192+'07-2020'!I192+'08-2020'!I192+'09-2020'!I192+'10-2020'!I192+'11-2020'!I192+'12-2020'!I192</f>
        <v>122.26999999999998</v>
      </c>
      <c r="J192" s="25">
        <f>+'01-2020'!J192+'02-2020'!J192+'03-2020'!J192+'04-2020'!J192+'05-2020'!J192+'06-2020'!J192+'07-2020'!J192+'08-2020'!J192+'09-2020'!J192+'10-2020'!J192+'11-2020'!J192+'12-2020'!J192</f>
        <v>12103.66</v>
      </c>
      <c r="K192" s="25">
        <f>+'01-2020'!K192+'02-2020'!K192+'03-2020'!K192+'04-2020'!K192+'05-2020'!K192+'06-2020'!K192+'07-2020'!K192+'08-2020'!K192+'09-2020'!K192+'10-2020'!K192+'11-2020'!K192+'12-2020'!K192</f>
        <v>2304427.61</v>
      </c>
      <c r="L192" s="25">
        <f>+'01-2020'!L192+'02-2020'!L192+'03-2020'!L192+'04-2020'!L192+'05-2020'!L192+'06-2020'!L192+'07-2020'!L192+'08-2020'!L192+'09-2020'!L192+'10-2020'!L192+'11-2020'!L192+'12-2020'!L192</f>
        <v>461307.99999999994</v>
      </c>
      <c r="M192" s="25">
        <f>+'01-2020'!M192+'02-2020'!M192+'03-2020'!M192+'04-2020'!M192+'05-2020'!M192+'06-2020'!M192+'07-2020'!M192+'08-2020'!M192+'09-2020'!M192+'10-2020'!M192+'11-2020'!M192+'12-2020'!M192</f>
        <v>1843119.61</v>
      </c>
      <c r="N192" s="34">
        <f t="shared" si="2"/>
        <v>2033489.81</v>
      </c>
    </row>
    <row r="193" spans="1:14" ht="12.75">
      <c r="A193" s="11">
        <f>+'01-2020'!A193</f>
        <v>182</v>
      </c>
      <c r="B193" s="24" t="str">
        <f>+'01-2020'!B193</f>
        <v>PILAR DE GOIAS</v>
      </c>
      <c r="C193" s="28">
        <f>+IF(ISERROR(('01-2020'!C193+'02-2020'!C193+'03-2020'!C193+'04-2020'!C193+'05-2020'!C193+'06-2020'!C193+'07-2020'!C193+'08-2020'!C193+'09-2020'!C193+'10-2020'!C193+'11-2020'!C193+'12-2020'!C193)/COUNTA('01-2020'!C193,'02-2020'!C193,'03-2020'!C193,'04-2020'!C193,'05-2020'!C193,'06-2020'!C193,'07-2020'!C193,'08-2020'!C193,'09-2020'!C193,'10-2020'!C193,'11-2020'!C193,'12-2020'!C193)),"",('01-2020'!C193+'02-2020'!C193+'03-2020'!C193+'04-2020'!C193+'05-2020'!C193+'06-2020'!C193+'07-2020'!C193+'08-2020'!C193+'09-2020'!C193+'10-2020'!C193+'11-2020'!C193+'12-2020'!C193)/COUNTA('01-2020'!C193,'02-2020'!C193,'03-2020'!C193,'04-2020'!C193,'05-2020'!C193,'06-2020'!C193,'07-2020'!C193,'08-2020'!C193,'09-2020'!C193,'10-2020'!C193,'11-2020'!C193,'12-2020'!C193))</f>
        <v>0.173427513407961</v>
      </c>
      <c r="D193" s="25">
        <f>+'01-2020'!D193+'02-2020'!D193+'03-2020'!D193+'04-2020'!D193+'05-2020'!D193+'06-2020'!D193+'07-2020'!D193+'08-2020'!D193+'09-2020'!D193+'10-2020'!D193+'11-2020'!D193+'12-2020'!D193</f>
        <v>54788.31</v>
      </c>
      <c r="E193" s="25">
        <f>+'01-2020'!E193+'02-2020'!E193+'03-2020'!E193+'04-2020'!E193+'05-2020'!E193+'06-2020'!E193+'07-2020'!E193+'08-2020'!E193+'09-2020'!E193+'10-2020'!E193+'11-2020'!E193+'12-2020'!E193</f>
        <v>10375.79</v>
      </c>
      <c r="F193" s="25">
        <f>+'01-2020'!F193+'02-2020'!F193+'03-2020'!F193+'04-2020'!F193+'05-2020'!F193+'06-2020'!F193+'07-2020'!F193+'08-2020'!F193+'09-2020'!F193+'10-2020'!F193+'11-2020'!F193+'12-2020'!F193</f>
        <v>44412.520000000004</v>
      </c>
      <c r="G193" s="25">
        <f>+'01-2020'!G193+'02-2020'!G193+'03-2020'!G193+'04-2020'!G193+'05-2020'!G193+'06-2020'!G193+'07-2020'!G193+'08-2020'!G193+'09-2020'!G193+'10-2020'!G193+'11-2020'!G193+'12-2020'!G193</f>
        <v>25008.48</v>
      </c>
      <c r="H193" s="25">
        <f>+'01-2020'!H193+'02-2020'!H193+'03-2020'!H193+'04-2020'!H193+'05-2020'!H193+'06-2020'!H193+'07-2020'!H193+'08-2020'!H193+'09-2020'!H193+'10-2020'!H193+'11-2020'!H193+'12-2020'!H193</f>
        <v>5001.700000000001</v>
      </c>
      <c r="I193" s="25">
        <f>+'01-2020'!I193+'02-2020'!I193+'03-2020'!I193+'04-2020'!I193+'05-2020'!I193+'06-2020'!I193+'07-2020'!I193+'08-2020'!I193+'09-2020'!I193+'10-2020'!I193+'11-2020'!I193+'12-2020'!I193</f>
        <v>200.07</v>
      </c>
      <c r="J193" s="25">
        <f>+'01-2020'!J193+'02-2020'!J193+'03-2020'!J193+'04-2020'!J193+'05-2020'!J193+'06-2020'!J193+'07-2020'!J193+'08-2020'!J193+'09-2020'!J193+'10-2020'!J193+'11-2020'!J193+'12-2020'!J193</f>
        <v>19806.71</v>
      </c>
      <c r="K193" s="25">
        <f>+'01-2020'!K193+'02-2020'!K193+'03-2020'!K193+'04-2020'!K193+'05-2020'!K193+'06-2020'!K193+'07-2020'!K193+'08-2020'!K193+'09-2020'!K193+'10-2020'!K193+'11-2020'!K193+'12-2020'!K193</f>
        <v>3771136.55</v>
      </c>
      <c r="L193" s="25">
        <f>+'01-2020'!L193+'02-2020'!L193+'03-2020'!L193+'04-2020'!L193+'05-2020'!L193+'06-2020'!L193+'07-2020'!L193+'08-2020'!L193+'09-2020'!L193+'10-2020'!L193+'11-2020'!L193+'12-2020'!L193</f>
        <v>755054.74</v>
      </c>
      <c r="M193" s="25">
        <f>+'01-2020'!M193+'02-2020'!M193+'03-2020'!M193+'04-2020'!M193+'05-2020'!M193+'06-2020'!M193+'07-2020'!M193+'08-2020'!M193+'09-2020'!M193+'10-2020'!M193+'11-2020'!M193+'12-2020'!M193</f>
        <v>3016081.81</v>
      </c>
      <c r="N193" s="34">
        <f t="shared" si="2"/>
        <v>3080301.04</v>
      </c>
    </row>
    <row r="194" spans="1:14" ht="12.75">
      <c r="A194" s="11">
        <f>+'01-2020'!A194</f>
        <v>183</v>
      </c>
      <c r="B194" s="24" t="str">
        <f>+'01-2020'!B194</f>
        <v>PIRACANJUBA</v>
      </c>
      <c r="C194" s="28">
        <f>+IF(ISERROR(('01-2020'!C194+'02-2020'!C194+'03-2020'!C194+'04-2020'!C194+'05-2020'!C194+'06-2020'!C194+'07-2020'!C194+'08-2020'!C194+'09-2020'!C194+'10-2020'!C194+'11-2020'!C194+'12-2020'!C194)/COUNTA('01-2020'!C194,'02-2020'!C194,'03-2020'!C194,'04-2020'!C194,'05-2020'!C194,'06-2020'!C194,'07-2020'!C194,'08-2020'!C194,'09-2020'!C194,'10-2020'!C194,'11-2020'!C194,'12-2020'!C194)),"",('01-2020'!C194+'02-2020'!C194+'03-2020'!C194+'04-2020'!C194+'05-2020'!C194+'06-2020'!C194+'07-2020'!C194+'08-2020'!C194+'09-2020'!C194+'10-2020'!C194+'11-2020'!C194+'12-2020'!C194)/COUNTA('01-2020'!C194,'02-2020'!C194,'03-2020'!C194,'04-2020'!C194,'05-2020'!C194,'06-2020'!C194,'07-2020'!C194,'08-2020'!C194,'09-2020'!C194,'10-2020'!C194,'11-2020'!C194,'12-2020'!C194))</f>
        <v>0.3305600312568016</v>
      </c>
      <c r="D194" s="25">
        <f>+'01-2020'!D194+'02-2020'!D194+'03-2020'!D194+'04-2020'!D194+'05-2020'!D194+'06-2020'!D194+'07-2020'!D194+'08-2020'!D194+'09-2020'!D194+'10-2020'!D194+'11-2020'!D194+'12-2020'!D194</f>
        <v>909373.78</v>
      </c>
      <c r="E194" s="25">
        <f>+'01-2020'!E194+'02-2020'!E194+'03-2020'!E194+'04-2020'!E194+'05-2020'!E194+'06-2020'!E194+'07-2020'!E194+'08-2020'!E194+'09-2020'!E194+'10-2020'!E194+'11-2020'!E194+'12-2020'!E194</f>
        <v>176182.51</v>
      </c>
      <c r="F194" s="25">
        <f>+'01-2020'!F194+'02-2020'!F194+'03-2020'!F194+'04-2020'!F194+'05-2020'!F194+'06-2020'!F194+'07-2020'!F194+'08-2020'!F194+'09-2020'!F194+'10-2020'!F194+'11-2020'!F194+'12-2020'!F194</f>
        <v>733191.27</v>
      </c>
      <c r="G194" s="25">
        <f>+'01-2020'!G194+'02-2020'!G194+'03-2020'!G194+'04-2020'!G194+'05-2020'!G194+'06-2020'!G194+'07-2020'!G194+'08-2020'!G194+'09-2020'!G194+'10-2020'!G194+'11-2020'!G194+'12-2020'!G194</f>
        <v>47672.03999999999</v>
      </c>
      <c r="H194" s="25">
        <f>+'01-2020'!H194+'02-2020'!H194+'03-2020'!H194+'04-2020'!H194+'05-2020'!H194+'06-2020'!H194+'07-2020'!H194+'08-2020'!H194+'09-2020'!H194+'10-2020'!H194+'11-2020'!H194+'12-2020'!H194</f>
        <v>9534.410000000002</v>
      </c>
      <c r="I194" s="25">
        <f>+'01-2020'!I194+'02-2020'!I194+'03-2020'!I194+'04-2020'!I194+'05-2020'!I194+'06-2020'!I194+'07-2020'!I194+'08-2020'!I194+'09-2020'!I194+'10-2020'!I194+'11-2020'!I194+'12-2020'!I194</f>
        <v>381.37000000000006</v>
      </c>
      <c r="J194" s="25">
        <f>+'01-2020'!J194+'02-2020'!J194+'03-2020'!J194+'04-2020'!J194+'05-2020'!J194+'06-2020'!J194+'07-2020'!J194+'08-2020'!J194+'09-2020'!J194+'10-2020'!J194+'11-2020'!J194+'12-2020'!J194</f>
        <v>37756.259999999995</v>
      </c>
      <c r="K194" s="25">
        <f>+'01-2020'!K194+'02-2020'!K194+'03-2020'!K194+'04-2020'!K194+'05-2020'!K194+'06-2020'!K194+'07-2020'!K194+'08-2020'!K194+'09-2020'!K194+'10-2020'!K194+'11-2020'!K194+'12-2020'!K194</f>
        <v>7188218.72</v>
      </c>
      <c r="L194" s="25">
        <f>+'01-2020'!L194+'02-2020'!L194+'03-2020'!L194+'04-2020'!L194+'05-2020'!L194+'06-2020'!L194+'07-2020'!L194+'08-2020'!L194+'09-2020'!L194+'10-2020'!L194+'11-2020'!L194+'12-2020'!L194</f>
        <v>1438981.83</v>
      </c>
      <c r="M194" s="25">
        <f>+'01-2020'!M194+'02-2020'!M194+'03-2020'!M194+'04-2020'!M194+'05-2020'!M194+'06-2020'!M194+'07-2020'!M194+'08-2020'!M194+'09-2020'!M194+'10-2020'!M194+'11-2020'!M194+'12-2020'!M194</f>
        <v>5749236.890000001</v>
      </c>
      <c r="N194" s="34">
        <f t="shared" si="2"/>
        <v>6520184.420000001</v>
      </c>
    </row>
    <row r="195" spans="1:14" ht="12.75">
      <c r="A195" s="11">
        <f>+'01-2020'!A195</f>
        <v>184</v>
      </c>
      <c r="B195" s="24" t="str">
        <f>+'01-2020'!B195</f>
        <v>PIRANHAS</v>
      </c>
      <c r="C195" s="28">
        <f>+IF(ISERROR(('01-2020'!C195+'02-2020'!C195+'03-2020'!C195+'04-2020'!C195+'05-2020'!C195+'06-2020'!C195+'07-2020'!C195+'08-2020'!C195+'09-2020'!C195+'10-2020'!C195+'11-2020'!C195+'12-2020'!C195)/COUNTA('01-2020'!C195,'02-2020'!C195,'03-2020'!C195,'04-2020'!C195,'05-2020'!C195,'06-2020'!C195,'07-2020'!C195,'08-2020'!C195,'09-2020'!C195,'10-2020'!C195,'11-2020'!C195,'12-2020'!C195)),"",('01-2020'!C195+'02-2020'!C195+'03-2020'!C195+'04-2020'!C195+'05-2020'!C195+'06-2020'!C195+'07-2020'!C195+'08-2020'!C195+'09-2020'!C195+'10-2020'!C195+'11-2020'!C195+'12-2020'!C195)/COUNTA('01-2020'!C195,'02-2020'!C195,'03-2020'!C195,'04-2020'!C195,'05-2020'!C195,'06-2020'!C195,'07-2020'!C195,'08-2020'!C195,'09-2020'!C195,'10-2020'!C195,'11-2020'!C195,'12-2020'!C195))</f>
        <v>0.19515297001949855</v>
      </c>
      <c r="D195" s="25">
        <f>+'01-2020'!D195+'02-2020'!D195+'03-2020'!D195+'04-2020'!D195+'05-2020'!D195+'06-2020'!D195+'07-2020'!D195+'08-2020'!D195+'09-2020'!D195+'10-2020'!D195+'11-2020'!D195+'12-2020'!D195</f>
        <v>423410.67999999993</v>
      </c>
      <c r="E195" s="25">
        <f>+'01-2020'!E195+'02-2020'!E195+'03-2020'!E195+'04-2020'!E195+'05-2020'!E195+'06-2020'!E195+'07-2020'!E195+'08-2020'!E195+'09-2020'!E195+'10-2020'!E195+'11-2020'!E195+'12-2020'!E195</f>
        <v>80115.66</v>
      </c>
      <c r="F195" s="25">
        <f>+'01-2020'!F195+'02-2020'!F195+'03-2020'!F195+'04-2020'!F195+'05-2020'!F195+'06-2020'!F195+'07-2020'!F195+'08-2020'!F195+'09-2020'!F195+'10-2020'!F195+'11-2020'!F195+'12-2020'!F195</f>
        <v>343295.02</v>
      </c>
      <c r="G195" s="25">
        <f>+'01-2020'!G195+'02-2020'!G195+'03-2020'!G195+'04-2020'!G195+'05-2020'!G195+'06-2020'!G195+'07-2020'!G195+'08-2020'!G195+'09-2020'!G195+'10-2020'!G195+'11-2020'!G195+'12-2020'!G195</f>
        <v>28142.53</v>
      </c>
      <c r="H195" s="25">
        <f>+'01-2020'!H195+'02-2020'!H195+'03-2020'!H195+'04-2020'!H195+'05-2020'!H195+'06-2020'!H195+'07-2020'!H195+'08-2020'!H195+'09-2020'!H195+'10-2020'!H195+'11-2020'!H195+'12-2020'!H195</f>
        <v>5628.51</v>
      </c>
      <c r="I195" s="25">
        <f>+'01-2020'!I195+'02-2020'!I195+'03-2020'!I195+'04-2020'!I195+'05-2020'!I195+'06-2020'!I195+'07-2020'!I195+'08-2020'!I195+'09-2020'!I195+'10-2020'!I195+'11-2020'!I195+'12-2020'!I195</f>
        <v>225.14999999999998</v>
      </c>
      <c r="J195" s="25">
        <f>+'01-2020'!J195+'02-2020'!J195+'03-2020'!J195+'04-2020'!J195+'05-2020'!J195+'06-2020'!J195+'07-2020'!J195+'08-2020'!J195+'09-2020'!J195+'10-2020'!J195+'11-2020'!J195+'12-2020'!J195</f>
        <v>22288.870000000003</v>
      </c>
      <c r="K195" s="25">
        <f>+'01-2020'!K195+'02-2020'!K195+'03-2020'!K195+'04-2020'!K195+'05-2020'!K195+'06-2020'!K195+'07-2020'!K195+'08-2020'!K195+'09-2020'!K195+'10-2020'!K195+'11-2020'!K195+'12-2020'!K195</f>
        <v>4243501.57</v>
      </c>
      <c r="L195" s="25">
        <f>+'01-2020'!L195+'02-2020'!L195+'03-2020'!L195+'04-2020'!L195+'05-2020'!L195+'06-2020'!L195+'07-2020'!L195+'08-2020'!L195+'09-2020'!L195+'10-2020'!L195+'11-2020'!L195+'12-2020'!L195</f>
        <v>849479.5</v>
      </c>
      <c r="M195" s="25">
        <f>+'01-2020'!M195+'02-2020'!M195+'03-2020'!M195+'04-2020'!M195+'05-2020'!M195+'06-2020'!M195+'07-2020'!M195+'08-2020'!M195+'09-2020'!M195+'10-2020'!M195+'11-2020'!M195+'12-2020'!M195</f>
        <v>3394022.0700000003</v>
      </c>
      <c r="N195" s="34">
        <f t="shared" si="2"/>
        <v>3759605.9600000004</v>
      </c>
    </row>
    <row r="196" spans="1:14" ht="12.75">
      <c r="A196" s="11">
        <f>+'01-2020'!A196</f>
        <v>185</v>
      </c>
      <c r="B196" s="24" t="str">
        <f>+'01-2020'!B196</f>
        <v>PIRENOPOLIS</v>
      </c>
      <c r="C196" s="28">
        <f>+IF(ISERROR(('01-2020'!C196+'02-2020'!C196+'03-2020'!C196+'04-2020'!C196+'05-2020'!C196+'06-2020'!C196+'07-2020'!C196+'08-2020'!C196+'09-2020'!C196+'10-2020'!C196+'11-2020'!C196+'12-2020'!C196)/COUNTA('01-2020'!C196,'02-2020'!C196,'03-2020'!C196,'04-2020'!C196,'05-2020'!C196,'06-2020'!C196,'07-2020'!C196,'08-2020'!C196,'09-2020'!C196,'10-2020'!C196,'11-2020'!C196,'12-2020'!C196)),"",('01-2020'!C196+'02-2020'!C196+'03-2020'!C196+'04-2020'!C196+'05-2020'!C196+'06-2020'!C196+'07-2020'!C196+'08-2020'!C196+'09-2020'!C196+'10-2020'!C196+'11-2020'!C196+'12-2020'!C196)/COUNTA('01-2020'!C196,'02-2020'!C196,'03-2020'!C196,'04-2020'!C196,'05-2020'!C196,'06-2020'!C196,'07-2020'!C196,'08-2020'!C196,'09-2020'!C196,'10-2020'!C196,'11-2020'!C196,'12-2020'!C196))</f>
        <v>0.17227746624623458</v>
      </c>
      <c r="D196" s="25">
        <f>+'01-2020'!D196+'02-2020'!D196+'03-2020'!D196+'04-2020'!D196+'05-2020'!D196+'06-2020'!D196+'07-2020'!D196+'08-2020'!D196+'09-2020'!D196+'10-2020'!D196+'11-2020'!D196+'12-2020'!D196</f>
        <v>711091.88</v>
      </c>
      <c r="E196" s="25">
        <f>+'01-2020'!E196+'02-2020'!E196+'03-2020'!E196+'04-2020'!E196+'05-2020'!E196+'06-2020'!E196+'07-2020'!E196+'08-2020'!E196+'09-2020'!E196+'10-2020'!E196+'11-2020'!E196+'12-2020'!E196</f>
        <v>137685.39</v>
      </c>
      <c r="F196" s="25">
        <f>+'01-2020'!F196+'02-2020'!F196+'03-2020'!F196+'04-2020'!F196+'05-2020'!F196+'06-2020'!F196+'07-2020'!F196+'08-2020'!F196+'09-2020'!F196+'10-2020'!F196+'11-2020'!F196+'12-2020'!F196</f>
        <v>573406.49</v>
      </c>
      <c r="G196" s="25">
        <f>+'01-2020'!G196+'02-2020'!G196+'03-2020'!G196+'04-2020'!G196+'05-2020'!G196+'06-2020'!G196+'07-2020'!G196+'08-2020'!G196+'09-2020'!G196+'10-2020'!G196+'11-2020'!G196+'12-2020'!G196</f>
        <v>24841.86</v>
      </c>
      <c r="H196" s="25">
        <f>+'01-2020'!H196+'02-2020'!H196+'03-2020'!H196+'04-2020'!H196+'05-2020'!H196+'06-2020'!H196+'07-2020'!H196+'08-2020'!H196+'09-2020'!H196+'10-2020'!H196+'11-2020'!H196+'12-2020'!H196</f>
        <v>4968.379999999999</v>
      </c>
      <c r="I196" s="25">
        <f>+'01-2020'!I196+'02-2020'!I196+'03-2020'!I196+'04-2020'!I196+'05-2020'!I196+'06-2020'!I196+'07-2020'!I196+'08-2020'!I196+'09-2020'!I196+'10-2020'!I196+'11-2020'!I196+'12-2020'!I196</f>
        <v>198.75</v>
      </c>
      <c r="J196" s="25">
        <f>+'01-2020'!J196+'02-2020'!J196+'03-2020'!J196+'04-2020'!J196+'05-2020'!J196+'06-2020'!J196+'07-2020'!J196+'08-2020'!J196+'09-2020'!J196+'10-2020'!J196+'11-2020'!J196+'12-2020'!J196</f>
        <v>19674.73</v>
      </c>
      <c r="K196" s="25">
        <f>+'01-2020'!K196+'02-2020'!K196+'03-2020'!K196+'04-2020'!K196+'05-2020'!K196+'06-2020'!K196+'07-2020'!K196+'08-2020'!K196+'09-2020'!K196+'10-2020'!K196+'11-2020'!K196+'12-2020'!K196</f>
        <v>3745646.09</v>
      </c>
      <c r="L196" s="25">
        <f>+'01-2020'!L196+'02-2020'!L196+'03-2020'!L196+'04-2020'!L196+'05-2020'!L196+'06-2020'!L196+'07-2020'!L196+'08-2020'!L196+'09-2020'!L196+'10-2020'!L196+'11-2020'!L196+'12-2020'!L196</f>
        <v>749744.53</v>
      </c>
      <c r="M196" s="25">
        <f>+'01-2020'!M196+'02-2020'!M196+'03-2020'!M196+'04-2020'!M196+'05-2020'!M196+'06-2020'!M196+'07-2020'!M196+'08-2020'!M196+'09-2020'!M196+'10-2020'!M196+'11-2020'!M196+'12-2020'!M196</f>
        <v>2995901.56</v>
      </c>
      <c r="N196" s="34">
        <f t="shared" si="2"/>
        <v>3588982.7800000003</v>
      </c>
    </row>
    <row r="197" spans="1:14" ht="12.75">
      <c r="A197" s="11">
        <f>+'01-2020'!A197</f>
        <v>186</v>
      </c>
      <c r="B197" s="24" t="str">
        <f>+'01-2020'!B197</f>
        <v>PIRES DO RIO</v>
      </c>
      <c r="C197" s="28">
        <f>+IF(ISERROR(('01-2020'!C197+'02-2020'!C197+'03-2020'!C197+'04-2020'!C197+'05-2020'!C197+'06-2020'!C197+'07-2020'!C197+'08-2020'!C197+'09-2020'!C197+'10-2020'!C197+'11-2020'!C197+'12-2020'!C197)/COUNTA('01-2020'!C197,'02-2020'!C197,'03-2020'!C197,'04-2020'!C197,'05-2020'!C197,'06-2020'!C197,'07-2020'!C197,'08-2020'!C197,'09-2020'!C197,'10-2020'!C197,'11-2020'!C197,'12-2020'!C197)),"",('01-2020'!C197+'02-2020'!C197+'03-2020'!C197+'04-2020'!C197+'05-2020'!C197+'06-2020'!C197+'07-2020'!C197+'08-2020'!C197+'09-2020'!C197+'10-2020'!C197+'11-2020'!C197+'12-2020'!C197)/COUNTA('01-2020'!C197,'02-2020'!C197,'03-2020'!C197,'04-2020'!C197,'05-2020'!C197,'06-2020'!C197,'07-2020'!C197,'08-2020'!C197,'09-2020'!C197,'10-2020'!C197,'11-2020'!C197,'12-2020'!C197))</f>
        <v>0.45129887159287246</v>
      </c>
      <c r="D197" s="25">
        <f>+'01-2020'!D197+'02-2020'!D197+'03-2020'!D197+'04-2020'!D197+'05-2020'!D197+'06-2020'!D197+'07-2020'!D197+'08-2020'!D197+'09-2020'!D197+'10-2020'!D197+'11-2020'!D197+'12-2020'!D197</f>
        <v>1477462.1099999999</v>
      </c>
      <c r="E197" s="25">
        <f>+'01-2020'!E197+'02-2020'!E197+'03-2020'!E197+'04-2020'!E197+'05-2020'!E197+'06-2020'!E197+'07-2020'!E197+'08-2020'!E197+'09-2020'!E197+'10-2020'!E197+'11-2020'!E197+'12-2020'!E197</f>
        <v>283390.18</v>
      </c>
      <c r="F197" s="25">
        <f>+'01-2020'!F197+'02-2020'!F197+'03-2020'!F197+'04-2020'!F197+'05-2020'!F197+'06-2020'!F197+'07-2020'!F197+'08-2020'!F197+'09-2020'!F197+'10-2020'!F197+'11-2020'!F197+'12-2020'!F197</f>
        <v>1194071.93</v>
      </c>
      <c r="G197" s="25">
        <f>+'01-2020'!G197+'02-2020'!G197+'03-2020'!G197+'04-2020'!G197+'05-2020'!G197+'06-2020'!G197+'07-2020'!G197+'08-2020'!G197+'09-2020'!G197+'10-2020'!G197+'11-2020'!G197+'12-2020'!G197</f>
        <v>65086.31</v>
      </c>
      <c r="H197" s="25">
        <f>+'01-2020'!H197+'02-2020'!H197+'03-2020'!H197+'04-2020'!H197+'05-2020'!H197+'06-2020'!H197+'07-2020'!H197+'08-2020'!H197+'09-2020'!H197+'10-2020'!H197+'11-2020'!H197+'12-2020'!H197</f>
        <v>13017.27</v>
      </c>
      <c r="I197" s="25">
        <f>+'01-2020'!I197+'02-2020'!I197+'03-2020'!I197+'04-2020'!I197+'05-2020'!I197+'06-2020'!I197+'07-2020'!I197+'08-2020'!I197+'09-2020'!I197+'10-2020'!I197+'11-2020'!I197+'12-2020'!I197</f>
        <v>520.69</v>
      </c>
      <c r="J197" s="25">
        <f>+'01-2020'!J197+'02-2020'!J197+'03-2020'!J197+'04-2020'!J197+'05-2020'!J197+'06-2020'!J197+'07-2020'!J197+'08-2020'!J197+'09-2020'!J197+'10-2020'!J197+'11-2020'!J197+'12-2020'!J197</f>
        <v>51548.350000000006</v>
      </c>
      <c r="K197" s="25">
        <f>+'01-2020'!K197+'02-2020'!K197+'03-2020'!K197+'04-2020'!K197+'05-2020'!K197+'06-2020'!K197+'07-2020'!K197+'08-2020'!K197+'09-2020'!K197+'10-2020'!K197+'11-2020'!K197+'12-2020'!K197</f>
        <v>9813906.159999998</v>
      </c>
      <c r="L197" s="25">
        <f>+'01-2020'!L197+'02-2020'!L197+'03-2020'!L197+'04-2020'!L197+'05-2020'!L197+'06-2020'!L197+'07-2020'!L197+'08-2020'!L197+'09-2020'!L197+'10-2020'!L197+'11-2020'!L197+'12-2020'!L197</f>
        <v>1964557.85</v>
      </c>
      <c r="M197" s="25">
        <f>+'01-2020'!M197+'02-2020'!M197+'03-2020'!M197+'04-2020'!M197+'05-2020'!M197+'06-2020'!M197+'07-2020'!M197+'08-2020'!M197+'09-2020'!M197+'10-2020'!M197+'11-2020'!M197+'12-2020'!M197</f>
        <v>7849348.3100000005</v>
      </c>
      <c r="N197" s="34">
        <f t="shared" si="2"/>
        <v>9094968.59</v>
      </c>
    </row>
    <row r="198" spans="1:14" ht="12.75">
      <c r="A198" s="11">
        <f>+'01-2020'!A198</f>
        <v>187</v>
      </c>
      <c r="B198" s="24" t="str">
        <f>+'01-2020'!B198</f>
        <v>PLANALTINA</v>
      </c>
      <c r="C198" s="28">
        <f>+IF(ISERROR(('01-2020'!C198+'02-2020'!C198+'03-2020'!C198+'04-2020'!C198+'05-2020'!C198+'06-2020'!C198+'07-2020'!C198+'08-2020'!C198+'09-2020'!C198+'10-2020'!C198+'11-2020'!C198+'12-2020'!C198)/COUNTA('01-2020'!C198,'02-2020'!C198,'03-2020'!C198,'04-2020'!C198,'05-2020'!C198,'06-2020'!C198,'07-2020'!C198,'08-2020'!C198,'09-2020'!C198,'10-2020'!C198,'11-2020'!C198,'12-2020'!C198)),"",('01-2020'!C198+'02-2020'!C198+'03-2020'!C198+'04-2020'!C198+'05-2020'!C198+'06-2020'!C198+'07-2020'!C198+'08-2020'!C198+'09-2020'!C198+'10-2020'!C198+'11-2020'!C198+'12-2020'!C198)/COUNTA('01-2020'!C198,'02-2020'!C198,'03-2020'!C198,'04-2020'!C198,'05-2020'!C198,'06-2020'!C198,'07-2020'!C198,'08-2020'!C198,'09-2020'!C198,'10-2020'!C198,'11-2020'!C198,'12-2020'!C198))</f>
        <v>0.28186253566601926</v>
      </c>
      <c r="D198" s="25">
        <f>+'01-2020'!D198+'02-2020'!D198+'03-2020'!D198+'04-2020'!D198+'05-2020'!D198+'06-2020'!D198+'07-2020'!D198+'08-2020'!D198+'09-2020'!D198+'10-2020'!D198+'11-2020'!D198+'12-2020'!D198</f>
        <v>528480.9500000001</v>
      </c>
      <c r="E198" s="25">
        <f>+'01-2020'!E198+'02-2020'!E198+'03-2020'!E198+'04-2020'!E198+'05-2020'!E198+'06-2020'!E198+'07-2020'!E198+'08-2020'!E198+'09-2020'!E198+'10-2020'!E198+'11-2020'!E198+'12-2020'!E198</f>
        <v>103318.67000000001</v>
      </c>
      <c r="F198" s="25">
        <f>+'01-2020'!F198+'02-2020'!F198+'03-2020'!F198+'04-2020'!F198+'05-2020'!F198+'06-2020'!F198+'07-2020'!F198+'08-2020'!F198+'09-2020'!F198+'10-2020'!F198+'11-2020'!F198+'12-2020'!F198</f>
        <v>425162.27999999997</v>
      </c>
      <c r="G198" s="25">
        <f>+'01-2020'!G198+'02-2020'!G198+'03-2020'!G198+'04-2020'!G198+'05-2020'!G198+'06-2020'!G198+'07-2020'!G198+'08-2020'!G198+'09-2020'!G198+'10-2020'!G198+'11-2020'!G198+'12-2020'!G198</f>
        <v>40651.32</v>
      </c>
      <c r="H198" s="25">
        <f>+'01-2020'!H198+'02-2020'!H198+'03-2020'!H198+'04-2020'!H198+'05-2020'!H198+'06-2020'!H198+'07-2020'!H198+'08-2020'!H198+'09-2020'!H198+'10-2020'!H198+'11-2020'!H198+'12-2020'!H198</f>
        <v>8130.27</v>
      </c>
      <c r="I198" s="25">
        <f>+'01-2020'!I198+'02-2020'!I198+'03-2020'!I198+'04-2020'!I198+'05-2020'!I198+'06-2020'!I198+'07-2020'!I198+'08-2020'!I198+'09-2020'!I198+'10-2020'!I198+'11-2020'!I198+'12-2020'!I198</f>
        <v>325.21000000000004</v>
      </c>
      <c r="J198" s="25">
        <f>+'01-2020'!J198+'02-2020'!J198+'03-2020'!J198+'04-2020'!J198+'05-2020'!J198+'06-2020'!J198+'07-2020'!J198+'08-2020'!J198+'09-2020'!J198+'10-2020'!J198+'11-2020'!J198+'12-2020'!J198</f>
        <v>32195.839999999997</v>
      </c>
      <c r="K198" s="25">
        <f>+'01-2020'!K198+'02-2020'!K198+'03-2020'!K198+'04-2020'!K198+'05-2020'!K198+'06-2020'!K198+'07-2020'!K198+'08-2020'!K198+'09-2020'!K198+'10-2020'!K198+'11-2020'!K198+'12-2020'!K198</f>
        <v>6129375.03</v>
      </c>
      <c r="L198" s="25">
        <f>+'01-2020'!L198+'02-2020'!L198+'03-2020'!L198+'04-2020'!L198+'05-2020'!L198+'06-2020'!L198+'07-2020'!L198+'08-2020'!L198+'09-2020'!L198+'10-2020'!L198+'11-2020'!L198+'12-2020'!L198</f>
        <v>1226894.42</v>
      </c>
      <c r="M198" s="25">
        <f>+'01-2020'!M198+'02-2020'!M198+'03-2020'!M198+'04-2020'!M198+'05-2020'!M198+'06-2020'!M198+'07-2020'!M198+'08-2020'!M198+'09-2020'!M198+'10-2020'!M198+'11-2020'!M198+'12-2020'!M198</f>
        <v>4902480.61</v>
      </c>
      <c r="N198" s="34">
        <f t="shared" si="2"/>
        <v>5359838.73</v>
      </c>
    </row>
    <row r="199" spans="1:14" ht="12.75">
      <c r="A199" s="11">
        <f>+'01-2020'!A199</f>
        <v>188</v>
      </c>
      <c r="B199" s="24" t="str">
        <f>+'01-2020'!B199</f>
        <v>PONTALINA</v>
      </c>
      <c r="C199" s="28">
        <f>+IF(ISERROR(('01-2020'!C199+'02-2020'!C199+'03-2020'!C199+'04-2020'!C199+'05-2020'!C199+'06-2020'!C199+'07-2020'!C199+'08-2020'!C199+'09-2020'!C199+'10-2020'!C199+'11-2020'!C199+'12-2020'!C199)/COUNTA('01-2020'!C199,'02-2020'!C199,'03-2020'!C199,'04-2020'!C199,'05-2020'!C199,'06-2020'!C199,'07-2020'!C199,'08-2020'!C199,'09-2020'!C199,'10-2020'!C199,'11-2020'!C199,'12-2020'!C199)),"",('01-2020'!C199+'02-2020'!C199+'03-2020'!C199+'04-2020'!C199+'05-2020'!C199+'06-2020'!C199+'07-2020'!C199+'08-2020'!C199+'09-2020'!C199+'10-2020'!C199+'11-2020'!C199+'12-2020'!C199)/COUNTA('01-2020'!C199,'02-2020'!C199,'03-2020'!C199,'04-2020'!C199,'05-2020'!C199,'06-2020'!C199,'07-2020'!C199,'08-2020'!C199,'09-2020'!C199,'10-2020'!C199,'11-2020'!C199,'12-2020'!C199))</f>
        <v>0.22724665440747802</v>
      </c>
      <c r="D199" s="25">
        <f>+'01-2020'!D199+'02-2020'!D199+'03-2020'!D199+'04-2020'!D199+'05-2020'!D199+'06-2020'!D199+'07-2020'!D199+'08-2020'!D199+'09-2020'!D199+'10-2020'!D199+'11-2020'!D199+'12-2020'!D199</f>
        <v>684307.3400000001</v>
      </c>
      <c r="E199" s="25">
        <f>+'01-2020'!E199+'02-2020'!E199+'03-2020'!E199+'04-2020'!E199+'05-2020'!E199+'06-2020'!E199+'07-2020'!E199+'08-2020'!E199+'09-2020'!E199+'10-2020'!E199+'11-2020'!E199+'12-2020'!E199</f>
        <v>131138.53999999998</v>
      </c>
      <c r="F199" s="25">
        <f>+'01-2020'!F199+'02-2020'!F199+'03-2020'!F199+'04-2020'!F199+'05-2020'!F199+'06-2020'!F199+'07-2020'!F199+'08-2020'!F199+'09-2020'!F199+'10-2020'!F199+'11-2020'!F199+'12-2020'!F199</f>
        <v>553168.8</v>
      </c>
      <c r="G199" s="25">
        <f>+'01-2020'!G199+'02-2020'!G199+'03-2020'!G199+'04-2020'!G199+'05-2020'!G199+'06-2020'!G199+'07-2020'!G199+'08-2020'!G199+'09-2020'!G199+'10-2020'!G199+'11-2020'!G199+'12-2020'!G199</f>
        <v>32772.490000000005</v>
      </c>
      <c r="H199" s="25">
        <f>+'01-2020'!H199+'02-2020'!H199+'03-2020'!H199+'04-2020'!H199+'05-2020'!H199+'06-2020'!H199+'07-2020'!H199+'08-2020'!H199+'09-2020'!H199+'10-2020'!H199+'11-2020'!H199+'12-2020'!H199</f>
        <v>6554.5</v>
      </c>
      <c r="I199" s="25">
        <f>+'01-2020'!I199+'02-2020'!I199+'03-2020'!I199+'04-2020'!I199+'05-2020'!I199+'06-2020'!I199+'07-2020'!I199+'08-2020'!I199+'09-2020'!I199+'10-2020'!I199+'11-2020'!I199+'12-2020'!I199</f>
        <v>262.19</v>
      </c>
      <c r="J199" s="25">
        <f>+'01-2020'!J199+'02-2020'!J199+'03-2020'!J199+'04-2020'!J199+'05-2020'!J199+'06-2020'!J199+'07-2020'!J199+'08-2020'!J199+'09-2020'!J199+'10-2020'!J199+'11-2020'!J199+'12-2020'!J199</f>
        <v>25955.8</v>
      </c>
      <c r="K199" s="25">
        <f>+'01-2020'!K199+'02-2020'!K199+'03-2020'!K199+'04-2020'!K199+'05-2020'!K199+'06-2020'!K199+'07-2020'!K199+'08-2020'!K199+'09-2020'!K199+'10-2020'!K199+'11-2020'!K199+'12-2020'!K199</f>
        <v>4941572.24</v>
      </c>
      <c r="L199" s="25">
        <f>+'01-2020'!L199+'02-2020'!L199+'03-2020'!L199+'04-2020'!L199+'05-2020'!L199+'06-2020'!L199+'07-2020'!L199+'08-2020'!L199+'09-2020'!L199+'10-2020'!L199+'11-2020'!L199+'12-2020'!L199</f>
        <v>989216.8600000001</v>
      </c>
      <c r="M199" s="25">
        <f>+'01-2020'!M199+'02-2020'!M199+'03-2020'!M199+'04-2020'!M199+'05-2020'!M199+'06-2020'!M199+'07-2020'!M199+'08-2020'!M199+'09-2020'!M199+'10-2020'!M199+'11-2020'!M199+'12-2020'!M199</f>
        <v>3952355.38</v>
      </c>
      <c r="N199" s="34">
        <f t="shared" si="2"/>
        <v>4531479.98</v>
      </c>
    </row>
    <row r="200" spans="1:14" ht="12.75">
      <c r="A200" s="11">
        <f>+'01-2020'!A200</f>
        <v>189</v>
      </c>
      <c r="B200" s="24" t="str">
        <f>+'01-2020'!B200</f>
        <v>PORANGATU</v>
      </c>
      <c r="C200" s="28">
        <f>+IF(ISERROR(('01-2020'!C200+'02-2020'!C200+'03-2020'!C200+'04-2020'!C200+'05-2020'!C200+'06-2020'!C200+'07-2020'!C200+'08-2020'!C200+'09-2020'!C200+'10-2020'!C200+'11-2020'!C200+'12-2020'!C200)/COUNTA('01-2020'!C200,'02-2020'!C200,'03-2020'!C200,'04-2020'!C200,'05-2020'!C200,'06-2020'!C200,'07-2020'!C200,'08-2020'!C200,'09-2020'!C200,'10-2020'!C200,'11-2020'!C200,'12-2020'!C200)),"",('01-2020'!C200+'02-2020'!C200+'03-2020'!C200+'04-2020'!C200+'05-2020'!C200+'06-2020'!C200+'07-2020'!C200+'08-2020'!C200+'09-2020'!C200+'10-2020'!C200+'11-2020'!C200+'12-2020'!C200)/COUNTA('01-2020'!C200,'02-2020'!C200,'03-2020'!C200,'04-2020'!C200,'05-2020'!C200,'06-2020'!C200,'07-2020'!C200,'08-2020'!C200,'09-2020'!C200,'10-2020'!C200,'11-2020'!C200,'12-2020'!C200))</f>
        <v>0.3339362998581644</v>
      </c>
      <c r="D200" s="25">
        <f>+'01-2020'!D200+'02-2020'!D200+'03-2020'!D200+'04-2020'!D200+'05-2020'!D200+'06-2020'!D200+'07-2020'!D200+'08-2020'!D200+'09-2020'!D200+'10-2020'!D200+'11-2020'!D200+'12-2020'!D200</f>
        <v>2110794.39</v>
      </c>
      <c r="E200" s="25">
        <f>+'01-2020'!E200+'02-2020'!E200+'03-2020'!E200+'04-2020'!E200+'05-2020'!E200+'06-2020'!E200+'07-2020'!E200+'08-2020'!E200+'09-2020'!E200+'10-2020'!E200+'11-2020'!E200+'12-2020'!E200</f>
        <v>413150.43999999994</v>
      </c>
      <c r="F200" s="25">
        <f>+'01-2020'!F200+'02-2020'!F200+'03-2020'!F200+'04-2020'!F200+'05-2020'!F200+'06-2020'!F200+'07-2020'!F200+'08-2020'!F200+'09-2020'!F200+'10-2020'!F200+'11-2020'!F200+'12-2020'!F200</f>
        <v>1697643.95</v>
      </c>
      <c r="G200" s="25">
        <f>+'01-2020'!G200+'02-2020'!G200+'03-2020'!G200+'04-2020'!G200+'05-2020'!G200+'06-2020'!G200+'07-2020'!G200+'08-2020'!G200+'09-2020'!G200+'10-2020'!G200+'11-2020'!G200+'12-2020'!G200</f>
        <v>48162.05</v>
      </c>
      <c r="H200" s="25">
        <f>+'01-2020'!H200+'02-2020'!H200+'03-2020'!H200+'04-2020'!H200+'05-2020'!H200+'06-2020'!H200+'07-2020'!H200+'08-2020'!H200+'09-2020'!H200+'10-2020'!H200+'11-2020'!H200+'12-2020'!H200</f>
        <v>9632.42</v>
      </c>
      <c r="I200" s="25">
        <f>+'01-2020'!I200+'02-2020'!I200+'03-2020'!I200+'04-2020'!I200+'05-2020'!I200+'06-2020'!I200+'07-2020'!I200+'08-2020'!I200+'09-2020'!I200+'10-2020'!I200+'11-2020'!I200+'12-2020'!I200</f>
        <v>385.29</v>
      </c>
      <c r="J200" s="25">
        <f>+'01-2020'!J200+'02-2020'!J200+'03-2020'!J200+'04-2020'!J200+'05-2020'!J200+'06-2020'!J200+'07-2020'!J200+'08-2020'!J200+'09-2020'!J200+'10-2020'!J200+'11-2020'!J200+'12-2020'!J200</f>
        <v>38144.34</v>
      </c>
      <c r="K200" s="25">
        <f>+'01-2020'!K200+'02-2020'!K200+'03-2020'!K200+'04-2020'!K200+'05-2020'!K200+'06-2020'!K200+'07-2020'!K200+'08-2020'!K200+'09-2020'!K200+'10-2020'!K200+'11-2020'!K200+'12-2020'!K200</f>
        <v>7261896.279999999</v>
      </c>
      <c r="L200" s="25">
        <f>+'01-2020'!L200+'02-2020'!L200+'03-2020'!L200+'04-2020'!L200+'05-2020'!L200+'06-2020'!L200+'07-2020'!L200+'08-2020'!L200+'09-2020'!L200+'10-2020'!L200+'11-2020'!L200+'12-2020'!L200</f>
        <v>1453643.0999999999</v>
      </c>
      <c r="M200" s="25">
        <f>+'01-2020'!M200+'02-2020'!M200+'03-2020'!M200+'04-2020'!M200+'05-2020'!M200+'06-2020'!M200+'07-2020'!M200+'08-2020'!M200+'09-2020'!M200+'10-2020'!M200+'11-2020'!M200+'12-2020'!M200</f>
        <v>5808253.18</v>
      </c>
      <c r="N200" s="34">
        <f t="shared" si="2"/>
        <v>7544041.47</v>
      </c>
    </row>
    <row r="201" spans="1:14" ht="12.75">
      <c r="A201" s="11">
        <f>+'01-2020'!A201</f>
        <v>190</v>
      </c>
      <c r="B201" s="24" t="str">
        <f>+'01-2020'!B201</f>
        <v>PORTEIRAO</v>
      </c>
      <c r="C201" s="28">
        <f>+IF(ISERROR(('01-2020'!C201+'02-2020'!C201+'03-2020'!C201+'04-2020'!C201+'05-2020'!C201+'06-2020'!C201+'07-2020'!C201+'08-2020'!C201+'09-2020'!C201+'10-2020'!C201+'11-2020'!C201+'12-2020'!C201)/COUNTA('01-2020'!C201,'02-2020'!C201,'03-2020'!C201,'04-2020'!C201,'05-2020'!C201,'06-2020'!C201,'07-2020'!C201,'08-2020'!C201,'09-2020'!C201,'10-2020'!C201,'11-2020'!C201,'12-2020'!C201)),"",('01-2020'!C201+'02-2020'!C201+'03-2020'!C201+'04-2020'!C201+'05-2020'!C201+'06-2020'!C201+'07-2020'!C201+'08-2020'!C201+'09-2020'!C201+'10-2020'!C201+'11-2020'!C201+'12-2020'!C201)/COUNTA('01-2020'!C201,'02-2020'!C201,'03-2020'!C201,'04-2020'!C201,'05-2020'!C201,'06-2020'!C201,'07-2020'!C201,'08-2020'!C201,'09-2020'!C201,'10-2020'!C201,'11-2020'!C201,'12-2020'!C201))</f>
        <v>0.142213884568518</v>
      </c>
      <c r="D201" s="25">
        <f>+'01-2020'!D201+'02-2020'!D201+'03-2020'!D201+'04-2020'!D201+'05-2020'!D201+'06-2020'!D201+'07-2020'!D201+'08-2020'!D201+'09-2020'!D201+'10-2020'!D201+'11-2020'!D201+'12-2020'!D201</f>
        <v>168768.69000000003</v>
      </c>
      <c r="E201" s="25">
        <f>+'01-2020'!E201+'02-2020'!E201+'03-2020'!E201+'04-2020'!E201+'05-2020'!E201+'06-2020'!E201+'07-2020'!E201+'08-2020'!E201+'09-2020'!E201+'10-2020'!E201+'11-2020'!E201+'12-2020'!E201</f>
        <v>32668.370000000003</v>
      </c>
      <c r="F201" s="25">
        <f>+'01-2020'!F201+'02-2020'!F201+'03-2020'!F201+'04-2020'!F201+'05-2020'!F201+'06-2020'!F201+'07-2020'!F201+'08-2020'!F201+'09-2020'!F201+'10-2020'!F201+'11-2020'!F201+'12-2020'!F201</f>
        <v>136100.32</v>
      </c>
      <c r="G201" s="25">
        <f>+'01-2020'!G201+'02-2020'!G201+'03-2020'!G201+'04-2020'!G201+'05-2020'!G201+'06-2020'!G201+'07-2020'!G201+'08-2020'!G201+'09-2020'!G201+'10-2020'!G201+'11-2020'!G201+'12-2020'!G201</f>
        <v>20505.2</v>
      </c>
      <c r="H201" s="25">
        <f>+'01-2020'!H201+'02-2020'!H201+'03-2020'!H201+'04-2020'!H201+'05-2020'!H201+'06-2020'!H201+'07-2020'!H201+'08-2020'!H201+'09-2020'!H201+'10-2020'!H201+'11-2020'!H201+'12-2020'!H201</f>
        <v>4101.049999999999</v>
      </c>
      <c r="I201" s="25">
        <f>+'01-2020'!I201+'02-2020'!I201+'03-2020'!I201+'04-2020'!I201+'05-2020'!I201+'06-2020'!I201+'07-2020'!I201+'08-2020'!I201+'09-2020'!I201+'10-2020'!I201+'11-2020'!I201+'12-2020'!I201</f>
        <v>164.04</v>
      </c>
      <c r="J201" s="25">
        <f>+'01-2020'!J201+'02-2020'!J201+'03-2020'!J201+'04-2020'!J201+'05-2020'!J201+'06-2020'!J201+'07-2020'!J201+'08-2020'!J201+'09-2020'!J201+'10-2020'!J201+'11-2020'!J201+'12-2020'!J201</f>
        <v>16240.11</v>
      </c>
      <c r="K201" s="25">
        <f>+'01-2020'!K201+'02-2020'!K201+'03-2020'!K201+'04-2020'!K201+'05-2020'!K201+'06-2020'!K201+'07-2020'!K201+'08-2020'!K201+'09-2020'!K201+'10-2020'!K201+'11-2020'!K201+'12-2020'!K201</f>
        <v>3091896.2399999998</v>
      </c>
      <c r="L201" s="25">
        <f>+'01-2020'!L201+'02-2020'!L201+'03-2020'!L201+'04-2020'!L201+'05-2020'!L201+'06-2020'!L201+'07-2020'!L201+'08-2020'!L201+'09-2020'!L201+'10-2020'!L201+'11-2020'!L201+'12-2020'!L201</f>
        <v>618964.22</v>
      </c>
      <c r="M201" s="25">
        <f>+'01-2020'!M201+'02-2020'!M201+'03-2020'!M201+'04-2020'!M201+'05-2020'!M201+'06-2020'!M201+'07-2020'!M201+'08-2020'!M201+'09-2020'!M201+'10-2020'!M201+'11-2020'!M201+'12-2020'!M201</f>
        <v>2472932.0199999996</v>
      </c>
      <c r="N201" s="34">
        <f t="shared" si="2"/>
        <v>2625272.4499999997</v>
      </c>
    </row>
    <row r="202" spans="1:14" ht="12.75">
      <c r="A202" s="11">
        <f>+'01-2020'!A202</f>
        <v>191</v>
      </c>
      <c r="B202" s="24" t="str">
        <f>+'01-2020'!B202</f>
        <v>PORTELANDIA</v>
      </c>
      <c r="C202" s="28">
        <f>+IF(ISERROR(('01-2020'!C202+'02-2020'!C202+'03-2020'!C202+'04-2020'!C202+'05-2020'!C202+'06-2020'!C202+'07-2020'!C202+'08-2020'!C202+'09-2020'!C202+'10-2020'!C202+'11-2020'!C202+'12-2020'!C202)/COUNTA('01-2020'!C202,'02-2020'!C202,'03-2020'!C202,'04-2020'!C202,'05-2020'!C202,'06-2020'!C202,'07-2020'!C202,'08-2020'!C202,'09-2020'!C202,'10-2020'!C202,'11-2020'!C202,'12-2020'!C202)),"",('01-2020'!C202+'02-2020'!C202+'03-2020'!C202+'04-2020'!C202+'05-2020'!C202+'06-2020'!C202+'07-2020'!C202+'08-2020'!C202+'09-2020'!C202+'10-2020'!C202+'11-2020'!C202+'12-2020'!C202)/COUNTA('01-2020'!C202,'02-2020'!C202,'03-2020'!C202,'04-2020'!C202,'05-2020'!C202,'06-2020'!C202,'07-2020'!C202,'08-2020'!C202,'09-2020'!C202,'10-2020'!C202,'11-2020'!C202,'12-2020'!C202))</f>
        <v>0.13848006796801898</v>
      </c>
      <c r="D202" s="25">
        <f>+'01-2020'!D202+'02-2020'!D202+'03-2020'!D202+'04-2020'!D202+'05-2020'!D202+'06-2020'!D202+'07-2020'!D202+'08-2020'!D202+'09-2020'!D202+'10-2020'!D202+'11-2020'!D202+'12-2020'!D202</f>
        <v>92799.12999999999</v>
      </c>
      <c r="E202" s="25">
        <f>+'01-2020'!E202+'02-2020'!E202+'03-2020'!E202+'04-2020'!E202+'05-2020'!E202+'06-2020'!E202+'07-2020'!E202+'08-2020'!E202+'09-2020'!E202+'10-2020'!E202+'11-2020'!E202+'12-2020'!E202</f>
        <v>18109.75</v>
      </c>
      <c r="F202" s="25">
        <f>+'01-2020'!F202+'02-2020'!F202+'03-2020'!F202+'04-2020'!F202+'05-2020'!F202+'06-2020'!F202+'07-2020'!F202+'08-2020'!F202+'09-2020'!F202+'10-2020'!F202+'11-2020'!F202+'12-2020'!F202</f>
        <v>74689.37999999999</v>
      </c>
      <c r="G202" s="25">
        <f>+'01-2020'!G202+'02-2020'!G202+'03-2020'!G202+'04-2020'!G202+'05-2020'!G202+'06-2020'!G202+'07-2020'!G202+'08-2020'!G202+'09-2020'!G202+'10-2020'!G202+'11-2020'!G202+'12-2020'!G202</f>
        <v>19969.16</v>
      </c>
      <c r="H202" s="25">
        <f>+'01-2020'!H202+'02-2020'!H202+'03-2020'!H202+'04-2020'!H202+'05-2020'!H202+'06-2020'!H202+'07-2020'!H202+'08-2020'!H202+'09-2020'!H202+'10-2020'!H202+'11-2020'!H202+'12-2020'!H202</f>
        <v>3993.84</v>
      </c>
      <c r="I202" s="25">
        <f>+'01-2020'!I202+'02-2020'!I202+'03-2020'!I202+'04-2020'!I202+'05-2020'!I202+'06-2020'!I202+'07-2020'!I202+'08-2020'!I202+'09-2020'!I202+'10-2020'!I202+'11-2020'!I202+'12-2020'!I202</f>
        <v>159.76000000000002</v>
      </c>
      <c r="J202" s="25">
        <f>+'01-2020'!J202+'02-2020'!J202+'03-2020'!J202+'04-2020'!J202+'05-2020'!J202+'06-2020'!J202+'07-2020'!J202+'08-2020'!J202+'09-2020'!J202+'10-2020'!J202+'11-2020'!J202+'12-2020'!J202</f>
        <v>15815.559999999998</v>
      </c>
      <c r="K202" s="25">
        <f>+'01-2020'!K202+'02-2020'!K202+'03-2020'!K202+'04-2020'!K202+'05-2020'!K202+'06-2020'!K202+'07-2020'!K202+'08-2020'!K202+'09-2020'!K202+'10-2020'!K202+'11-2020'!K202+'12-2020'!K202</f>
        <v>3011093.4400000004</v>
      </c>
      <c r="L202" s="25">
        <f>+'01-2020'!L202+'02-2020'!L202+'03-2020'!L202+'04-2020'!L202+'05-2020'!L202+'06-2020'!L202+'07-2020'!L202+'08-2020'!L202+'09-2020'!L202+'10-2020'!L202+'11-2020'!L202+'12-2020'!L202</f>
        <v>602769.94</v>
      </c>
      <c r="M202" s="25">
        <f>+'01-2020'!M202+'02-2020'!M202+'03-2020'!M202+'04-2020'!M202+'05-2020'!M202+'06-2020'!M202+'07-2020'!M202+'08-2020'!M202+'09-2020'!M202+'10-2020'!M202+'11-2020'!M202+'12-2020'!M202</f>
        <v>2408323.5</v>
      </c>
      <c r="N202" s="34">
        <f t="shared" si="2"/>
        <v>2498828.44</v>
      </c>
    </row>
    <row r="203" spans="1:14" ht="12.75">
      <c r="A203" s="11">
        <f>+'01-2020'!A203</f>
        <v>192</v>
      </c>
      <c r="B203" s="24" t="str">
        <f>+'01-2020'!B203</f>
        <v>POSSE</v>
      </c>
      <c r="C203" s="28">
        <f>+IF(ISERROR(('01-2020'!C203+'02-2020'!C203+'03-2020'!C203+'04-2020'!C203+'05-2020'!C203+'06-2020'!C203+'07-2020'!C203+'08-2020'!C203+'09-2020'!C203+'10-2020'!C203+'11-2020'!C203+'12-2020'!C203)/COUNTA('01-2020'!C203,'02-2020'!C203,'03-2020'!C203,'04-2020'!C203,'05-2020'!C203,'06-2020'!C203,'07-2020'!C203,'08-2020'!C203,'09-2020'!C203,'10-2020'!C203,'11-2020'!C203,'12-2020'!C203)),"",('01-2020'!C203+'02-2020'!C203+'03-2020'!C203+'04-2020'!C203+'05-2020'!C203+'06-2020'!C203+'07-2020'!C203+'08-2020'!C203+'09-2020'!C203+'10-2020'!C203+'11-2020'!C203+'12-2020'!C203)/COUNTA('01-2020'!C203,'02-2020'!C203,'03-2020'!C203,'04-2020'!C203,'05-2020'!C203,'06-2020'!C203,'07-2020'!C203,'08-2020'!C203,'09-2020'!C203,'10-2020'!C203,'11-2020'!C203,'12-2020'!C203))</f>
        <v>0.2021909109164564</v>
      </c>
      <c r="D203" s="25">
        <f>+'01-2020'!D203+'02-2020'!D203+'03-2020'!D203+'04-2020'!D203+'05-2020'!D203+'06-2020'!D203+'07-2020'!D203+'08-2020'!D203+'09-2020'!D203+'10-2020'!D203+'11-2020'!D203+'12-2020'!D203</f>
        <v>1430608.74</v>
      </c>
      <c r="E203" s="25">
        <f>+'01-2020'!E203+'02-2020'!E203+'03-2020'!E203+'04-2020'!E203+'05-2020'!E203+'06-2020'!E203+'07-2020'!E203+'08-2020'!E203+'09-2020'!E203+'10-2020'!E203+'11-2020'!E203+'12-2020'!E203</f>
        <v>278215.42000000004</v>
      </c>
      <c r="F203" s="25">
        <f>+'01-2020'!F203+'02-2020'!F203+'03-2020'!F203+'04-2020'!F203+'05-2020'!F203+'06-2020'!F203+'07-2020'!F203+'08-2020'!F203+'09-2020'!F203+'10-2020'!F203+'11-2020'!F203+'12-2020'!F203</f>
        <v>1152393.3199999998</v>
      </c>
      <c r="G203" s="25">
        <f>+'01-2020'!G203+'02-2020'!G203+'03-2020'!G203+'04-2020'!G203+'05-2020'!G203+'06-2020'!G203+'07-2020'!G203+'08-2020'!G203+'09-2020'!G203+'10-2020'!G203+'11-2020'!G203+'12-2020'!G203</f>
        <v>29142.160000000003</v>
      </c>
      <c r="H203" s="25">
        <f>+'01-2020'!H203+'02-2020'!H203+'03-2020'!H203+'04-2020'!H203+'05-2020'!H203+'06-2020'!H203+'07-2020'!H203+'08-2020'!H203+'09-2020'!H203+'10-2020'!H203+'11-2020'!H203+'12-2020'!H203</f>
        <v>5828.45</v>
      </c>
      <c r="I203" s="25">
        <f>+'01-2020'!I203+'02-2020'!I203+'03-2020'!I203+'04-2020'!I203+'05-2020'!I203+'06-2020'!I203+'07-2020'!I203+'08-2020'!I203+'09-2020'!I203+'10-2020'!I203+'11-2020'!I203+'12-2020'!I203</f>
        <v>233.13</v>
      </c>
      <c r="J203" s="25">
        <f>+'01-2020'!J203+'02-2020'!J203+'03-2020'!J203+'04-2020'!J203+'05-2020'!J203+'06-2020'!J203+'07-2020'!J203+'08-2020'!J203+'09-2020'!J203+'10-2020'!J203+'11-2020'!J203+'12-2020'!J203</f>
        <v>23080.58</v>
      </c>
      <c r="K203" s="25">
        <f>+'01-2020'!K203+'02-2020'!K203+'03-2020'!K203+'04-2020'!K203+'05-2020'!K203+'06-2020'!K203+'07-2020'!K203+'08-2020'!K203+'09-2020'!K203+'10-2020'!K203+'11-2020'!K203+'12-2020'!K203</f>
        <v>4393115.66</v>
      </c>
      <c r="L203" s="25">
        <f>+'01-2020'!L203+'02-2020'!L203+'03-2020'!L203+'04-2020'!L203+'05-2020'!L203+'06-2020'!L203+'07-2020'!L203+'08-2020'!L203+'09-2020'!L203+'10-2020'!L203+'11-2020'!L203+'12-2020'!L203</f>
        <v>879269.44</v>
      </c>
      <c r="M203" s="25">
        <f>+'01-2020'!M203+'02-2020'!M203+'03-2020'!M203+'04-2020'!M203+'05-2020'!M203+'06-2020'!M203+'07-2020'!M203+'08-2020'!M203+'09-2020'!M203+'10-2020'!M203+'11-2020'!M203+'12-2020'!M203</f>
        <v>3513846.22</v>
      </c>
      <c r="N203" s="34">
        <f t="shared" si="2"/>
        <v>4689320.12</v>
      </c>
    </row>
    <row r="204" spans="1:14" ht="12.75">
      <c r="A204" s="11">
        <f>+'01-2020'!A204</f>
        <v>193</v>
      </c>
      <c r="B204" s="24" t="str">
        <f>+'01-2020'!B204</f>
        <v>PROFESSOR JAMIL</v>
      </c>
      <c r="C204" s="28">
        <f>+IF(ISERROR(('01-2020'!C204+'02-2020'!C204+'03-2020'!C204+'04-2020'!C204+'05-2020'!C204+'06-2020'!C204+'07-2020'!C204+'08-2020'!C204+'09-2020'!C204+'10-2020'!C204+'11-2020'!C204+'12-2020'!C204)/COUNTA('01-2020'!C204,'02-2020'!C204,'03-2020'!C204,'04-2020'!C204,'05-2020'!C204,'06-2020'!C204,'07-2020'!C204,'08-2020'!C204,'09-2020'!C204,'10-2020'!C204,'11-2020'!C204,'12-2020'!C204)),"",('01-2020'!C204+'02-2020'!C204+'03-2020'!C204+'04-2020'!C204+'05-2020'!C204+'06-2020'!C204+'07-2020'!C204+'08-2020'!C204+'09-2020'!C204+'10-2020'!C204+'11-2020'!C204+'12-2020'!C204)/COUNTA('01-2020'!C204,'02-2020'!C204,'03-2020'!C204,'04-2020'!C204,'05-2020'!C204,'06-2020'!C204,'07-2020'!C204,'08-2020'!C204,'09-2020'!C204,'10-2020'!C204,'11-2020'!C204,'12-2020'!C204))</f>
        <v>0.05830500340273858</v>
      </c>
      <c r="D204" s="25">
        <f>+'01-2020'!D204+'02-2020'!D204+'03-2020'!D204+'04-2020'!D204+'05-2020'!D204+'06-2020'!D204+'07-2020'!D204+'08-2020'!D204+'09-2020'!D204+'10-2020'!D204+'11-2020'!D204+'12-2020'!D204</f>
        <v>77563.45999999999</v>
      </c>
      <c r="E204" s="25">
        <f>+'01-2020'!E204+'02-2020'!E204+'03-2020'!E204+'04-2020'!E204+'05-2020'!E204+'06-2020'!E204+'07-2020'!E204+'08-2020'!E204+'09-2020'!E204+'10-2020'!E204+'11-2020'!E204+'12-2020'!E204</f>
        <v>15306</v>
      </c>
      <c r="F204" s="25">
        <f>+'01-2020'!F204+'02-2020'!F204+'03-2020'!F204+'04-2020'!F204+'05-2020'!F204+'06-2020'!F204+'07-2020'!F204+'08-2020'!F204+'09-2020'!F204+'10-2020'!F204+'11-2020'!F204+'12-2020'!F204</f>
        <v>62257.46000000001</v>
      </c>
      <c r="G204" s="25">
        <f>+'01-2020'!G204+'02-2020'!G204+'03-2020'!G204+'04-2020'!G204+'05-2020'!G204+'06-2020'!G204+'07-2020'!G204+'08-2020'!G204+'09-2020'!G204+'10-2020'!G204+'11-2020'!G204+'12-2020'!G204</f>
        <v>8405.46</v>
      </c>
      <c r="H204" s="25">
        <f>+'01-2020'!H204+'02-2020'!H204+'03-2020'!H204+'04-2020'!H204+'05-2020'!H204+'06-2020'!H204+'07-2020'!H204+'08-2020'!H204+'09-2020'!H204+'10-2020'!H204+'11-2020'!H204+'12-2020'!H204</f>
        <v>1681.1000000000001</v>
      </c>
      <c r="I204" s="25">
        <f>+'01-2020'!I204+'02-2020'!I204+'03-2020'!I204+'04-2020'!I204+'05-2020'!I204+'06-2020'!I204+'07-2020'!I204+'08-2020'!I204+'09-2020'!I204+'10-2020'!I204+'11-2020'!I204+'12-2020'!I204</f>
        <v>67.24000000000001</v>
      </c>
      <c r="J204" s="25">
        <f>+'01-2020'!J204+'02-2020'!J204+'03-2020'!J204+'04-2020'!J204+'05-2020'!J204+'06-2020'!J204+'07-2020'!J204+'08-2020'!J204+'09-2020'!J204+'10-2020'!J204+'11-2020'!J204+'12-2020'!J204</f>
        <v>6657.120000000001</v>
      </c>
      <c r="K204" s="25">
        <f>+'01-2020'!K204+'02-2020'!K204+'03-2020'!K204+'04-2020'!K204+'05-2020'!K204+'06-2020'!K204+'07-2020'!K204+'08-2020'!K204+'09-2020'!K204+'10-2020'!K204+'11-2020'!K204+'12-2020'!K204</f>
        <v>1267510.04</v>
      </c>
      <c r="L204" s="25">
        <f>+'01-2020'!L204+'02-2020'!L204+'03-2020'!L204+'04-2020'!L204+'05-2020'!L204+'06-2020'!L204+'07-2020'!L204+'08-2020'!L204+'09-2020'!L204+'10-2020'!L204+'11-2020'!L204+'12-2020'!L204</f>
        <v>253735.24</v>
      </c>
      <c r="M204" s="25">
        <f>+'01-2020'!M204+'02-2020'!M204+'03-2020'!M204+'04-2020'!M204+'05-2020'!M204+'06-2020'!M204+'07-2020'!M204+'08-2020'!M204+'09-2020'!M204+'10-2020'!M204+'11-2020'!M204+'12-2020'!M204</f>
        <v>1013774.8</v>
      </c>
      <c r="N204" s="34">
        <f t="shared" si="2"/>
        <v>1082689.3800000001</v>
      </c>
    </row>
    <row r="205" spans="1:14" ht="12.75">
      <c r="A205" s="11">
        <f>+'01-2020'!A205</f>
        <v>194</v>
      </c>
      <c r="B205" s="24" t="str">
        <f>+'01-2020'!B205</f>
        <v>QUIRINOPOLIS</v>
      </c>
      <c r="C205" s="28">
        <f>+IF(ISERROR(('01-2020'!C205+'02-2020'!C205+'03-2020'!C205+'04-2020'!C205+'05-2020'!C205+'06-2020'!C205+'07-2020'!C205+'08-2020'!C205+'09-2020'!C205+'10-2020'!C205+'11-2020'!C205+'12-2020'!C205)/COUNTA('01-2020'!C205,'02-2020'!C205,'03-2020'!C205,'04-2020'!C205,'05-2020'!C205,'06-2020'!C205,'07-2020'!C205,'08-2020'!C205,'09-2020'!C205,'10-2020'!C205,'11-2020'!C205,'12-2020'!C205)),"",('01-2020'!C205+'02-2020'!C205+'03-2020'!C205+'04-2020'!C205+'05-2020'!C205+'06-2020'!C205+'07-2020'!C205+'08-2020'!C205+'09-2020'!C205+'10-2020'!C205+'11-2020'!C205+'12-2020'!C205)/COUNTA('01-2020'!C205,'02-2020'!C205,'03-2020'!C205,'04-2020'!C205,'05-2020'!C205,'06-2020'!C205,'07-2020'!C205,'08-2020'!C205,'09-2020'!C205,'10-2020'!C205,'11-2020'!C205,'12-2020'!C205))</f>
        <v>1.1597919399600671</v>
      </c>
      <c r="D205" s="25">
        <f>+'01-2020'!D205+'02-2020'!D205+'03-2020'!D205+'04-2020'!D205+'05-2020'!D205+'06-2020'!D205+'07-2020'!D205+'08-2020'!D205+'09-2020'!D205+'10-2020'!D205+'11-2020'!D205+'12-2020'!D205</f>
        <v>2714912.2399999998</v>
      </c>
      <c r="E205" s="25">
        <f>+'01-2020'!E205+'02-2020'!E205+'03-2020'!E205+'04-2020'!E205+'05-2020'!E205+'06-2020'!E205+'07-2020'!E205+'08-2020'!E205+'09-2020'!E205+'10-2020'!E205+'11-2020'!E205+'12-2020'!E205</f>
        <v>525176.03</v>
      </c>
      <c r="F205" s="25">
        <f>+'01-2020'!F205+'02-2020'!F205+'03-2020'!F205+'04-2020'!F205+'05-2020'!F205+'06-2020'!F205+'07-2020'!F205+'08-2020'!F205+'09-2020'!F205+'10-2020'!F205+'11-2020'!F205+'12-2020'!F205</f>
        <v>2189736.21</v>
      </c>
      <c r="G205" s="25">
        <f>+'01-2020'!G205+'02-2020'!G205+'03-2020'!G205+'04-2020'!G205+'05-2020'!G205+'06-2020'!G205+'07-2020'!G205+'08-2020'!G205+'09-2020'!G205+'10-2020'!G205+'11-2020'!G205+'12-2020'!G205</f>
        <v>167255.4</v>
      </c>
      <c r="H205" s="25">
        <f>+'01-2020'!H205+'02-2020'!H205+'03-2020'!H205+'04-2020'!H205+'05-2020'!H205+'06-2020'!H205+'07-2020'!H205+'08-2020'!H205+'09-2020'!H205+'10-2020'!H205+'11-2020'!H205+'12-2020'!H205</f>
        <v>33451.08</v>
      </c>
      <c r="I205" s="25">
        <f>+'01-2020'!I205+'02-2020'!I205+'03-2020'!I205+'04-2020'!I205+'05-2020'!I205+'06-2020'!I205+'07-2020'!I205+'08-2020'!I205+'09-2020'!I205+'10-2020'!I205+'11-2020'!I205+'12-2020'!I205</f>
        <v>1338.05</v>
      </c>
      <c r="J205" s="25">
        <f>+'01-2020'!J205+'02-2020'!J205+'03-2020'!J205+'04-2020'!J205+'05-2020'!J205+'06-2020'!J205+'07-2020'!J205+'08-2020'!J205+'09-2020'!J205+'10-2020'!J205+'11-2020'!J205+'12-2020'!J205</f>
        <v>132466.27</v>
      </c>
      <c r="K205" s="25">
        <f>+'01-2020'!K205+'02-2020'!K205+'03-2020'!K205+'04-2020'!K205+'05-2020'!K205+'06-2020'!K205+'07-2020'!K205+'08-2020'!K205+'09-2020'!K205+'10-2020'!K205+'11-2020'!K205+'12-2020'!K205</f>
        <v>25217676.47</v>
      </c>
      <c r="L205" s="25">
        <f>+'01-2020'!L205+'02-2020'!L205+'03-2020'!L205+'04-2020'!L205+'05-2020'!L205+'06-2020'!L205+'07-2020'!L205+'08-2020'!L205+'09-2020'!L205+'10-2020'!L205+'11-2020'!L205+'12-2020'!L205</f>
        <v>5047703.78</v>
      </c>
      <c r="M205" s="25">
        <f>+'01-2020'!M205+'02-2020'!M205+'03-2020'!M205+'04-2020'!M205+'05-2020'!M205+'06-2020'!M205+'07-2020'!M205+'08-2020'!M205+'09-2020'!M205+'10-2020'!M205+'11-2020'!M205+'12-2020'!M205</f>
        <v>20169972.69</v>
      </c>
      <c r="N205" s="34">
        <f aca="true" t="shared" si="3" ref="N205:N258">+F205+J205+M205</f>
        <v>22492175.17</v>
      </c>
    </row>
    <row r="206" spans="1:14" ht="12.75">
      <c r="A206" s="11">
        <f>+'01-2020'!A206</f>
        <v>195</v>
      </c>
      <c r="B206" s="24" t="str">
        <f>+'01-2020'!B206</f>
        <v>RIALMA</v>
      </c>
      <c r="C206" s="28">
        <f>+IF(ISERROR(('01-2020'!C206+'02-2020'!C206+'03-2020'!C206+'04-2020'!C206+'05-2020'!C206+'06-2020'!C206+'07-2020'!C206+'08-2020'!C206+'09-2020'!C206+'10-2020'!C206+'11-2020'!C206+'12-2020'!C206)/COUNTA('01-2020'!C206,'02-2020'!C206,'03-2020'!C206,'04-2020'!C206,'05-2020'!C206,'06-2020'!C206,'07-2020'!C206,'08-2020'!C206,'09-2020'!C206,'10-2020'!C206,'11-2020'!C206,'12-2020'!C206)),"",('01-2020'!C206+'02-2020'!C206+'03-2020'!C206+'04-2020'!C206+'05-2020'!C206+'06-2020'!C206+'07-2020'!C206+'08-2020'!C206+'09-2020'!C206+'10-2020'!C206+'11-2020'!C206+'12-2020'!C206)/COUNTA('01-2020'!C206,'02-2020'!C206,'03-2020'!C206,'04-2020'!C206,'05-2020'!C206,'06-2020'!C206,'07-2020'!C206,'08-2020'!C206,'09-2020'!C206,'10-2020'!C206,'11-2020'!C206,'12-2020'!C206))</f>
        <v>0.18653613148387027</v>
      </c>
      <c r="D206" s="25">
        <f>+'01-2020'!D206+'02-2020'!D206+'03-2020'!D206+'04-2020'!D206+'05-2020'!D206+'06-2020'!D206+'07-2020'!D206+'08-2020'!D206+'09-2020'!D206+'10-2020'!D206+'11-2020'!D206+'12-2020'!D206</f>
        <v>471692.07999999996</v>
      </c>
      <c r="E206" s="25">
        <f>+'01-2020'!E206+'02-2020'!E206+'03-2020'!E206+'04-2020'!E206+'05-2020'!E206+'06-2020'!E206+'07-2020'!E206+'08-2020'!E206+'09-2020'!E206+'10-2020'!E206+'11-2020'!E206+'12-2020'!E206</f>
        <v>91756.15000000001</v>
      </c>
      <c r="F206" s="25">
        <f>+'01-2020'!F206+'02-2020'!F206+'03-2020'!F206+'04-2020'!F206+'05-2020'!F206+'06-2020'!F206+'07-2020'!F206+'08-2020'!F206+'09-2020'!F206+'10-2020'!F206+'11-2020'!F206+'12-2020'!F206</f>
        <v>379935.93</v>
      </c>
      <c r="G206" s="25">
        <f>+'01-2020'!G206+'02-2020'!G206+'03-2020'!G206+'04-2020'!G206+'05-2020'!G206+'06-2020'!G206+'07-2020'!G206+'08-2020'!G206+'09-2020'!G206+'10-2020'!G206+'11-2020'!G206+'12-2020'!G206</f>
        <v>26883.98</v>
      </c>
      <c r="H206" s="25">
        <f>+'01-2020'!H206+'02-2020'!H206+'03-2020'!H206+'04-2020'!H206+'05-2020'!H206+'06-2020'!H206+'07-2020'!H206+'08-2020'!H206+'09-2020'!H206+'10-2020'!H206+'11-2020'!H206+'12-2020'!H206</f>
        <v>5376.81</v>
      </c>
      <c r="I206" s="25">
        <f>+'01-2020'!I206+'02-2020'!I206+'03-2020'!I206+'04-2020'!I206+'05-2020'!I206+'06-2020'!I206+'07-2020'!I206+'08-2020'!I206+'09-2020'!I206+'10-2020'!I206+'11-2020'!I206+'12-2020'!I206</f>
        <v>215.07</v>
      </c>
      <c r="J206" s="25">
        <f>+'01-2020'!J206+'02-2020'!J206+'03-2020'!J206+'04-2020'!J206+'05-2020'!J206+'06-2020'!J206+'07-2020'!J206+'08-2020'!J206+'09-2020'!J206+'10-2020'!J206+'11-2020'!J206+'12-2020'!J206</f>
        <v>21292.100000000002</v>
      </c>
      <c r="K206" s="25">
        <f>+'01-2020'!K206+'02-2020'!K206+'03-2020'!K206+'04-2020'!K206+'05-2020'!K206+'06-2020'!K206+'07-2020'!K206+'08-2020'!K206+'09-2020'!K206+'10-2020'!K206+'11-2020'!K206+'12-2020'!K206</f>
        <v>4052558.38</v>
      </c>
      <c r="L206" s="25">
        <f>+'01-2020'!L206+'02-2020'!L206+'03-2020'!L206+'04-2020'!L206+'05-2020'!L206+'06-2020'!L206+'07-2020'!L206+'08-2020'!L206+'09-2020'!L206+'10-2020'!L206+'11-2020'!L206+'12-2020'!L206</f>
        <v>811036.37</v>
      </c>
      <c r="M206" s="25">
        <f>+'01-2020'!M206+'02-2020'!M206+'03-2020'!M206+'04-2020'!M206+'05-2020'!M206+'06-2020'!M206+'07-2020'!M206+'08-2020'!M206+'09-2020'!M206+'10-2020'!M206+'11-2020'!M206+'12-2020'!M206</f>
        <v>3241522.01</v>
      </c>
      <c r="N206" s="34">
        <f t="shared" si="3"/>
        <v>3642750.0399999996</v>
      </c>
    </row>
    <row r="207" spans="1:14" ht="12.75">
      <c r="A207" s="11">
        <f>+'01-2020'!A207</f>
        <v>196</v>
      </c>
      <c r="B207" s="24" t="str">
        <f>+'01-2020'!B207</f>
        <v>RIANAPOLIS</v>
      </c>
      <c r="C207" s="28">
        <f>+IF(ISERROR(('01-2020'!C207+'02-2020'!C207+'03-2020'!C207+'04-2020'!C207+'05-2020'!C207+'06-2020'!C207+'07-2020'!C207+'08-2020'!C207+'09-2020'!C207+'10-2020'!C207+'11-2020'!C207+'12-2020'!C207)/COUNTA('01-2020'!C207,'02-2020'!C207,'03-2020'!C207,'04-2020'!C207,'05-2020'!C207,'06-2020'!C207,'07-2020'!C207,'08-2020'!C207,'09-2020'!C207,'10-2020'!C207,'11-2020'!C207,'12-2020'!C207)),"",('01-2020'!C207+'02-2020'!C207+'03-2020'!C207+'04-2020'!C207+'05-2020'!C207+'06-2020'!C207+'07-2020'!C207+'08-2020'!C207+'09-2020'!C207+'10-2020'!C207+'11-2020'!C207+'12-2020'!C207)/COUNTA('01-2020'!C207,'02-2020'!C207,'03-2020'!C207,'04-2020'!C207,'05-2020'!C207,'06-2020'!C207,'07-2020'!C207,'08-2020'!C207,'09-2020'!C207,'10-2020'!C207,'11-2020'!C207,'12-2020'!C207))</f>
        <v>0.08137187157790485</v>
      </c>
      <c r="D207" s="25">
        <f>+'01-2020'!D207+'02-2020'!D207+'03-2020'!D207+'04-2020'!D207+'05-2020'!D207+'06-2020'!D207+'07-2020'!D207+'08-2020'!D207+'09-2020'!D207+'10-2020'!D207+'11-2020'!D207+'12-2020'!D207</f>
        <v>113760.16000000002</v>
      </c>
      <c r="E207" s="25">
        <f>+'01-2020'!E207+'02-2020'!E207+'03-2020'!E207+'04-2020'!E207+'05-2020'!E207+'06-2020'!E207+'07-2020'!E207+'08-2020'!E207+'09-2020'!E207+'10-2020'!E207+'11-2020'!E207+'12-2020'!E207</f>
        <v>21959.190000000002</v>
      </c>
      <c r="F207" s="25">
        <f>+'01-2020'!F207+'02-2020'!F207+'03-2020'!F207+'04-2020'!F207+'05-2020'!F207+'06-2020'!F207+'07-2020'!F207+'08-2020'!F207+'09-2020'!F207+'10-2020'!F207+'11-2020'!F207+'12-2020'!F207</f>
        <v>91800.97</v>
      </c>
      <c r="G207" s="25">
        <f>+'01-2020'!G207+'02-2020'!G207+'03-2020'!G207+'04-2020'!G207+'05-2020'!G207+'06-2020'!G207+'07-2020'!G207+'08-2020'!G207+'09-2020'!G207+'10-2020'!G207+'11-2020'!G207+'12-2020'!G207</f>
        <v>11728.75</v>
      </c>
      <c r="H207" s="25">
        <f>+'01-2020'!H207+'02-2020'!H207+'03-2020'!H207+'04-2020'!H207+'05-2020'!H207+'06-2020'!H207+'07-2020'!H207+'08-2020'!H207+'09-2020'!H207+'10-2020'!H207+'11-2020'!H207+'12-2020'!H207</f>
        <v>2345.75</v>
      </c>
      <c r="I207" s="25">
        <f>+'01-2020'!I207+'02-2020'!I207+'03-2020'!I207+'04-2020'!I207+'05-2020'!I207+'06-2020'!I207+'07-2020'!I207+'08-2020'!I207+'09-2020'!I207+'10-2020'!I207+'11-2020'!I207+'12-2020'!I207</f>
        <v>93.83</v>
      </c>
      <c r="J207" s="25">
        <f>+'01-2020'!J207+'02-2020'!J207+'03-2020'!J207+'04-2020'!J207+'05-2020'!J207+'06-2020'!J207+'07-2020'!J207+'08-2020'!J207+'09-2020'!J207+'10-2020'!J207+'11-2020'!J207+'12-2020'!J207</f>
        <v>9289.17</v>
      </c>
      <c r="K207" s="25">
        <f>+'01-2020'!K207+'02-2020'!K207+'03-2020'!K207+'04-2020'!K207+'05-2020'!K207+'06-2020'!K207+'07-2020'!K207+'08-2020'!K207+'09-2020'!K207+'10-2020'!K207+'11-2020'!K207+'12-2020'!K207</f>
        <v>1768604.6500000004</v>
      </c>
      <c r="L207" s="25">
        <f>+'01-2020'!L207+'02-2020'!L207+'03-2020'!L207+'04-2020'!L207+'05-2020'!L207+'06-2020'!L207+'07-2020'!L207+'08-2020'!L207+'09-2020'!L207+'10-2020'!L207+'11-2020'!L207+'12-2020'!L207</f>
        <v>354057.67000000004</v>
      </c>
      <c r="M207" s="25">
        <f>+'01-2020'!M207+'02-2020'!M207+'03-2020'!M207+'04-2020'!M207+'05-2020'!M207+'06-2020'!M207+'07-2020'!M207+'08-2020'!M207+'09-2020'!M207+'10-2020'!M207+'11-2020'!M207+'12-2020'!M207</f>
        <v>1414546.9800000002</v>
      </c>
      <c r="N207" s="34">
        <f t="shared" si="3"/>
        <v>1515637.12</v>
      </c>
    </row>
    <row r="208" spans="1:14" ht="12.75">
      <c r="A208" s="11">
        <f>+'01-2020'!A208</f>
        <v>197</v>
      </c>
      <c r="B208" s="24" t="str">
        <f>+'01-2020'!B208</f>
        <v>RIO QUENTE</v>
      </c>
      <c r="C208" s="28">
        <f>+IF(ISERROR(('01-2020'!C208+'02-2020'!C208+'03-2020'!C208+'04-2020'!C208+'05-2020'!C208+'06-2020'!C208+'07-2020'!C208+'08-2020'!C208+'09-2020'!C208+'10-2020'!C208+'11-2020'!C208+'12-2020'!C208)/COUNTA('01-2020'!C208,'02-2020'!C208,'03-2020'!C208,'04-2020'!C208,'05-2020'!C208,'06-2020'!C208,'07-2020'!C208,'08-2020'!C208,'09-2020'!C208,'10-2020'!C208,'11-2020'!C208,'12-2020'!C208)),"",('01-2020'!C208+'02-2020'!C208+'03-2020'!C208+'04-2020'!C208+'05-2020'!C208+'06-2020'!C208+'07-2020'!C208+'08-2020'!C208+'09-2020'!C208+'10-2020'!C208+'11-2020'!C208+'12-2020'!C208)/COUNTA('01-2020'!C208,'02-2020'!C208,'03-2020'!C208,'04-2020'!C208,'05-2020'!C208,'06-2020'!C208,'07-2020'!C208,'08-2020'!C208,'09-2020'!C208,'10-2020'!C208,'11-2020'!C208,'12-2020'!C208))</f>
        <v>0.09848989834319644</v>
      </c>
      <c r="D208" s="25">
        <f>+'01-2020'!D208+'02-2020'!D208+'03-2020'!D208+'04-2020'!D208+'05-2020'!D208+'06-2020'!D208+'07-2020'!D208+'08-2020'!D208+'09-2020'!D208+'10-2020'!D208+'11-2020'!D208+'12-2020'!D208</f>
        <v>144754.18</v>
      </c>
      <c r="E208" s="25">
        <f>+'01-2020'!E208+'02-2020'!E208+'03-2020'!E208+'04-2020'!E208+'05-2020'!E208+'06-2020'!E208+'07-2020'!E208+'08-2020'!E208+'09-2020'!E208+'10-2020'!E208+'11-2020'!E208+'12-2020'!E208</f>
        <v>27848.61</v>
      </c>
      <c r="F208" s="25">
        <f>+'01-2020'!F208+'02-2020'!F208+'03-2020'!F208+'04-2020'!F208+'05-2020'!F208+'06-2020'!F208+'07-2020'!F208+'08-2020'!F208+'09-2020'!F208+'10-2020'!F208+'11-2020'!F208+'12-2020'!F208</f>
        <v>116905.57</v>
      </c>
      <c r="G208" s="25">
        <f>+'01-2020'!G208+'02-2020'!G208+'03-2020'!G208+'04-2020'!G208+'05-2020'!G208+'06-2020'!G208+'07-2020'!G208+'08-2020'!G208+'09-2020'!G208+'10-2020'!G208+'11-2020'!G208+'12-2020'!G208</f>
        <v>14198.170000000002</v>
      </c>
      <c r="H208" s="25">
        <f>+'01-2020'!H208+'02-2020'!H208+'03-2020'!H208+'04-2020'!H208+'05-2020'!H208+'06-2020'!H208+'07-2020'!H208+'08-2020'!H208+'09-2020'!H208+'10-2020'!H208+'11-2020'!H208+'12-2020'!H208</f>
        <v>2839.64</v>
      </c>
      <c r="I208" s="25">
        <f>+'01-2020'!I208+'02-2020'!I208+'03-2020'!I208+'04-2020'!I208+'05-2020'!I208+'06-2020'!I208+'07-2020'!I208+'08-2020'!I208+'09-2020'!I208+'10-2020'!I208+'11-2020'!I208+'12-2020'!I208</f>
        <v>113.57999999999998</v>
      </c>
      <c r="J208" s="25">
        <f>+'01-2020'!J208+'02-2020'!J208+'03-2020'!J208+'04-2020'!J208+'05-2020'!J208+'06-2020'!J208+'07-2020'!J208+'08-2020'!J208+'09-2020'!J208+'10-2020'!J208+'11-2020'!J208+'12-2020'!J208</f>
        <v>11244.95</v>
      </c>
      <c r="K208" s="25">
        <f>+'01-2020'!K208+'02-2020'!K208+'03-2020'!K208+'04-2020'!K208+'05-2020'!K208+'06-2020'!K208+'07-2020'!K208+'08-2020'!K208+'09-2020'!K208+'10-2020'!K208+'11-2020'!K208+'12-2020'!K208</f>
        <v>2140983.86</v>
      </c>
      <c r="L208" s="25">
        <f>+'01-2020'!L208+'02-2020'!L208+'03-2020'!L208+'04-2020'!L208+'05-2020'!L208+'06-2020'!L208+'07-2020'!L208+'08-2020'!L208+'09-2020'!L208+'10-2020'!L208+'11-2020'!L208+'12-2020'!L208</f>
        <v>428646.48</v>
      </c>
      <c r="M208" s="25">
        <f>+'01-2020'!M208+'02-2020'!M208+'03-2020'!M208+'04-2020'!M208+'05-2020'!M208+'06-2020'!M208+'07-2020'!M208+'08-2020'!M208+'09-2020'!M208+'10-2020'!M208+'11-2020'!M208+'12-2020'!M208</f>
        <v>1712337.3800000001</v>
      </c>
      <c r="N208" s="34">
        <f t="shared" si="3"/>
        <v>1840487.9000000001</v>
      </c>
    </row>
    <row r="209" spans="1:14" ht="12.75">
      <c r="A209" s="11">
        <f>+'01-2020'!A209</f>
        <v>198</v>
      </c>
      <c r="B209" s="24" t="str">
        <f>+'01-2020'!B209</f>
        <v>RIO VERDE</v>
      </c>
      <c r="C209" s="28">
        <f>+IF(ISERROR(('01-2020'!C209+'02-2020'!C209+'03-2020'!C209+'04-2020'!C209+'05-2020'!C209+'06-2020'!C209+'07-2020'!C209+'08-2020'!C209+'09-2020'!C209+'10-2020'!C209+'11-2020'!C209+'12-2020'!C209)/COUNTA('01-2020'!C209,'02-2020'!C209,'03-2020'!C209,'04-2020'!C209,'05-2020'!C209,'06-2020'!C209,'07-2020'!C209,'08-2020'!C209,'09-2020'!C209,'10-2020'!C209,'11-2020'!C209,'12-2020'!C209)),"",('01-2020'!C209+'02-2020'!C209+'03-2020'!C209+'04-2020'!C209+'05-2020'!C209+'06-2020'!C209+'07-2020'!C209+'08-2020'!C209+'09-2020'!C209+'10-2020'!C209+'11-2020'!C209+'12-2020'!C209)/COUNTA('01-2020'!C209,'02-2020'!C209,'03-2020'!C209,'04-2020'!C209,'05-2020'!C209,'06-2020'!C209,'07-2020'!C209,'08-2020'!C209,'09-2020'!C209,'10-2020'!C209,'11-2020'!C209,'12-2020'!C209))</f>
        <v>5.517537682565721</v>
      </c>
      <c r="D209" s="25">
        <f>+'01-2020'!D209+'02-2020'!D209+'03-2020'!D209+'04-2020'!D209+'05-2020'!D209+'06-2020'!D209+'07-2020'!D209+'08-2020'!D209+'09-2020'!D209+'10-2020'!D209+'11-2020'!D209+'12-2020'!D209</f>
        <v>12871042.22</v>
      </c>
      <c r="E209" s="25">
        <f>+'01-2020'!E209+'02-2020'!E209+'03-2020'!E209+'04-2020'!E209+'05-2020'!E209+'06-2020'!E209+'07-2020'!E209+'08-2020'!E209+'09-2020'!E209+'10-2020'!E209+'11-2020'!E209+'12-2020'!E209</f>
        <v>2461147.8000000003</v>
      </c>
      <c r="F209" s="25">
        <f>+'01-2020'!F209+'02-2020'!F209+'03-2020'!F209+'04-2020'!F209+'05-2020'!F209+'06-2020'!F209+'07-2020'!F209+'08-2020'!F209+'09-2020'!F209+'10-2020'!F209+'11-2020'!F209+'12-2020'!F209</f>
        <v>10409894.42</v>
      </c>
      <c r="G209" s="25">
        <f>+'01-2020'!G209+'02-2020'!G209+'03-2020'!G209+'04-2020'!G209+'05-2020'!G209+'06-2020'!G209+'07-2020'!G209+'08-2020'!G209+'09-2020'!G209+'10-2020'!G209+'11-2020'!G209+'12-2020'!G209</f>
        <v>795840.1700000002</v>
      </c>
      <c r="H209" s="25">
        <f>+'01-2020'!H209+'02-2020'!H209+'03-2020'!H209+'04-2020'!H209+'05-2020'!H209+'06-2020'!H209+'07-2020'!H209+'08-2020'!H209+'09-2020'!H209+'10-2020'!H209+'11-2020'!H209+'12-2020'!H209</f>
        <v>159168.04</v>
      </c>
      <c r="I209" s="25">
        <f>+'01-2020'!I209+'02-2020'!I209+'03-2020'!I209+'04-2020'!I209+'05-2020'!I209+'06-2020'!I209+'07-2020'!I209+'08-2020'!I209+'09-2020'!I209+'10-2020'!I209+'11-2020'!I209+'12-2020'!I209</f>
        <v>6366.740000000001</v>
      </c>
      <c r="J209" s="25">
        <f>+'01-2020'!J209+'02-2020'!J209+'03-2020'!J209+'04-2020'!J209+'05-2020'!J209+'06-2020'!J209+'07-2020'!J209+'08-2020'!J209+'09-2020'!J209+'10-2020'!J209+'11-2020'!J209+'12-2020'!J209</f>
        <v>630305.39</v>
      </c>
      <c r="K209" s="25">
        <f>+'01-2020'!K209+'02-2020'!K209+'03-2020'!K209+'04-2020'!K209+'05-2020'!K209+'06-2020'!K209+'07-2020'!K209+'08-2020'!K209+'09-2020'!K209+'10-2020'!K209+'11-2020'!K209+'12-2020'!K209</f>
        <v>119991341.50999999</v>
      </c>
      <c r="L209" s="25">
        <f>+'01-2020'!L209+'02-2020'!L209+'03-2020'!L209+'04-2020'!L209+'05-2020'!L209+'06-2020'!L209+'07-2020'!L209+'08-2020'!L209+'09-2020'!L209+'10-2020'!L209+'11-2020'!L209+'12-2020'!L209</f>
        <v>24017437.73</v>
      </c>
      <c r="M209" s="25">
        <f>+'01-2020'!M209+'02-2020'!M209+'03-2020'!M209+'04-2020'!M209+'05-2020'!M209+'06-2020'!M209+'07-2020'!M209+'08-2020'!M209+'09-2020'!M209+'10-2020'!M209+'11-2020'!M209+'12-2020'!M209</f>
        <v>95973903.78</v>
      </c>
      <c r="N209" s="34">
        <f t="shared" si="3"/>
        <v>107014103.59</v>
      </c>
    </row>
    <row r="210" spans="1:14" ht="12.75">
      <c r="A210" s="11">
        <f>+'01-2020'!A210</f>
        <v>199</v>
      </c>
      <c r="B210" s="24" t="str">
        <f>+'01-2020'!B210</f>
        <v>RUBIATABA</v>
      </c>
      <c r="C210" s="28">
        <f>+IF(ISERROR(('01-2020'!C210+'02-2020'!C210+'03-2020'!C210+'04-2020'!C210+'05-2020'!C210+'06-2020'!C210+'07-2020'!C210+'08-2020'!C210+'09-2020'!C210+'10-2020'!C210+'11-2020'!C210+'12-2020'!C210)/COUNTA('01-2020'!C210,'02-2020'!C210,'03-2020'!C210,'04-2020'!C210,'05-2020'!C210,'06-2020'!C210,'07-2020'!C210,'08-2020'!C210,'09-2020'!C210,'10-2020'!C210,'11-2020'!C210,'12-2020'!C210)),"",('01-2020'!C210+'02-2020'!C210+'03-2020'!C210+'04-2020'!C210+'05-2020'!C210+'06-2020'!C210+'07-2020'!C210+'08-2020'!C210+'09-2020'!C210+'10-2020'!C210+'11-2020'!C210+'12-2020'!C210)/COUNTA('01-2020'!C210,'02-2020'!C210,'03-2020'!C210,'04-2020'!C210,'05-2020'!C210,'06-2020'!C210,'07-2020'!C210,'08-2020'!C210,'09-2020'!C210,'10-2020'!C210,'11-2020'!C210,'12-2020'!C210))</f>
        <v>0.24067323073162475</v>
      </c>
      <c r="D210" s="25">
        <f>+'01-2020'!D210+'02-2020'!D210+'03-2020'!D210+'04-2020'!D210+'05-2020'!D210+'06-2020'!D210+'07-2020'!D210+'08-2020'!D210+'09-2020'!D210+'10-2020'!D210+'11-2020'!D210+'12-2020'!D210</f>
        <v>706484.35</v>
      </c>
      <c r="E210" s="25">
        <f>+'01-2020'!E210+'02-2020'!E210+'03-2020'!E210+'04-2020'!E210+'05-2020'!E210+'06-2020'!E210+'07-2020'!E210+'08-2020'!E210+'09-2020'!E210+'10-2020'!E210+'11-2020'!E210+'12-2020'!E210</f>
        <v>137508.91</v>
      </c>
      <c r="F210" s="25">
        <f>+'01-2020'!F210+'02-2020'!F210+'03-2020'!F210+'04-2020'!F210+'05-2020'!F210+'06-2020'!F210+'07-2020'!F210+'08-2020'!F210+'09-2020'!F210+'10-2020'!F210+'11-2020'!F210+'12-2020'!F210</f>
        <v>568975.44</v>
      </c>
      <c r="G210" s="25">
        <f>+'01-2020'!G210+'02-2020'!G210+'03-2020'!G210+'04-2020'!G210+'05-2020'!G210+'06-2020'!G210+'07-2020'!G210+'08-2020'!G210+'09-2020'!G210+'10-2020'!G210+'11-2020'!G210+'12-2020'!G210</f>
        <v>34705.28</v>
      </c>
      <c r="H210" s="25">
        <f>+'01-2020'!H210+'02-2020'!H210+'03-2020'!H210+'04-2020'!H210+'05-2020'!H210+'06-2020'!H210+'07-2020'!H210+'08-2020'!H210+'09-2020'!H210+'10-2020'!H210+'11-2020'!H210+'12-2020'!H210</f>
        <v>6941.070000000001</v>
      </c>
      <c r="I210" s="25">
        <f>+'01-2020'!I210+'02-2020'!I210+'03-2020'!I210+'04-2020'!I210+'05-2020'!I210+'06-2020'!I210+'07-2020'!I210+'08-2020'!I210+'09-2020'!I210+'10-2020'!I210+'11-2020'!I210+'12-2020'!I210</f>
        <v>277.64</v>
      </c>
      <c r="J210" s="25">
        <f>+'01-2020'!J210+'02-2020'!J210+'03-2020'!J210+'04-2020'!J210+'05-2020'!J210+'06-2020'!J210+'07-2020'!J210+'08-2020'!J210+'09-2020'!J210+'10-2020'!J210+'11-2020'!J210+'12-2020'!J210</f>
        <v>27486.57</v>
      </c>
      <c r="K210" s="25">
        <f>+'01-2020'!K210+'02-2020'!K210+'03-2020'!K210+'04-2020'!K210+'05-2020'!K210+'06-2020'!K210+'07-2020'!K210+'08-2020'!K210+'09-2020'!K210+'10-2020'!K210+'11-2020'!K210+'12-2020'!K210</f>
        <v>5233067.739999999</v>
      </c>
      <c r="L210" s="25">
        <f>+'01-2020'!L210+'02-2020'!L210+'03-2020'!L210+'04-2020'!L210+'05-2020'!L210+'06-2020'!L210+'07-2020'!L210+'08-2020'!L210+'09-2020'!L210+'10-2020'!L210+'11-2020'!L210+'12-2020'!L210</f>
        <v>1047630.3300000001</v>
      </c>
      <c r="M210" s="25">
        <f>+'01-2020'!M210+'02-2020'!M210+'03-2020'!M210+'04-2020'!M210+'05-2020'!M210+'06-2020'!M210+'07-2020'!M210+'08-2020'!M210+'09-2020'!M210+'10-2020'!M210+'11-2020'!M210+'12-2020'!M210</f>
        <v>4185437.4099999997</v>
      </c>
      <c r="N210" s="34">
        <f t="shared" si="3"/>
        <v>4781899.42</v>
      </c>
    </row>
    <row r="211" spans="1:14" ht="12.75">
      <c r="A211" s="11">
        <f>+'01-2020'!A211</f>
        <v>200</v>
      </c>
      <c r="B211" s="24" t="str">
        <f>+'01-2020'!B211</f>
        <v>SANCLERLANDIA</v>
      </c>
      <c r="C211" s="28">
        <f>+IF(ISERROR(('01-2020'!C211+'02-2020'!C211+'03-2020'!C211+'04-2020'!C211+'05-2020'!C211+'06-2020'!C211+'07-2020'!C211+'08-2020'!C211+'09-2020'!C211+'10-2020'!C211+'11-2020'!C211+'12-2020'!C211)/COUNTA('01-2020'!C211,'02-2020'!C211,'03-2020'!C211,'04-2020'!C211,'05-2020'!C211,'06-2020'!C211,'07-2020'!C211,'08-2020'!C211,'09-2020'!C211,'10-2020'!C211,'11-2020'!C211,'12-2020'!C211)),"",('01-2020'!C211+'02-2020'!C211+'03-2020'!C211+'04-2020'!C211+'05-2020'!C211+'06-2020'!C211+'07-2020'!C211+'08-2020'!C211+'09-2020'!C211+'10-2020'!C211+'11-2020'!C211+'12-2020'!C211)/COUNTA('01-2020'!C211,'02-2020'!C211,'03-2020'!C211,'04-2020'!C211,'05-2020'!C211,'06-2020'!C211,'07-2020'!C211,'08-2020'!C211,'09-2020'!C211,'10-2020'!C211,'11-2020'!C211,'12-2020'!C211))</f>
        <v>0.12183264076391155</v>
      </c>
      <c r="D211" s="25">
        <f>+'01-2020'!D211+'02-2020'!D211+'03-2020'!D211+'04-2020'!D211+'05-2020'!D211+'06-2020'!D211+'07-2020'!D211+'08-2020'!D211+'09-2020'!D211+'10-2020'!D211+'11-2020'!D211+'12-2020'!D211</f>
        <v>288116.7</v>
      </c>
      <c r="E211" s="25">
        <f>+'01-2020'!E211+'02-2020'!E211+'03-2020'!E211+'04-2020'!E211+'05-2020'!E211+'06-2020'!E211+'07-2020'!E211+'08-2020'!E211+'09-2020'!E211+'10-2020'!E211+'11-2020'!E211+'12-2020'!E211</f>
        <v>55477.130000000005</v>
      </c>
      <c r="F211" s="25">
        <f>+'01-2020'!F211+'02-2020'!F211+'03-2020'!F211+'04-2020'!F211+'05-2020'!F211+'06-2020'!F211+'07-2020'!F211+'08-2020'!F211+'09-2020'!F211+'10-2020'!F211+'11-2020'!F211+'12-2020'!F211</f>
        <v>232639.57</v>
      </c>
      <c r="G211" s="25">
        <f>+'01-2020'!G211+'02-2020'!G211+'03-2020'!G211+'04-2020'!G211+'05-2020'!G211+'06-2020'!G211+'07-2020'!G211+'08-2020'!G211+'09-2020'!G211+'10-2020'!G211+'11-2020'!G211+'12-2020'!G211</f>
        <v>16691.48</v>
      </c>
      <c r="H211" s="25">
        <f>+'01-2020'!H211+'02-2020'!H211+'03-2020'!H211+'04-2020'!H211+'05-2020'!H211+'06-2020'!H211+'07-2020'!H211+'08-2020'!H211+'09-2020'!H211+'10-2020'!H211+'11-2020'!H211+'12-2020'!H211</f>
        <v>3338.3</v>
      </c>
      <c r="I211" s="25">
        <f>+'01-2020'!I211+'02-2020'!I211+'03-2020'!I211+'04-2020'!I211+'05-2020'!I211+'06-2020'!I211+'07-2020'!I211+'08-2020'!I211+'09-2020'!I211+'10-2020'!I211+'11-2020'!I211+'12-2020'!I211</f>
        <v>133.54</v>
      </c>
      <c r="J211" s="25">
        <f>+'01-2020'!J211+'02-2020'!J211+'03-2020'!J211+'04-2020'!J211+'05-2020'!J211+'06-2020'!J211+'07-2020'!J211+'08-2020'!J211+'09-2020'!J211+'10-2020'!J211+'11-2020'!J211+'12-2020'!J211</f>
        <v>13219.64</v>
      </c>
      <c r="K211" s="25">
        <f>+'01-2020'!K211+'02-2020'!K211+'03-2020'!K211+'04-2020'!K211+'05-2020'!K211+'06-2020'!K211+'07-2020'!K211+'08-2020'!K211+'09-2020'!K211+'10-2020'!K211+'11-2020'!K211+'12-2020'!K211</f>
        <v>2534859.0999999996</v>
      </c>
      <c r="L211" s="25">
        <f>+'01-2020'!L211+'02-2020'!L211+'03-2020'!L211+'04-2020'!L211+'05-2020'!L211+'06-2020'!L211+'07-2020'!L211+'08-2020'!L211+'09-2020'!L211+'10-2020'!L211+'11-2020'!L211+'12-2020'!L211</f>
        <v>507372.92999999993</v>
      </c>
      <c r="M211" s="25">
        <f>+'01-2020'!M211+'02-2020'!M211+'03-2020'!M211+'04-2020'!M211+'05-2020'!M211+'06-2020'!M211+'07-2020'!M211+'08-2020'!M211+'09-2020'!M211+'10-2020'!M211+'11-2020'!M211+'12-2020'!M211</f>
        <v>2027486.17</v>
      </c>
      <c r="N211" s="34">
        <f t="shared" si="3"/>
        <v>2273345.38</v>
      </c>
    </row>
    <row r="212" spans="1:14" ht="12.75">
      <c r="A212" s="11">
        <f>+'01-2020'!A212</f>
        <v>201</v>
      </c>
      <c r="B212" s="24" t="str">
        <f>+'01-2020'!B212</f>
        <v>SANTA BARBARA DE GOIAS</v>
      </c>
      <c r="C212" s="28">
        <f>+IF(ISERROR(('01-2020'!C212+'02-2020'!C212+'03-2020'!C212+'04-2020'!C212+'05-2020'!C212+'06-2020'!C212+'07-2020'!C212+'08-2020'!C212+'09-2020'!C212+'10-2020'!C212+'11-2020'!C212+'12-2020'!C212)/COUNTA('01-2020'!C212,'02-2020'!C212,'03-2020'!C212,'04-2020'!C212,'05-2020'!C212,'06-2020'!C212,'07-2020'!C212,'08-2020'!C212,'09-2020'!C212,'10-2020'!C212,'11-2020'!C212,'12-2020'!C212)),"",('01-2020'!C212+'02-2020'!C212+'03-2020'!C212+'04-2020'!C212+'05-2020'!C212+'06-2020'!C212+'07-2020'!C212+'08-2020'!C212+'09-2020'!C212+'10-2020'!C212+'11-2020'!C212+'12-2020'!C212)/COUNTA('01-2020'!C212,'02-2020'!C212,'03-2020'!C212,'04-2020'!C212,'05-2020'!C212,'06-2020'!C212,'07-2020'!C212,'08-2020'!C212,'09-2020'!C212,'10-2020'!C212,'11-2020'!C212,'12-2020'!C212))</f>
        <v>0.07289045157677629</v>
      </c>
      <c r="D212" s="25">
        <f>+'01-2020'!D212+'02-2020'!D212+'03-2020'!D212+'04-2020'!D212+'05-2020'!D212+'06-2020'!D212+'07-2020'!D212+'08-2020'!D212+'09-2020'!D212+'10-2020'!D212+'11-2020'!D212+'12-2020'!D212</f>
        <v>141325.32</v>
      </c>
      <c r="E212" s="25">
        <f>+'01-2020'!E212+'02-2020'!E212+'03-2020'!E212+'04-2020'!E212+'05-2020'!E212+'06-2020'!E212+'07-2020'!E212+'08-2020'!E212+'09-2020'!E212+'10-2020'!E212+'11-2020'!E212+'12-2020'!E212</f>
        <v>26902.739999999998</v>
      </c>
      <c r="F212" s="25">
        <f>+'01-2020'!F212+'02-2020'!F212+'03-2020'!F212+'04-2020'!F212+'05-2020'!F212+'06-2020'!F212+'07-2020'!F212+'08-2020'!F212+'09-2020'!F212+'10-2020'!F212+'11-2020'!F212+'12-2020'!F212</f>
        <v>114422.58</v>
      </c>
      <c r="G212" s="25">
        <f>+'01-2020'!G212+'02-2020'!G212+'03-2020'!G212+'04-2020'!G212+'05-2020'!G212+'06-2020'!G212+'07-2020'!G212+'08-2020'!G212+'09-2020'!G212+'10-2020'!G212+'11-2020'!G212+'12-2020'!G212</f>
        <v>10508.810000000001</v>
      </c>
      <c r="H212" s="25">
        <f>+'01-2020'!H212+'02-2020'!H212+'03-2020'!H212+'04-2020'!H212+'05-2020'!H212+'06-2020'!H212+'07-2020'!H212+'08-2020'!H212+'09-2020'!H212+'10-2020'!H212+'11-2020'!H212+'12-2020'!H212</f>
        <v>2101.7700000000004</v>
      </c>
      <c r="I212" s="25">
        <f>+'01-2020'!I212+'02-2020'!I212+'03-2020'!I212+'04-2020'!I212+'05-2020'!I212+'06-2020'!I212+'07-2020'!I212+'08-2020'!I212+'09-2020'!I212+'10-2020'!I212+'11-2020'!I212+'12-2020'!I212</f>
        <v>84.08000000000001</v>
      </c>
      <c r="J212" s="25">
        <f>+'01-2020'!J212+'02-2020'!J212+'03-2020'!J212+'04-2020'!J212+'05-2020'!J212+'06-2020'!J212+'07-2020'!J212+'08-2020'!J212+'09-2020'!J212+'10-2020'!J212+'11-2020'!J212+'12-2020'!J212</f>
        <v>8322.960000000001</v>
      </c>
      <c r="K212" s="25">
        <f>+'01-2020'!K212+'02-2020'!K212+'03-2020'!K212+'04-2020'!K212+'05-2020'!K212+'06-2020'!K212+'07-2020'!K212+'08-2020'!K212+'09-2020'!K212+'10-2020'!K212+'11-2020'!K212+'12-2020'!K212</f>
        <v>1584635.8800000004</v>
      </c>
      <c r="L212" s="25">
        <f>+'01-2020'!L212+'02-2020'!L212+'03-2020'!L212+'04-2020'!L212+'05-2020'!L212+'06-2020'!L212+'07-2020'!L212+'08-2020'!L212+'09-2020'!L212+'10-2020'!L212+'11-2020'!L212+'12-2020'!L212</f>
        <v>317196.05000000005</v>
      </c>
      <c r="M212" s="25">
        <f>+'01-2020'!M212+'02-2020'!M212+'03-2020'!M212+'04-2020'!M212+'05-2020'!M212+'06-2020'!M212+'07-2020'!M212+'08-2020'!M212+'09-2020'!M212+'10-2020'!M212+'11-2020'!M212+'12-2020'!M212</f>
        <v>1267439.8299999998</v>
      </c>
      <c r="N212" s="34">
        <f t="shared" si="3"/>
        <v>1390185.3699999999</v>
      </c>
    </row>
    <row r="213" spans="1:14" ht="12.75">
      <c r="A213" s="11">
        <f>+'01-2020'!A213</f>
        <v>202</v>
      </c>
      <c r="B213" s="24" t="str">
        <f>+'01-2020'!B213</f>
        <v>SANTA CRUZ DE GOIAS</v>
      </c>
      <c r="C213" s="28">
        <f>+IF(ISERROR(('01-2020'!C213+'02-2020'!C213+'03-2020'!C213+'04-2020'!C213+'05-2020'!C213+'06-2020'!C213+'07-2020'!C213+'08-2020'!C213+'09-2020'!C213+'10-2020'!C213+'11-2020'!C213+'12-2020'!C213)/COUNTA('01-2020'!C213,'02-2020'!C213,'03-2020'!C213,'04-2020'!C213,'05-2020'!C213,'06-2020'!C213,'07-2020'!C213,'08-2020'!C213,'09-2020'!C213,'10-2020'!C213,'11-2020'!C213,'12-2020'!C213)),"",('01-2020'!C213+'02-2020'!C213+'03-2020'!C213+'04-2020'!C213+'05-2020'!C213+'06-2020'!C213+'07-2020'!C213+'08-2020'!C213+'09-2020'!C213+'10-2020'!C213+'11-2020'!C213+'12-2020'!C213)/COUNTA('01-2020'!C213,'02-2020'!C213,'03-2020'!C213,'04-2020'!C213,'05-2020'!C213,'06-2020'!C213,'07-2020'!C213,'08-2020'!C213,'09-2020'!C213,'10-2020'!C213,'11-2020'!C213,'12-2020'!C213))</f>
        <v>0.11526374009705413</v>
      </c>
      <c r="D213" s="25">
        <f>+'01-2020'!D213+'02-2020'!D213+'03-2020'!D213+'04-2020'!D213+'05-2020'!D213+'06-2020'!D213+'07-2020'!D213+'08-2020'!D213+'09-2020'!D213+'10-2020'!D213+'11-2020'!D213+'12-2020'!D213</f>
        <v>44426</v>
      </c>
      <c r="E213" s="25">
        <f>+'01-2020'!E213+'02-2020'!E213+'03-2020'!E213+'04-2020'!E213+'05-2020'!E213+'06-2020'!E213+'07-2020'!E213+'08-2020'!E213+'09-2020'!E213+'10-2020'!E213+'11-2020'!E213+'12-2020'!E213</f>
        <v>8307.449999999999</v>
      </c>
      <c r="F213" s="25">
        <f>+'01-2020'!F213+'02-2020'!F213+'03-2020'!F213+'04-2020'!F213+'05-2020'!F213+'06-2020'!F213+'07-2020'!F213+'08-2020'!F213+'09-2020'!F213+'10-2020'!F213+'11-2020'!F213+'12-2020'!F213</f>
        <v>36118.55</v>
      </c>
      <c r="G213" s="25">
        <f>+'01-2020'!G213+'02-2020'!G213+'03-2020'!G213+'04-2020'!G213+'05-2020'!G213+'06-2020'!G213+'07-2020'!G213+'08-2020'!G213+'09-2020'!G213+'10-2020'!G213+'11-2020'!G213+'12-2020'!G213</f>
        <v>16620.98</v>
      </c>
      <c r="H213" s="25">
        <f>+'01-2020'!H213+'02-2020'!H213+'03-2020'!H213+'04-2020'!H213+'05-2020'!H213+'06-2020'!H213+'07-2020'!H213+'08-2020'!H213+'09-2020'!H213+'10-2020'!H213+'11-2020'!H213+'12-2020'!H213</f>
        <v>3324.1999999999994</v>
      </c>
      <c r="I213" s="25">
        <f>+'01-2020'!I213+'02-2020'!I213+'03-2020'!I213+'04-2020'!I213+'05-2020'!I213+'06-2020'!I213+'07-2020'!I213+'08-2020'!I213+'09-2020'!I213+'10-2020'!I213+'11-2020'!I213+'12-2020'!I213</f>
        <v>132.96</v>
      </c>
      <c r="J213" s="25">
        <f>+'01-2020'!J213+'02-2020'!J213+'03-2020'!J213+'04-2020'!J213+'05-2020'!J213+'06-2020'!J213+'07-2020'!J213+'08-2020'!J213+'09-2020'!J213+'10-2020'!J213+'11-2020'!J213+'12-2020'!J213</f>
        <v>13163.82</v>
      </c>
      <c r="K213" s="25">
        <f>+'01-2020'!K213+'02-2020'!K213+'03-2020'!K213+'04-2020'!K213+'05-2020'!K213+'06-2020'!K213+'07-2020'!K213+'08-2020'!K213+'09-2020'!K213+'10-2020'!K213+'11-2020'!K213+'12-2020'!K213</f>
        <v>2506260.73</v>
      </c>
      <c r="L213" s="25">
        <f>+'01-2020'!L213+'02-2020'!L213+'03-2020'!L213+'04-2020'!L213+'05-2020'!L213+'06-2020'!L213+'07-2020'!L213+'08-2020'!L213+'09-2020'!L213+'10-2020'!L213+'11-2020'!L213+'12-2020'!L213</f>
        <v>501723.94999999995</v>
      </c>
      <c r="M213" s="25">
        <f>+'01-2020'!M213+'02-2020'!M213+'03-2020'!M213+'04-2020'!M213+'05-2020'!M213+'06-2020'!M213+'07-2020'!M213+'08-2020'!M213+'09-2020'!M213+'10-2020'!M213+'11-2020'!M213+'12-2020'!M213</f>
        <v>2004536.78</v>
      </c>
      <c r="N213" s="34">
        <f t="shared" si="3"/>
        <v>2053819.1500000001</v>
      </c>
    </row>
    <row r="214" spans="1:14" ht="12.75">
      <c r="A214" s="11">
        <f>+'01-2020'!A214</f>
        <v>203</v>
      </c>
      <c r="B214" s="24" t="str">
        <f>+'01-2020'!B214</f>
        <v>SANTA FE DE GOIAS</v>
      </c>
      <c r="C214" s="28">
        <f>+IF(ISERROR(('01-2020'!C214+'02-2020'!C214+'03-2020'!C214+'04-2020'!C214+'05-2020'!C214+'06-2020'!C214+'07-2020'!C214+'08-2020'!C214+'09-2020'!C214+'10-2020'!C214+'11-2020'!C214+'12-2020'!C214)/COUNTA('01-2020'!C214,'02-2020'!C214,'03-2020'!C214,'04-2020'!C214,'05-2020'!C214,'06-2020'!C214,'07-2020'!C214,'08-2020'!C214,'09-2020'!C214,'10-2020'!C214,'11-2020'!C214,'12-2020'!C214)),"",('01-2020'!C214+'02-2020'!C214+'03-2020'!C214+'04-2020'!C214+'05-2020'!C214+'06-2020'!C214+'07-2020'!C214+'08-2020'!C214+'09-2020'!C214+'10-2020'!C214+'11-2020'!C214+'12-2020'!C214)/COUNTA('01-2020'!C214,'02-2020'!C214,'03-2020'!C214,'04-2020'!C214,'05-2020'!C214,'06-2020'!C214,'07-2020'!C214,'08-2020'!C214,'09-2020'!C214,'10-2020'!C214,'11-2020'!C214,'12-2020'!C214))</f>
        <v>0.23779534585883258</v>
      </c>
      <c r="D214" s="25">
        <f>+'01-2020'!D214+'02-2020'!D214+'03-2020'!D214+'04-2020'!D214+'05-2020'!D214+'06-2020'!D214+'07-2020'!D214+'08-2020'!D214+'09-2020'!D214+'10-2020'!D214+'11-2020'!D214+'12-2020'!D214</f>
        <v>145433.28</v>
      </c>
      <c r="E214" s="25">
        <f>+'01-2020'!E214+'02-2020'!E214+'03-2020'!E214+'04-2020'!E214+'05-2020'!E214+'06-2020'!E214+'07-2020'!E214+'08-2020'!E214+'09-2020'!E214+'10-2020'!E214+'11-2020'!E214+'12-2020'!E214</f>
        <v>28633.47</v>
      </c>
      <c r="F214" s="25">
        <f>+'01-2020'!F214+'02-2020'!F214+'03-2020'!F214+'04-2020'!F214+'05-2020'!F214+'06-2020'!F214+'07-2020'!F214+'08-2020'!F214+'09-2020'!F214+'10-2020'!F214+'11-2020'!F214+'12-2020'!F214</f>
        <v>116799.81000000001</v>
      </c>
      <c r="G214" s="25">
        <f>+'01-2020'!G214+'02-2020'!G214+'03-2020'!G214+'04-2020'!G214+'05-2020'!G214+'06-2020'!G214+'07-2020'!G214+'08-2020'!G214+'09-2020'!G214+'10-2020'!G214+'11-2020'!G214+'12-2020'!G214</f>
        <v>34292.049999999996</v>
      </c>
      <c r="H214" s="25">
        <f>+'01-2020'!H214+'02-2020'!H214+'03-2020'!H214+'04-2020'!H214+'05-2020'!H214+'06-2020'!H214+'07-2020'!H214+'08-2020'!H214+'09-2020'!H214+'10-2020'!H214+'11-2020'!H214+'12-2020'!H214</f>
        <v>6858.42</v>
      </c>
      <c r="I214" s="25">
        <f>+'01-2020'!I214+'02-2020'!I214+'03-2020'!I214+'04-2020'!I214+'05-2020'!I214+'06-2020'!I214+'07-2020'!I214+'08-2020'!I214+'09-2020'!I214+'10-2020'!I214+'11-2020'!I214+'12-2020'!I214</f>
        <v>274.34000000000003</v>
      </c>
      <c r="J214" s="25">
        <f>+'01-2020'!J214+'02-2020'!J214+'03-2020'!J214+'04-2020'!J214+'05-2020'!J214+'06-2020'!J214+'07-2020'!J214+'08-2020'!J214+'09-2020'!J214+'10-2020'!J214+'11-2020'!J214+'12-2020'!J214</f>
        <v>27159.289999999997</v>
      </c>
      <c r="K214" s="25">
        <f>+'01-2020'!K214+'02-2020'!K214+'03-2020'!K214+'04-2020'!K214+'05-2020'!K214+'06-2020'!K214+'07-2020'!K214+'08-2020'!K214+'09-2020'!K214+'10-2020'!K214+'11-2020'!K214+'12-2020'!K214</f>
        <v>5170675.69</v>
      </c>
      <c r="L214" s="25">
        <f>+'01-2020'!L214+'02-2020'!L214+'03-2020'!L214+'04-2020'!L214+'05-2020'!L214+'06-2020'!L214+'07-2020'!L214+'08-2020'!L214+'09-2020'!L214+'10-2020'!L214+'11-2020'!L214+'12-2020'!L214</f>
        <v>1035021.16</v>
      </c>
      <c r="M214" s="25">
        <f>+'01-2020'!M214+'02-2020'!M214+'03-2020'!M214+'04-2020'!M214+'05-2020'!M214+'06-2020'!M214+'07-2020'!M214+'08-2020'!M214+'09-2020'!M214+'10-2020'!M214+'11-2020'!M214+'12-2020'!M214</f>
        <v>4135654.5300000003</v>
      </c>
      <c r="N214" s="34">
        <f t="shared" si="3"/>
        <v>4279613.63</v>
      </c>
    </row>
    <row r="215" spans="1:14" ht="12.75">
      <c r="A215" s="11">
        <f>+'01-2020'!A215</f>
        <v>204</v>
      </c>
      <c r="B215" s="24" t="str">
        <f>+'01-2020'!B215</f>
        <v>SANTA HELENA DE GOIAS</v>
      </c>
      <c r="C215" s="28">
        <f>+IF(ISERROR(('01-2020'!C215+'02-2020'!C215+'03-2020'!C215+'04-2020'!C215+'05-2020'!C215+'06-2020'!C215+'07-2020'!C215+'08-2020'!C215+'09-2020'!C215+'10-2020'!C215+'11-2020'!C215+'12-2020'!C215)/COUNTA('01-2020'!C215,'02-2020'!C215,'03-2020'!C215,'04-2020'!C215,'05-2020'!C215,'06-2020'!C215,'07-2020'!C215,'08-2020'!C215,'09-2020'!C215,'10-2020'!C215,'11-2020'!C215,'12-2020'!C215)),"",('01-2020'!C215+'02-2020'!C215+'03-2020'!C215+'04-2020'!C215+'05-2020'!C215+'06-2020'!C215+'07-2020'!C215+'08-2020'!C215+'09-2020'!C215+'10-2020'!C215+'11-2020'!C215+'12-2020'!C215)/COUNTA('01-2020'!C215,'02-2020'!C215,'03-2020'!C215,'04-2020'!C215,'05-2020'!C215,'06-2020'!C215,'07-2020'!C215,'08-2020'!C215,'09-2020'!C215,'10-2020'!C215,'11-2020'!C215,'12-2020'!C215))</f>
        <v>0.6436984517864036</v>
      </c>
      <c r="D215" s="25">
        <f>+'01-2020'!D215+'02-2020'!D215+'03-2020'!D215+'04-2020'!D215+'05-2020'!D215+'06-2020'!D215+'07-2020'!D215+'08-2020'!D215+'09-2020'!D215+'10-2020'!D215+'11-2020'!D215+'12-2020'!D215</f>
        <v>1660847.11</v>
      </c>
      <c r="E215" s="25">
        <f>+'01-2020'!E215+'02-2020'!E215+'03-2020'!E215+'04-2020'!E215+'05-2020'!E215+'06-2020'!E215+'07-2020'!E215+'08-2020'!E215+'09-2020'!E215+'10-2020'!E215+'11-2020'!E215+'12-2020'!E215</f>
        <v>322384.86</v>
      </c>
      <c r="F215" s="25">
        <f>+'01-2020'!F215+'02-2020'!F215+'03-2020'!F215+'04-2020'!F215+'05-2020'!F215+'06-2020'!F215+'07-2020'!F215+'08-2020'!F215+'09-2020'!F215+'10-2020'!F215+'11-2020'!F215+'12-2020'!F215</f>
        <v>1338462.25</v>
      </c>
      <c r="G215" s="25">
        <f>+'01-2020'!G215+'02-2020'!G215+'03-2020'!G215+'04-2020'!G215+'05-2020'!G215+'06-2020'!G215+'07-2020'!G215+'08-2020'!G215+'09-2020'!G215+'10-2020'!G215+'11-2020'!G215+'12-2020'!G215</f>
        <v>92843.73</v>
      </c>
      <c r="H215" s="25">
        <f>+'01-2020'!H215+'02-2020'!H215+'03-2020'!H215+'04-2020'!H215+'05-2020'!H215+'06-2020'!H215+'07-2020'!H215+'08-2020'!H215+'09-2020'!H215+'10-2020'!H215+'11-2020'!H215+'12-2020'!H215</f>
        <v>18568.760000000002</v>
      </c>
      <c r="I215" s="25">
        <f>+'01-2020'!I215+'02-2020'!I215+'03-2020'!I215+'04-2020'!I215+'05-2020'!I215+'06-2020'!I215+'07-2020'!I215+'08-2020'!I215+'09-2020'!I215+'10-2020'!I215+'11-2020'!I215+'12-2020'!I215</f>
        <v>742.75</v>
      </c>
      <c r="J215" s="25">
        <f>+'01-2020'!J215+'02-2020'!J215+'03-2020'!J215+'04-2020'!J215+'05-2020'!J215+'06-2020'!J215+'07-2020'!J215+'08-2020'!J215+'09-2020'!J215+'10-2020'!J215+'11-2020'!J215+'12-2020'!J215</f>
        <v>73532.22</v>
      </c>
      <c r="K215" s="25">
        <f>+'01-2020'!K215+'02-2020'!K215+'03-2020'!K215+'04-2020'!K215+'05-2020'!K215+'06-2020'!K215+'07-2020'!K215+'08-2020'!K215+'09-2020'!K215+'10-2020'!K215+'11-2020'!K215+'12-2020'!K215</f>
        <v>13998765.860000001</v>
      </c>
      <c r="L215" s="25">
        <f>+'01-2020'!L215+'02-2020'!L215+'03-2020'!L215+'04-2020'!L215+'05-2020'!L215+'06-2020'!L215+'07-2020'!L215+'08-2020'!L215+'09-2020'!L215+'10-2020'!L215+'11-2020'!L215+'12-2020'!L215</f>
        <v>2802143.4699999997</v>
      </c>
      <c r="M215" s="25">
        <f>+'01-2020'!M215+'02-2020'!M215+'03-2020'!M215+'04-2020'!M215+'05-2020'!M215+'06-2020'!M215+'07-2020'!M215+'08-2020'!M215+'09-2020'!M215+'10-2020'!M215+'11-2020'!M215+'12-2020'!M215</f>
        <v>11196622.39</v>
      </c>
      <c r="N215" s="34">
        <f t="shared" si="3"/>
        <v>12608616.860000001</v>
      </c>
    </row>
    <row r="216" spans="1:14" ht="12.75">
      <c r="A216" s="11">
        <f>+'01-2020'!A216</f>
        <v>205</v>
      </c>
      <c r="B216" s="24" t="str">
        <f>+'01-2020'!B216</f>
        <v>SANTA ISABEL</v>
      </c>
      <c r="C216" s="28">
        <f>+IF(ISERROR(('01-2020'!C216+'02-2020'!C216+'03-2020'!C216+'04-2020'!C216+'05-2020'!C216+'06-2020'!C216+'07-2020'!C216+'08-2020'!C216+'09-2020'!C216+'10-2020'!C216+'11-2020'!C216+'12-2020'!C216)/COUNTA('01-2020'!C216,'02-2020'!C216,'03-2020'!C216,'04-2020'!C216,'05-2020'!C216,'06-2020'!C216,'07-2020'!C216,'08-2020'!C216,'09-2020'!C216,'10-2020'!C216,'11-2020'!C216,'12-2020'!C216)),"",('01-2020'!C216+'02-2020'!C216+'03-2020'!C216+'04-2020'!C216+'05-2020'!C216+'06-2020'!C216+'07-2020'!C216+'08-2020'!C216+'09-2020'!C216+'10-2020'!C216+'11-2020'!C216+'12-2020'!C216)/COUNTA('01-2020'!C216,'02-2020'!C216,'03-2020'!C216,'04-2020'!C216,'05-2020'!C216,'06-2020'!C216,'07-2020'!C216,'08-2020'!C216,'09-2020'!C216,'10-2020'!C216,'11-2020'!C216,'12-2020'!C216))</f>
        <v>0.0921527441660377</v>
      </c>
      <c r="D216" s="25">
        <f>+'01-2020'!D216+'02-2020'!D216+'03-2020'!D216+'04-2020'!D216+'05-2020'!D216+'06-2020'!D216+'07-2020'!D216+'08-2020'!D216+'09-2020'!D216+'10-2020'!D216+'11-2020'!D216+'12-2020'!D216</f>
        <v>64805.7</v>
      </c>
      <c r="E216" s="25">
        <f>+'01-2020'!E216+'02-2020'!E216+'03-2020'!E216+'04-2020'!E216+'05-2020'!E216+'06-2020'!E216+'07-2020'!E216+'08-2020'!E216+'09-2020'!E216+'10-2020'!E216+'11-2020'!E216+'12-2020'!E216</f>
        <v>12720.880000000001</v>
      </c>
      <c r="F216" s="25">
        <f>+'01-2020'!F216+'02-2020'!F216+'03-2020'!F216+'04-2020'!F216+'05-2020'!F216+'06-2020'!F216+'07-2020'!F216+'08-2020'!F216+'09-2020'!F216+'10-2020'!F216+'11-2020'!F216+'12-2020'!F216</f>
        <v>52084.82000000001</v>
      </c>
      <c r="G216" s="25">
        <f>+'01-2020'!G216+'02-2020'!G216+'03-2020'!G216+'04-2020'!G216+'05-2020'!G216+'06-2020'!G216+'07-2020'!G216+'08-2020'!G216+'09-2020'!G216+'10-2020'!G216+'11-2020'!G216+'12-2020'!G216</f>
        <v>13287.69</v>
      </c>
      <c r="H216" s="25">
        <f>+'01-2020'!H216+'02-2020'!H216+'03-2020'!H216+'04-2020'!H216+'05-2020'!H216+'06-2020'!H216+'07-2020'!H216+'08-2020'!H216+'09-2020'!H216+'10-2020'!H216+'11-2020'!H216+'12-2020'!H216</f>
        <v>2657.55</v>
      </c>
      <c r="I216" s="25">
        <f>+'01-2020'!I216+'02-2020'!I216+'03-2020'!I216+'04-2020'!I216+'05-2020'!I216+'06-2020'!I216+'07-2020'!I216+'08-2020'!I216+'09-2020'!I216+'10-2020'!I216+'11-2020'!I216+'12-2020'!I216</f>
        <v>106.28999999999999</v>
      </c>
      <c r="J216" s="25">
        <f>+'01-2020'!J216+'02-2020'!J216+'03-2020'!J216+'04-2020'!J216+'05-2020'!J216+'06-2020'!J216+'07-2020'!J216+'08-2020'!J216+'09-2020'!J216+'10-2020'!J216+'11-2020'!J216+'12-2020'!J216</f>
        <v>10523.85</v>
      </c>
      <c r="K216" s="25">
        <f>+'01-2020'!K216+'02-2020'!K216+'03-2020'!K216+'04-2020'!K216+'05-2020'!K216+'06-2020'!K216+'07-2020'!K216+'08-2020'!K216+'09-2020'!K216+'10-2020'!K216+'11-2020'!K216+'12-2020'!K216</f>
        <v>2003561.05</v>
      </c>
      <c r="L216" s="25">
        <f>+'01-2020'!L216+'02-2020'!L216+'03-2020'!L216+'04-2020'!L216+'05-2020'!L216+'06-2020'!L216+'07-2020'!L216+'08-2020'!L216+'09-2020'!L216+'10-2020'!L216+'11-2020'!L216+'12-2020'!L216</f>
        <v>401013.83</v>
      </c>
      <c r="M216" s="25">
        <f>+'01-2020'!M216+'02-2020'!M216+'03-2020'!M216+'04-2020'!M216+'05-2020'!M216+'06-2020'!M216+'07-2020'!M216+'08-2020'!M216+'09-2020'!M216+'10-2020'!M216+'11-2020'!M216+'12-2020'!M216</f>
        <v>1602547.22</v>
      </c>
      <c r="N216" s="34">
        <f t="shared" si="3"/>
        <v>1665155.89</v>
      </c>
    </row>
    <row r="217" spans="1:14" ht="12.75">
      <c r="A217" s="11">
        <f>+'01-2020'!A217</f>
        <v>206</v>
      </c>
      <c r="B217" s="24" t="str">
        <f>+'01-2020'!B217</f>
        <v>SANTA RITA DO ARAGUAIA</v>
      </c>
      <c r="C217" s="28">
        <f>+IF(ISERROR(('01-2020'!C217+'02-2020'!C217+'03-2020'!C217+'04-2020'!C217+'05-2020'!C217+'06-2020'!C217+'07-2020'!C217+'08-2020'!C217+'09-2020'!C217+'10-2020'!C217+'11-2020'!C217+'12-2020'!C217)/COUNTA('01-2020'!C217,'02-2020'!C217,'03-2020'!C217,'04-2020'!C217,'05-2020'!C217,'06-2020'!C217,'07-2020'!C217,'08-2020'!C217,'09-2020'!C217,'10-2020'!C217,'11-2020'!C217,'12-2020'!C217)),"",('01-2020'!C217+'02-2020'!C217+'03-2020'!C217+'04-2020'!C217+'05-2020'!C217+'06-2020'!C217+'07-2020'!C217+'08-2020'!C217+'09-2020'!C217+'10-2020'!C217+'11-2020'!C217+'12-2020'!C217)/COUNTA('01-2020'!C217,'02-2020'!C217,'03-2020'!C217,'04-2020'!C217,'05-2020'!C217,'06-2020'!C217,'07-2020'!C217,'08-2020'!C217,'09-2020'!C217,'10-2020'!C217,'11-2020'!C217,'12-2020'!C217))</f>
        <v>0.140430001852601</v>
      </c>
      <c r="D217" s="25">
        <f>+'01-2020'!D217+'02-2020'!D217+'03-2020'!D217+'04-2020'!D217+'05-2020'!D217+'06-2020'!D217+'07-2020'!D217+'08-2020'!D217+'09-2020'!D217+'10-2020'!D217+'11-2020'!D217+'12-2020'!D217</f>
        <v>337453.39</v>
      </c>
      <c r="E217" s="25">
        <f>+'01-2020'!E217+'02-2020'!E217+'03-2020'!E217+'04-2020'!E217+'05-2020'!E217+'06-2020'!E217+'07-2020'!E217+'08-2020'!E217+'09-2020'!E217+'10-2020'!E217+'11-2020'!E217+'12-2020'!E217</f>
        <v>66248.66</v>
      </c>
      <c r="F217" s="25">
        <f>+'01-2020'!F217+'02-2020'!F217+'03-2020'!F217+'04-2020'!F217+'05-2020'!F217+'06-2020'!F217+'07-2020'!F217+'08-2020'!F217+'09-2020'!F217+'10-2020'!F217+'11-2020'!F217+'12-2020'!F217</f>
        <v>271204.73000000004</v>
      </c>
      <c r="G217" s="25">
        <f>+'01-2020'!G217+'02-2020'!G217+'03-2020'!G217+'04-2020'!G217+'05-2020'!G217+'06-2020'!G217+'07-2020'!G217+'08-2020'!G217+'09-2020'!G217+'10-2020'!G217+'11-2020'!G217+'12-2020'!G217</f>
        <v>20233.880000000005</v>
      </c>
      <c r="H217" s="25">
        <f>+'01-2020'!H217+'02-2020'!H217+'03-2020'!H217+'04-2020'!H217+'05-2020'!H217+'06-2020'!H217+'07-2020'!H217+'08-2020'!H217+'09-2020'!H217+'10-2020'!H217+'11-2020'!H217+'12-2020'!H217</f>
        <v>4046.7900000000004</v>
      </c>
      <c r="I217" s="25">
        <f>+'01-2020'!I217+'02-2020'!I217+'03-2020'!I217+'04-2020'!I217+'05-2020'!I217+'06-2020'!I217+'07-2020'!I217+'08-2020'!I217+'09-2020'!I217+'10-2020'!I217+'11-2020'!I217+'12-2020'!I217</f>
        <v>161.86</v>
      </c>
      <c r="J217" s="25">
        <f>+'01-2020'!J217+'02-2020'!J217+'03-2020'!J217+'04-2020'!J217+'05-2020'!J217+'06-2020'!J217+'07-2020'!J217+'08-2020'!J217+'09-2020'!J217+'10-2020'!J217+'11-2020'!J217+'12-2020'!J217</f>
        <v>16025.23</v>
      </c>
      <c r="K217" s="25">
        <f>+'01-2020'!K217+'02-2020'!K217+'03-2020'!K217+'04-2020'!K217+'05-2020'!K217+'06-2020'!K217+'07-2020'!K217+'08-2020'!K217+'09-2020'!K217+'10-2020'!K217+'11-2020'!K217+'12-2020'!K217</f>
        <v>3049938.2100000004</v>
      </c>
      <c r="L217" s="25">
        <f>+'01-2020'!L217+'02-2020'!L217+'03-2020'!L217+'04-2020'!L217+'05-2020'!L217+'06-2020'!L217+'07-2020'!L217+'08-2020'!L217+'09-2020'!L217+'10-2020'!L217+'11-2020'!L217+'12-2020'!L217</f>
        <v>610394.5</v>
      </c>
      <c r="M217" s="25">
        <f>+'01-2020'!M217+'02-2020'!M217+'03-2020'!M217+'04-2020'!M217+'05-2020'!M217+'06-2020'!M217+'07-2020'!M217+'08-2020'!M217+'09-2020'!M217+'10-2020'!M217+'11-2020'!M217+'12-2020'!M217</f>
        <v>2439543.71</v>
      </c>
      <c r="N217" s="34">
        <f t="shared" si="3"/>
        <v>2726773.67</v>
      </c>
    </row>
    <row r="218" spans="1:14" ht="12.75">
      <c r="A218" s="11">
        <f>+'01-2020'!A218</f>
        <v>207</v>
      </c>
      <c r="B218" s="24" t="str">
        <f>+'01-2020'!B218</f>
        <v>SANTA RITA DO NOVO DESTINO</v>
      </c>
      <c r="C218" s="28">
        <f>+IF(ISERROR(('01-2020'!C218+'02-2020'!C218+'03-2020'!C218+'04-2020'!C218+'05-2020'!C218+'06-2020'!C218+'07-2020'!C218+'08-2020'!C218+'09-2020'!C218+'10-2020'!C218+'11-2020'!C218+'12-2020'!C218)/COUNTA('01-2020'!C218,'02-2020'!C218,'03-2020'!C218,'04-2020'!C218,'05-2020'!C218,'06-2020'!C218,'07-2020'!C218,'08-2020'!C218,'09-2020'!C218,'10-2020'!C218,'11-2020'!C218,'12-2020'!C218)),"",('01-2020'!C218+'02-2020'!C218+'03-2020'!C218+'04-2020'!C218+'05-2020'!C218+'06-2020'!C218+'07-2020'!C218+'08-2020'!C218+'09-2020'!C218+'10-2020'!C218+'11-2020'!C218+'12-2020'!C218)/COUNTA('01-2020'!C218,'02-2020'!C218,'03-2020'!C218,'04-2020'!C218,'05-2020'!C218,'06-2020'!C218,'07-2020'!C218,'08-2020'!C218,'09-2020'!C218,'10-2020'!C218,'11-2020'!C218,'12-2020'!C218))</f>
        <v>0.11189309856019157</v>
      </c>
      <c r="D218" s="25">
        <f>+'01-2020'!D218+'02-2020'!D218+'03-2020'!D218+'04-2020'!D218+'05-2020'!D218+'06-2020'!D218+'07-2020'!D218+'08-2020'!D218+'09-2020'!D218+'10-2020'!D218+'11-2020'!D218+'12-2020'!D218</f>
        <v>51116.67</v>
      </c>
      <c r="E218" s="25">
        <f>+'01-2020'!E218+'02-2020'!E218+'03-2020'!E218+'04-2020'!E218+'05-2020'!E218+'06-2020'!E218+'07-2020'!E218+'08-2020'!E218+'09-2020'!E218+'10-2020'!E218+'11-2020'!E218+'12-2020'!E218</f>
        <v>9112.23</v>
      </c>
      <c r="F218" s="25">
        <f>+'01-2020'!F218+'02-2020'!F218+'03-2020'!F218+'04-2020'!F218+'05-2020'!F218+'06-2020'!F218+'07-2020'!F218+'08-2020'!F218+'09-2020'!F218+'10-2020'!F218+'11-2020'!F218+'12-2020'!F218</f>
        <v>42004.439999999995</v>
      </c>
      <c r="G218" s="25">
        <f>+'01-2020'!G218+'02-2020'!G218+'03-2020'!G218+'04-2020'!G218+'05-2020'!G218+'06-2020'!G218+'07-2020'!G218+'08-2020'!G218+'09-2020'!G218+'10-2020'!G218+'11-2020'!G218+'12-2020'!G218</f>
        <v>16135.309999999998</v>
      </c>
      <c r="H218" s="25">
        <f>+'01-2020'!H218+'02-2020'!H218+'03-2020'!H218+'04-2020'!H218+'05-2020'!H218+'06-2020'!H218+'07-2020'!H218+'08-2020'!H218+'09-2020'!H218+'10-2020'!H218+'11-2020'!H218+'12-2020'!H218</f>
        <v>3227.08</v>
      </c>
      <c r="I218" s="25">
        <f>+'01-2020'!I218+'02-2020'!I218+'03-2020'!I218+'04-2020'!I218+'05-2020'!I218+'06-2020'!I218+'07-2020'!I218+'08-2020'!I218+'09-2020'!I218+'10-2020'!I218+'11-2020'!I218+'12-2020'!I218</f>
        <v>129.08</v>
      </c>
      <c r="J218" s="25">
        <f>+'01-2020'!J218+'02-2020'!J218+'03-2020'!J218+'04-2020'!J218+'05-2020'!J218+'06-2020'!J218+'07-2020'!J218+'08-2020'!J218+'09-2020'!J218+'10-2020'!J218+'11-2020'!J218+'12-2020'!J218</f>
        <v>12779.15</v>
      </c>
      <c r="K218" s="25">
        <f>+'01-2020'!K218+'02-2020'!K218+'03-2020'!K218+'04-2020'!K218+'05-2020'!K218+'06-2020'!K218+'07-2020'!K218+'08-2020'!K218+'09-2020'!K218+'10-2020'!K218+'11-2020'!K218+'12-2020'!K218</f>
        <v>2432864.09</v>
      </c>
      <c r="L218" s="25">
        <f>+'01-2020'!L218+'02-2020'!L218+'03-2020'!L218+'04-2020'!L218+'05-2020'!L218+'06-2020'!L218+'07-2020'!L218+'08-2020'!L218+'09-2020'!L218+'10-2020'!L218+'11-2020'!L218+'12-2020'!L218</f>
        <v>486915.06</v>
      </c>
      <c r="M218" s="25">
        <f>+'01-2020'!M218+'02-2020'!M218+'03-2020'!M218+'04-2020'!M218+'05-2020'!M218+'06-2020'!M218+'07-2020'!M218+'08-2020'!M218+'09-2020'!M218+'10-2020'!M218+'11-2020'!M218+'12-2020'!M218</f>
        <v>1945949.03</v>
      </c>
      <c r="N218" s="34">
        <f t="shared" si="3"/>
        <v>2000732.62</v>
      </c>
    </row>
    <row r="219" spans="1:14" ht="12.75">
      <c r="A219" s="11">
        <f>+'01-2020'!A219</f>
        <v>208</v>
      </c>
      <c r="B219" s="24" t="str">
        <f>+'01-2020'!B219</f>
        <v>SANTA ROSA DE GOIAS</v>
      </c>
      <c r="C219" s="28">
        <f>+IF(ISERROR(('01-2020'!C219+'02-2020'!C219+'03-2020'!C219+'04-2020'!C219+'05-2020'!C219+'06-2020'!C219+'07-2020'!C219+'08-2020'!C219+'09-2020'!C219+'10-2020'!C219+'11-2020'!C219+'12-2020'!C219)/COUNTA('01-2020'!C219,'02-2020'!C219,'03-2020'!C219,'04-2020'!C219,'05-2020'!C219,'06-2020'!C219,'07-2020'!C219,'08-2020'!C219,'09-2020'!C219,'10-2020'!C219,'11-2020'!C219,'12-2020'!C219)),"",('01-2020'!C219+'02-2020'!C219+'03-2020'!C219+'04-2020'!C219+'05-2020'!C219+'06-2020'!C219+'07-2020'!C219+'08-2020'!C219+'09-2020'!C219+'10-2020'!C219+'11-2020'!C219+'12-2020'!C219)/COUNTA('01-2020'!C219,'02-2020'!C219,'03-2020'!C219,'04-2020'!C219,'05-2020'!C219,'06-2020'!C219,'07-2020'!C219,'08-2020'!C219,'09-2020'!C219,'10-2020'!C219,'11-2020'!C219,'12-2020'!C219))</f>
        <v>0.11289796338980786</v>
      </c>
      <c r="D219" s="25">
        <f>+'01-2020'!D219+'02-2020'!D219+'03-2020'!D219+'04-2020'!D219+'05-2020'!D219+'06-2020'!D219+'07-2020'!D219+'08-2020'!D219+'09-2020'!D219+'10-2020'!D219+'11-2020'!D219+'12-2020'!D219</f>
        <v>78650.90000000001</v>
      </c>
      <c r="E219" s="25">
        <f>+'01-2020'!E219+'02-2020'!E219+'03-2020'!E219+'04-2020'!E219+'05-2020'!E219+'06-2020'!E219+'07-2020'!E219+'08-2020'!E219+'09-2020'!E219+'10-2020'!E219+'11-2020'!E219+'12-2020'!E219</f>
        <v>15457.87</v>
      </c>
      <c r="F219" s="25">
        <f>+'01-2020'!F219+'02-2020'!F219+'03-2020'!F219+'04-2020'!F219+'05-2020'!F219+'06-2020'!F219+'07-2020'!F219+'08-2020'!F219+'09-2020'!F219+'10-2020'!F219+'11-2020'!F219+'12-2020'!F219</f>
        <v>63193.030000000006</v>
      </c>
      <c r="G219" s="25">
        <f>+'01-2020'!G219+'02-2020'!G219+'03-2020'!G219+'04-2020'!G219+'05-2020'!G219+'06-2020'!G219+'07-2020'!G219+'08-2020'!G219+'09-2020'!G219+'10-2020'!G219+'11-2020'!G219+'12-2020'!G219</f>
        <v>16262.85</v>
      </c>
      <c r="H219" s="25">
        <f>+'01-2020'!H219+'02-2020'!H219+'03-2020'!H219+'04-2020'!H219+'05-2020'!H219+'06-2020'!H219+'07-2020'!H219+'08-2020'!H219+'09-2020'!H219+'10-2020'!H219+'11-2020'!H219+'12-2020'!H219</f>
        <v>3252.59</v>
      </c>
      <c r="I219" s="25">
        <f>+'01-2020'!I219+'02-2020'!I219+'03-2020'!I219+'04-2020'!I219+'05-2020'!I219+'06-2020'!I219+'07-2020'!I219+'08-2020'!I219+'09-2020'!I219+'10-2020'!I219+'11-2020'!I219+'12-2020'!I219</f>
        <v>130.1</v>
      </c>
      <c r="J219" s="25">
        <f>+'01-2020'!J219+'02-2020'!J219+'03-2020'!J219+'04-2020'!J219+'05-2020'!J219+'06-2020'!J219+'07-2020'!J219+'08-2020'!J219+'09-2020'!J219+'10-2020'!J219+'11-2020'!J219+'12-2020'!J219</f>
        <v>12880.16</v>
      </c>
      <c r="K219" s="25">
        <f>+'01-2020'!K219+'02-2020'!K219+'03-2020'!K219+'04-2020'!K219+'05-2020'!K219+'06-2020'!K219+'07-2020'!K219+'08-2020'!K219+'09-2020'!K219+'10-2020'!K219+'11-2020'!K219+'12-2020'!K219</f>
        <v>2451186.7800000003</v>
      </c>
      <c r="L219" s="25">
        <f>+'01-2020'!L219+'02-2020'!L219+'03-2020'!L219+'04-2020'!L219+'05-2020'!L219+'06-2020'!L219+'07-2020'!L219+'08-2020'!L219+'09-2020'!L219+'10-2020'!L219+'11-2020'!L219+'12-2020'!L219</f>
        <v>490537.92000000004</v>
      </c>
      <c r="M219" s="25">
        <f>+'01-2020'!M219+'02-2020'!M219+'03-2020'!M219+'04-2020'!M219+'05-2020'!M219+'06-2020'!M219+'07-2020'!M219+'08-2020'!M219+'09-2020'!M219+'10-2020'!M219+'11-2020'!M219+'12-2020'!M219</f>
        <v>1960648.8600000003</v>
      </c>
      <c r="N219" s="34">
        <f t="shared" si="3"/>
        <v>2036722.0500000003</v>
      </c>
    </row>
    <row r="220" spans="1:14" ht="12.75">
      <c r="A220" s="11">
        <f>+'01-2020'!A220</f>
        <v>209</v>
      </c>
      <c r="B220" s="24" t="str">
        <f>+'01-2020'!B220</f>
        <v>SANTA TEREZA DE GOIAS</v>
      </c>
      <c r="C220" s="28">
        <f>+IF(ISERROR(('01-2020'!C220+'02-2020'!C220+'03-2020'!C220+'04-2020'!C220+'05-2020'!C220+'06-2020'!C220+'07-2020'!C220+'08-2020'!C220+'09-2020'!C220+'10-2020'!C220+'11-2020'!C220+'12-2020'!C220)/COUNTA('01-2020'!C220,'02-2020'!C220,'03-2020'!C220,'04-2020'!C220,'05-2020'!C220,'06-2020'!C220,'07-2020'!C220,'08-2020'!C220,'09-2020'!C220,'10-2020'!C220,'11-2020'!C220,'12-2020'!C220)),"",('01-2020'!C220+'02-2020'!C220+'03-2020'!C220+'04-2020'!C220+'05-2020'!C220+'06-2020'!C220+'07-2020'!C220+'08-2020'!C220+'09-2020'!C220+'10-2020'!C220+'11-2020'!C220+'12-2020'!C220)/COUNTA('01-2020'!C220,'02-2020'!C220,'03-2020'!C220,'04-2020'!C220,'05-2020'!C220,'06-2020'!C220,'07-2020'!C220,'08-2020'!C220,'09-2020'!C220,'10-2020'!C220,'11-2020'!C220,'12-2020'!C220))</f>
        <v>0.11888403016418372</v>
      </c>
      <c r="D220" s="25">
        <f>+'01-2020'!D220+'02-2020'!D220+'03-2020'!D220+'04-2020'!D220+'05-2020'!D220+'06-2020'!D220+'07-2020'!D220+'08-2020'!D220+'09-2020'!D220+'10-2020'!D220+'11-2020'!D220+'12-2020'!D220</f>
        <v>91993.5</v>
      </c>
      <c r="E220" s="25">
        <f>+'01-2020'!E220+'02-2020'!E220+'03-2020'!E220+'04-2020'!E220+'05-2020'!E220+'06-2020'!E220+'07-2020'!E220+'08-2020'!E220+'09-2020'!E220+'10-2020'!E220+'11-2020'!E220+'12-2020'!E220</f>
        <v>18159.59</v>
      </c>
      <c r="F220" s="25">
        <f>+'01-2020'!F220+'02-2020'!F220+'03-2020'!F220+'04-2020'!F220+'05-2020'!F220+'06-2020'!F220+'07-2020'!F220+'08-2020'!F220+'09-2020'!F220+'10-2020'!F220+'11-2020'!F220+'12-2020'!F220</f>
        <v>73833.90999999999</v>
      </c>
      <c r="G220" s="25">
        <f>+'01-2020'!G220+'02-2020'!G220+'03-2020'!G220+'04-2020'!G220+'05-2020'!G220+'06-2020'!G220+'07-2020'!G220+'08-2020'!G220+'09-2020'!G220+'10-2020'!G220+'11-2020'!G220+'12-2020'!G220</f>
        <v>17126.090000000004</v>
      </c>
      <c r="H220" s="25">
        <f>+'01-2020'!H220+'02-2020'!H220+'03-2020'!H220+'04-2020'!H220+'05-2020'!H220+'06-2020'!H220+'07-2020'!H220+'08-2020'!H220+'09-2020'!H220+'10-2020'!H220+'11-2020'!H220+'12-2020'!H220</f>
        <v>3425.2200000000003</v>
      </c>
      <c r="I220" s="25">
        <f>+'01-2020'!I220+'02-2020'!I220+'03-2020'!I220+'04-2020'!I220+'05-2020'!I220+'06-2020'!I220+'07-2020'!I220+'08-2020'!I220+'09-2020'!I220+'10-2020'!I220+'11-2020'!I220+'12-2020'!I220</f>
        <v>137.02</v>
      </c>
      <c r="J220" s="25">
        <f>+'01-2020'!J220+'02-2020'!J220+'03-2020'!J220+'04-2020'!J220+'05-2020'!J220+'06-2020'!J220+'07-2020'!J220+'08-2020'!J220+'09-2020'!J220+'10-2020'!J220+'11-2020'!J220+'12-2020'!J220</f>
        <v>13563.85</v>
      </c>
      <c r="K220" s="25">
        <f>+'01-2020'!K220+'02-2020'!K220+'03-2020'!K220+'04-2020'!K220+'05-2020'!K220+'06-2020'!K220+'07-2020'!K220+'08-2020'!K220+'09-2020'!K220+'10-2020'!K220+'11-2020'!K220+'12-2020'!K220</f>
        <v>2581347.79</v>
      </c>
      <c r="L220" s="25">
        <f>+'01-2020'!L220+'02-2020'!L220+'03-2020'!L220+'04-2020'!L220+'05-2020'!L220+'06-2020'!L220+'07-2020'!L220+'08-2020'!L220+'09-2020'!L220+'10-2020'!L220+'11-2020'!L220+'12-2020'!L220</f>
        <v>516591.85</v>
      </c>
      <c r="M220" s="25">
        <f>+'01-2020'!M220+'02-2020'!M220+'03-2020'!M220+'04-2020'!M220+'05-2020'!M220+'06-2020'!M220+'07-2020'!M220+'08-2020'!M220+'09-2020'!M220+'10-2020'!M220+'11-2020'!M220+'12-2020'!M220</f>
        <v>2064755.9400000002</v>
      </c>
      <c r="N220" s="34">
        <f t="shared" si="3"/>
        <v>2152153.7</v>
      </c>
    </row>
    <row r="221" spans="1:14" ht="12.75">
      <c r="A221" s="11">
        <f>+'01-2020'!A221</f>
        <v>210</v>
      </c>
      <c r="B221" s="24" t="str">
        <f>+'01-2020'!B221</f>
        <v>SANTA TEREZINHA DE GOIAS</v>
      </c>
      <c r="C221" s="28">
        <f>+IF(ISERROR(('01-2020'!C221+'02-2020'!C221+'03-2020'!C221+'04-2020'!C221+'05-2020'!C221+'06-2020'!C221+'07-2020'!C221+'08-2020'!C221+'09-2020'!C221+'10-2020'!C221+'11-2020'!C221+'12-2020'!C221)/COUNTA('01-2020'!C221,'02-2020'!C221,'03-2020'!C221,'04-2020'!C221,'05-2020'!C221,'06-2020'!C221,'07-2020'!C221,'08-2020'!C221,'09-2020'!C221,'10-2020'!C221,'11-2020'!C221,'12-2020'!C221)),"",('01-2020'!C221+'02-2020'!C221+'03-2020'!C221+'04-2020'!C221+'05-2020'!C221+'06-2020'!C221+'07-2020'!C221+'08-2020'!C221+'09-2020'!C221+'10-2020'!C221+'11-2020'!C221+'12-2020'!C221)/COUNTA('01-2020'!C221,'02-2020'!C221,'03-2020'!C221,'04-2020'!C221,'05-2020'!C221,'06-2020'!C221,'07-2020'!C221,'08-2020'!C221,'09-2020'!C221,'10-2020'!C221,'11-2020'!C221,'12-2020'!C221))</f>
        <v>0.08739328974243556</v>
      </c>
      <c r="D221" s="25">
        <f>+'01-2020'!D221+'02-2020'!D221+'03-2020'!D221+'04-2020'!D221+'05-2020'!D221+'06-2020'!D221+'07-2020'!D221+'08-2020'!D221+'09-2020'!D221+'10-2020'!D221+'11-2020'!D221+'12-2020'!D221</f>
        <v>250033.72999999998</v>
      </c>
      <c r="E221" s="25">
        <f>+'01-2020'!E221+'02-2020'!E221+'03-2020'!E221+'04-2020'!E221+'05-2020'!E221+'06-2020'!E221+'07-2020'!E221+'08-2020'!E221+'09-2020'!E221+'10-2020'!E221+'11-2020'!E221+'12-2020'!E221</f>
        <v>47408.409999999996</v>
      </c>
      <c r="F221" s="25">
        <f>+'01-2020'!F221+'02-2020'!F221+'03-2020'!F221+'04-2020'!F221+'05-2020'!F221+'06-2020'!F221+'07-2020'!F221+'08-2020'!F221+'09-2020'!F221+'10-2020'!F221+'11-2020'!F221+'12-2020'!F221</f>
        <v>202625.32</v>
      </c>
      <c r="G221" s="25">
        <f>+'01-2020'!G221+'02-2020'!G221+'03-2020'!G221+'04-2020'!G221+'05-2020'!G221+'06-2020'!G221+'07-2020'!G221+'08-2020'!G221+'09-2020'!G221+'10-2020'!G221+'11-2020'!G221+'12-2020'!G221</f>
        <v>12600.589999999998</v>
      </c>
      <c r="H221" s="25">
        <f>+'01-2020'!H221+'02-2020'!H221+'03-2020'!H221+'04-2020'!H221+'05-2020'!H221+'06-2020'!H221+'07-2020'!H221+'08-2020'!H221+'09-2020'!H221+'10-2020'!H221+'11-2020'!H221+'12-2020'!H221</f>
        <v>2520.12</v>
      </c>
      <c r="I221" s="25">
        <f>+'01-2020'!I221+'02-2020'!I221+'03-2020'!I221+'04-2020'!I221+'05-2020'!I221+'06-2020'!I221+'07-2020'!I221+'08-2020'!I221+'09-2020'!I221+'10-2020'!I221+'11-2020'!I221+'12-2020'!I221</f>
        <v>100.78999999999999</v>
      </c>
      <c r="J221" s="25">
        <f>+'01-2020'!J221+'02-2020'!J221+'03-2020'!J221+'04-2020'!J221+'05-2020'!J221+'06-2020'!J221+'07-2020'!J221+'08-2020'!J221+'09-2020'!J221+'10-2020'!J221+'11-2020'!J221+'12-2020'!J221</f>
        <v>9979.68</v>
      </c>
      <c r="K221" s="25">
        <f>+'01-2020'!K221+'02-2020'!K221+'03-2020'!K221+'04-2020'!K221+'05-2020'!K221+'06-2020'!K221+'07-2020'!K221+'08-2020'!K221+'09-2020'!K221+'10-2020'!K221+'11-2020'!K221+'12-2020'!K221</f>
        <v>1900057.2099999997</v>
      </c>
      <c r="L221" s="25">
        <f>+'01-2020'!L221+'02-2020'!L221+'03-2020'!L221+'04-2020'!L221+'05-2020'!L221+'06-2020'!L221+'07-2020'!L221+'08-2020'!L221+'09-2020'!L221+'10-2020'!L221+'11-2020'!L221+'12-2020'!L221</f>
        <v>380352.04999999993</v>
      </c>
      <c r="M221" s="25">
        <f>+'01-2020'!M221+'02-2020'!M221+'03-2020'!M221+'04-2020'!M221+'05-2020'!M221+'06-2020'!M221+'07-2020'!M221+'08-2020'!M221+'09-2020'!M221+'10-2020'!M221+'11-2020'!M221+'12-2020'!M221</f>
        <v>1519705.1600000001</v>
      </c>
      <c r="N221" s="34">
        <f t="shared" si="3"/>
        <v>1732310.1600000001</v>
      </c>
    </row>
    <row r="222" spans="1:14" ht="12.75">
      <c r="A222" s="11">
        <f>+'01-2020'!A222</f>
        <v>211</v>
      </c>
      <c r="B222" s="24" t="str">
        <f>+'01-2020'!B222</f>
        <v>SANTO ANTONIO DA BARRA</v>
      </c>
      <c r="C222" s="28">
        <f>+IF(ISERROR(('01-2020'!C222+'02-2020'!C222+'03-2020'!C222+'04-2020'!C222+'05-2020'!C222+'06-2020'!C222+'07-2020'!C222+'08-2020'!C222+'09-2020'!C222+'10-2020'!C222+'11-2020'!C222+'12-2020'!C222)/COUNTA('01-2020'!C222,'02-2020'!C222,'03-2020'!C222,'04-2020'!C222,'05-2020'!C222,'06-2020'!C222,'07-2020'!C222,'08-2020'!C222,'09-2020'!C222,'10-2020'!C222,'11-2020'!C222,'12-2020'!C222)),"",('01-2020'!C222+'02-2020'!C222+'03-2020'!C222+'04-2020'!C222+'05-2020'!C222+'06-2020'!C222+'07-2020'!C222+'08-2020'!C222+'09-2020'!C222+'10-2020'!C222+'11-2020'!C222+'12-2020'!C222)/COUNTA('01-2020'!C222,'02-2020'!C222,'03-2020'!C222,'04-2020'!C222,'05-2020'!C222,'06-2020'!C222,'07-2020'!C222,'08-2020'!C222,'09-2020'!C222,'10-2020'!C222,'11-2020'!C222,'12-2020'!C222))</f>
        <v>0.17999243833301729</v>
      </c>
      <c r="D222" s="25">
        <f>+'01-2020'!D222+'02-2020'!D222+'03-2020'!D222+'04-2020'!D222+'05-2020'!D222+'06-2020'!D222+'07-2020'!D222+'08-2020'!D222+'09-2020'!D222+'10-2020'!D222+'11-2020'!D222+'12-2020'!D222</f>
        <v>89465.73000000001</v>
      </c>
      <c r="E222" s="25">
        <f>+'01-2020'!E222+'02-2020'!E222+'03-2020'!E222+'04-2020'!E222+'05-2020'!E222+'06-2020'!E222+'07-2020'!E222+'08-2020'!E222+'09-2020'!E222+'10-2020'!E222+'11-2020'!E222+'12-2020'!E222</f>
        <v>17151.000000000004</v>
      </c>
      <c r="F222" s="25">
        <f>+'01-2020'!F222+'02-2020'!F222+'03-2020'!F222+'04-2020'!F222+'05-2020'!F222+'06-2020'!F222+'07-2020'!F222+'08-2020'!F222+'09-2020'!F222+'10-2020'!F222+'11-2020'!F222+'12-2020'!F222</f>
        <v>72314.73000000001</v>
      </c>
      <c r="G222" s="25">
        <f>+'01-2020'!G222+'02-2020'!G222+'03-2020'!G222+'04-2020'!G222+'05-2020'!G222+'06-2020'!G222+'07-2020'!G222+'08-2020'!G222+'09-2020'!G222+'10-2020'!G222+'11-2020'!G222+'12-2020'!G222</f>
        <v>25957.68</v>
      </c>
      <c r="H222" s="25">
        <f>+'01-2020'!H222+'02-2020'!H222+'03-2020'!H222+'04-2020'!H222+'05-2020'!H222+'06-2020'!H222+'07-2020'!H222+'08-2020'!H222+'09-2020'!H222+'10-2020'!H222+'11-2020'!H222+'12-2020'!H222</f>
        <v>5191.54</v>
      </c>
      <c r="I222" s="25">
        <f>+'01-2020'!I222+'02-2020'!I222+'03-2020'!I222+'04-2020'!I222+'05-2020'!I222+'06-2020'!I222+'07-2020'!I222+'08-2020'!I222+'09-2020'!I222+'10-2020'!I222+'11-2020'!I222+'12-2020'!I222</f>
        <v>207.65999999999997</v>
      </c>
      <c r="J222" s="25">
        <f>+'01-2020'!J222+'02-2020'!J222+'03-2020'!J222+'04-2020'!J222+'05-2020'!J222+'06-2020'!J222+'07-2020'!J222+'08-2020'!J222+'09-2020'!J222+'10-2020'!J222+'11-2020'!J222+'12-2020'!J222</f>
        <v>20558.479999999996</v>
      </c>
      <c r="K222" s="25">
        <f>+'01-2020'!K222+'02-2020'!K222+'03-2020'!K222+'04-2020'!K222+'05-2020'!K222+'06-2020'!K222+'07-2020'!K222+'08-2020'!K222+'09-2020'!K222+'10-2020'!K222+'11-2020'!K222+'12-2020'!K222</f>
        <v>3913847.2399999998</v>
      </c>
      <c r="L222" s="25">
        <f>+'01-2020'!L222+'02-2020'!L222+'03-2020'!L222+'04-2020'!L222+'05-2020'!L222+'06-2020'!L222+'07-2020'!L222+'08-2020'!L222+'09-2020'!L222+'10-2020'!L222+'11-2020'!L222+'12-2020'!L222</f>
        <v>783353.61</v>
      </c>
      <c r="M222" s="25">
        <f>+'01-2020'!M222+'02-2020'!M222+'03-2020'!M222+'04-2020'!M222+'05-2020'!M222+'06-2020'!M222+'07-2020'!M222+'08-2020'!M222+'09-2020'!M222+'10-2020'!M222+'11-2020'!M222+'12-2020'!M222</f>
        <v>3130493.63</v>
      </c>
      <c r="N222" s="34">
        <f t="shared" si="3"/>
        <v>3223366.84</v>
      </c>
    </row>
    <row r="223" spans="1:14" ht="12.75">
      <c r="A223" s="11">
        <f>+'01-2020'!A223</f>
        <v>212</v>
      </c>
      <c r="B223" s="24" t="str">
        <f>+'01-2020'!B223</f>
        <v>SANTO ANTONIO DE GOIAS</v>
      </c>
      <c r="C223" s="28">
        <f>+IF(ISERROR(('01-2020'!C223+'02-2020'!C223+'03-2020'!C223+'04-2020'!C223+'05-2020'!C223+'06-2020'!C223+'07-2020'!C223+'08-2020'!C223+'09-2020'!C223+'10-2020'!C223+'11-2020'!C223+'12-2020'!C223)/COUNTA('01-2020'!C223,'02-2020'!C223,'03-2020'!C223,'04-2020'!C223,'05-2020'!C223,'06-2020'!C223,'07-2020'!C223,'08-2020'!C223,'09-2020'!C223,'10-2020'!C223,'11-2020'!C223,'12-2020'!C223)),"",('01-2020'!C223+'02-2020'!C223+'03-2020'!C223+'04-2020'!C223+'05-2020'!C223+'06-2020'!C223+'07-2020'!C223+'08-2020'!C223+'09-2020'!C223+'10-2020'!C223+'11-2020'!C223+'12-2020'!C223)/COUNTA('01-2020'!C223,'02-2020'!C223,'03-2020'!C223,'04-2020'!C223,'05-2020'!C223,'06-2020'!C223,'07-2020'!C223,'08-2020'!C223,'09-2020'!C223,'10-2020'!C223,'11-2020'!C223,'12-2020'!C223))</f>
        <v>0.11774549088295815</v>
      </c>
      <c r="D223" s="25">
        <f>+'01-2020'!D223+'02-2020'!D223+'03-2020'!D223+'04-2020'!D223+'05-2020'!D223+'06-2020'!D223+'07-2020'!D223+'08-2020'!D223+'09-2020'!D223+'10-2020'!D223+'11-2020'!D223+'12-2020'!D223</f>
        <v>230567.38</v>
      </c>
      <c r="E223" s="25">
        <f>+'01-2020'!E223+'02-2020'!E223+'03-2020'!E223+'04-2020'!E223+'05-2020'!E223+'06-2020'!E223+'07-2020'!E223+'08-2020'!E223+'09-2020'!E223+'10-2020'!E223+'11-2020'!E223+'12-2020'!E223</f>
        <v>45356.6</v>
      </c>
      <c r="F223" s="25">
        <f>+'01-2020'!F223+'02-2020'!F223+'03-2020'!F223+'04-2020'!F223+'05-2020'!F223+'06-2020'!F223+'07-2020'!F223+'08-2020'!F223+'09-2020'!F223+'10-2020'!F223+'11-2020'!F223+'12-2020'!F223</f>
        <v>185210.77999999997</v>
      </c>
      <c r="G223" s="25">
        <f>+'01-2020'!G223+'02-2020'!G223+'03-2020'!G223+'04-2020'!G223+'05-2020'!G223+'06-2020'!G223+'07-2020'!G223+'08-2020'!G223+'09-2020'!G223+'10-2020'!G223+'11-2020'!G223+'12-2020'!G223</f>
        <v>16962.31</v>
      </c>
      <c r="H223" s="25">
        <f>+'01-2020'!H223+'02-2020'!H223+'03-2020'!H223+'04-2020'!H223+'05-2020'!H223+'06-2020'!H223+'07-2020'!H223+'08-2020'!H223+'09-2020'!H223+'10-2020'!H223+'11-2020'!H223+'12-2020'!H223</f>
        <v>3392.47</v>
      </c>
      <c r="I223" s="25">
        <f>+'01-2020'!I223+'02-2020'!I223+'03-2020'!I223+'04-2020'!I223+'05-2020'!I223+'06-2020'!I223+'07-2020'!I223+'08-2020'!I223+'09-2020'!I223+'10-2020'!I223+'11-2020'!I223+'12-2020'!I223</f>
        <v>135.70999999999998</v>
      </c>
      <c r="J223" s="25">
        <f>+'01-2020'!J223+'02-2020'!J223+'03-2020'!J223+'04-2020'!J223+'05-2020'!J223+'06-2020'!J223+'07-2020'!J223+'08-2020'!J223+'09-2020'!J223+'10-2020'!J223+'11-2020'!J223+'12-2020'!J223</f>
        <v>13434.129999999997</v>
      </c>
      <c r="K223" s="25">
        <f>+'01-2020'!K223+'02-2020'!K223+'03-2020'!K223+'04-2020'!K223+'05-2020'!K223+'06-2020'!K223+'07-2020'!K223+'08-2020'!K223+'09-2020'!K223+'10-2020'!K223+'11-2020'!K223+'12-2020'!K223</f>
        <v>2556589.21</v>
      </c>
      <c r="L223" s="25">
        <f>+'01-2020'!L223+'02-2020'!L223+'03-2020'!L223+'04-2020'!L223+'05-2020'!L223+'06-2020'!L223+'07-2020'!L223+'08-2020'!L223+'09-2020'!L223+'10-2020'!L223+'11-2020'!L223+'12-2020'!L223</f>
        <v>511594.93999999994</v>
      </c>
      <c r="M223" s="25">
        <f>+'01-2020'!M223+'02-2020'!M223+'03-2020'!M223+'04-2020'!M223+'05-2020'!M223+'06-2020'!M223+'07-2020'!M223+'08-2020'!M223+'09-2020'!M223+'10-2020'!M223+'11-2020'!M223+'12-2020'!M223</f>
        <v>2044994.27</v>
      </c>
      <c r="N223" s="34">
        <f t="shared" si="3"/>
        <v>2243639.18</v>
      </c>
    </row>
    <row r="224" spans="1:14" ht="12.75">
      <c r="A224" s="11">
        <f>+'01-2020'!A224</f>
        <v>213</v>
      </c>
      <c r="B224" s="24" t="str">
        <f>+'01-2020'!B224</f>
        <v>SANTO ANTONIO DO DESCOBERTO</v>
      </c>
      <c r="C224" s="28">
        <f>+IF(ISERROR(('01-2020'!C224+'02-2020'!C224+'03-2020'!C224+'04-2020'!C224+'05-2020'!C224+'06-2020'!C224+'07-2020'!C224+'08-2020'!C224+'09-2020'!C224+'10-2020'!C224+'11-2020'!C224+'12-2020'!C224)/COUNTA('01-2020'!C224,'02-2020'!C224,'03-2020'!C224,'04-2020'!C224,'05-2020'!C224,'06-2020'!C224,'07-2020'!C224,'08-2020'!C224,'09-2020'!C224,'10-2020'!C224,'11-2020'!C224,'12-2020'!C224)),"",('01-2020'!C224+'02-2020'!C224+'03-2020'!C224+'04-2020'!C224+'05-2020'!C224+'06-2020'!C224+'07-2020'!C224+'08-2020'!C224+'09-2020'!C224+'10-2020'!C224+'11-2020'!C224+'12-2020'!C224)/COUNTA('01-2020'!C224,'02-2020'!C224,'03-2020'!C224,'04-2020'!C224,'05-2020'!C224,'06-2020'!C224,'07-2020'!C224,'08-2020'!C224,'09-2020'!C224,'10-2020'!C224,'11-2020'!C224,'12-2020'!C224))</f>
        <v>0.13089941303902972</v>
      </c>
      <c r="D224" s="25">
        <f>+'01-2020'!D224+'02-2020'!D224+'03-2020'!D224+'04-2020'!D224+'05-2020'!D224+'06-2020'!D224+'07-2020'!D224+'08-2020'!D224+'09-2020'!D224+'10-2020'!D224+'11-2020'!D224+'12-2020'!D224</f>
        <v>323912.74</v>
      </c>
      <c r="E224" s="25">
        <f>+'01-2020'!E224+'02-2020'!E224+'03-2020'!E224+'04-2020'!E224+'05-2020'!E224+'06-2020'!E224+'07-2020'!E224+'08-2020'!E224+'09-2020'!E224+'10-2020'!E224+'11-2020'!E224+'12-2020'!E224</f>
        <v>63314.770000000004</v>
      </c>
      <c r="F224" s="25">
        <f>+'01-2020'!F224+'02-2020'!F224+'03-2020'!F224+'04-2020'!F224+'05-2020'!F224+'06-2020'!F224+'07-2020'!F224+'08-2020'!F224+'09-2020'!F224+'10-2020'!F224+'11-2020'!F224+'12-2020'!F224</f>
        <v>260597.97000000003</v>
      </c>
      <c r="G224" s="25">
        <f>+'01-2020'!G224+'02-2020'!G224+'03-2020'!G224+'04-2020'!G224+'05-2020'!G224+'06-2020'!G224+'07-2020'!G224+'08-2020'!G224+'09-2020'!G224+'10-2020'!G224+'11-2020'!G224+'12-2020'!G224</f>
        <v>18875.079999999998</v>
      </c>
      <c r="H224" s="25">
        <f>+'01-2020'!H224+'02-2020'!H224+'03-2020'!H224+'04-2020'!H224+'05-2020'!H224+'06-2020'!H224+'07-2020'!H224+'08-2020'!H224+'09-2020'!H224+'10-2020'!H224+'11-2020'!H224+'12-2020'!H224</f>
        <v>3775.0299999999997</v>
      </c>
      <c r="I224" s="25">
        <f>+'01-2020'!I224+'02-2020'!I224+'03-2020'!I224+'04-2020'!I224+'05-2020'!I224+'06-2020'!I224+'07-2020'!I224+'08-2020'!I224+'09-2020'!I224+'10-2020'!I224+'11-2020'!I224+'12-2020'!I224</f>
        <v>151</v>
      </c>
      <c r="J224" s="25">
        <f>+'01-2020'!J224+'02-2020'!J224+'03-2020'!J224+'04-2020'!J224+'05-2020'!J224+'06-2020'!J224+'07-2020'!J224+'08-2020'!J224+'09-2020'!J224+'10-2020'!J224+'11-2020'!J224+'12-2020'!J224</f>
        <v>14949.05</v>
      </c>
      <c r="K224" s="25">
        <f>+'01-2020'!K224+'02-2020'!K224+'03-2020'!K224+'04-2020'!K224+'05-2020'!K224+'06-2020'!K224+'07-2020'!K224+'08-2020'!K224+'09-2020'!K224+'10-2020'!K224+'11-2020'!K224+'12-2020'!K224</f>
        <v>2846199.87</v>
      </c>
      <c r="L224" s="25">
        <f>+'01-2020'!L224+'02-2020'!L224+'03-2020'!L224+'04-2020'!L224+'05-2020'!L224+'06-2020'!L224+'07-2020'!L224+'08-2020'!L224+'09-2020'!L224+'10-2020'!L224+'11-2020'!L224+'12-2020'!L224</f>
        <v>569802.76</v>
      </c>
      <c r="M224" s="25">
        <f>+'01-2020'!M224+'02-2020'!M224+'03-2020'!M224+'04-2020'!M224+'05-2020'!M224+'06-2020'!M224+'07-2020'!M224+'08-2020'!M224+'09-2020'!M224+'10-2020'!M224+'11-2020'!M224+'12-2020'!M224</f>
        <v>2276397.11</v>
      </c>
      <c r="N224" s="34">
        <f t="shared" si="3"/>
        <v>2551944.13</v>
      </c>
    </row>
    <row r="225" spans="1:14" ht="12.75">
      <c r="A225" s="11">
        <f>+'01-2020'!A225</f>
        <v>214</v>
      </c>
      <c r="B225" s="24" t="str">
        <f>+'01-2020'!B225</f>
        <v>SAO DOMINGOS</v>
      </c>
      <c r="C225" s="28">
        <f>+IF(ISERROR(('01-2020'!C225+'02-2020'!C225+'03-2020'!C225+'04-2020'!C225+'05-2020'!C225+'06-2020'!C225+'07-2020'!C225+'08-2020'!C225+'09-2020'!C225+'10-2020'!C225+'11-2020'!C225+'12-2020'!C225)/COUNTA('01-2020'!C225,'02-2020'!C225,'03-2020'!C225,'04-2020'!C225,'05-2020'!C225,'06-2020'!C225,'07-2020'!C225,'08-2020'!C225,'09-2020'!C225,'10-2020'!C225,'11-2020'!C225,'12-2020'!C225)),"",('01-2020'!C225+'02-2020'!C225+'03-2020'!C225+'04-2020'!C225+'05-2020'!C225+'06-2020'!C225+'07-2020'!C225+'08-2020'!C225+'09-2020'!C225+'10-2020'!C225+'11-2020'!C225+'12-2020'!C225)/COUNTA('01-2020'!C225,'02-2020'!C225,'03-2020'!C225,'04-2020'!C225,'05-2020'!C225,'06-2020'!C225,'07-2020'!C225,'08-2020'!C225,'09-2020'!C225,'10-2020'!C225,'11-2020'!C225,'12-2020'!C225))</f>
        <v>0.11429556115585571</v>
      </c>
      <c r="D225" s="25">
        <f>+'01-2020'!D225+'02-2020'!D225+'03-2020'!D225+'04-2020'!D225+'05-2020'!D225+'06-2020'!D225+'07-2020'!D225+'08-2020'!D225+'09-2020'!D225+'10-2020'!D225+'11-2020'!D225+'12-2020'!D225</f>
        <v>116442.70000000001</v>
      </c>
      <c r="E225" s="25">
        <f>+'01-2020'!E225+'02-2020'!E225+'03-2020'!E225+'04-2020'!E225+'05-2020'!E225+'06-2020'!E225+'07-2020'!E225+'08-2020'!E225+'09-2020'!E225+'10-2020'!E225+'11-2020'!E225+'12-2020'!E225</f>
        <v>22992.020000000004</v>
      </c>
      <c r="F225" s="25">
        <f>+'01-2020'!F225+'02-2020'!F225+'03-2020'!F225+'04-2020'!F225+'05-2020'!F225+'06-2020'!F225+'07-2020'!F225+'08-2020'!F225+'09-2020'!F225+'10-2020'!F225+'11-2020'!F225+'12-2020'!F225</f>
        <v>93450.68</v>
      </c>
      <c r="G225" s="25">
        <f>+'01-2020'!G225+'02-2020'!G225+'03-2020'!G225+'04-2020'!G225+'05-2020'!G225+'06-2020'!G225+'07-2020'!G225+'08-2020'!G225+'09-2020'!G225+'10-2020'!G225+'11-2020'!G225+'12-2020'!G225</f>
        <v>16480.56</v>
      </c>
      <c r="H225" s="25">
        <f>+'01-2020'!H225+'02-2020'!H225+'03-2020'!H225+'04-2020'!H225+'05-2020'!H225+'06-2020'!H225+'07-2020'!H225+'08-2020'!H225+'09-2020'!H225+'10-2020'!H225+'11-2020'!H225+'12-2020'!H225</f>
        <v>3296.12</v>
      </c>
      <c r="I225" s="25">
        <f>+'01-2020'!I225+'02-2020'!I225+'03-2020'!I225+'04-2020'!I225+'05-2020'!I225+'06-2020'!I225+'07-2020'!I225+'08-2020'!I225+'09-2020'!I225+'10-2020'!I225+'11-2020'!I225+'12-2020'!I225</f>
        <v>131.84</v>
      </c>
      <c r="J225" s="25">
        <f>+'01-2020'!J225+'02-2020'!J225+'03-2020'!J225+'04-2020'!J225+'05-2020'!J225+'06-2020'!J225+'07-2020'!J225+'08-2020'!J225+'09-2020'!J225+'10-2020'!J225+'11-2020'!J225+'12-2020'!J225</f>
        <v>13052.6</v>
      </c>
      <c r="K225" s="25">
        <f>+'01-2020'!K225+'02-2020'!K225+'03-2020'!K225+'04-2020'!K225+'05-2020'!K225+'06-2020'!K225+'07-2020'!K225+'08-2020'!K225+'09-2020'!K225+'10-2020'!K225+'11-2020'!K225+'12-2020'!K225</f>
        <v>2485172.46</v>
      </c>
      <c r="L225" s="25">
        <f>+'01-2020'!L225+'02-2020'!L225+'03-2020'!L225+'04-2020'!L225+'05-2020'!L225+'06-2020'!L225+'07-2020'!L225+'08-2020'!L225+'09-2020'!L225+'10-2020'!L225+'11-2020'!L225+'12-2020'!L225</f>
        <v>497552.03</v>
      </c>
      <c r="M225" s="25">
        <f>+'01-2020'!M225+'02-2020'!M225+'03-2020'!M225+'04-2020'!M225+'05-2020'!M225+'06-2020'!M225+'07-2020'!M225+'08-2020'!M225+'09-2020'!M225+'10-2020'!M225+'11-2020'!M225+'12-2020'!M225</f>
        <v>1987620.4300000002</v>
      </c>
      <c r="N225" s="34">
        <f t="shared" si="3"/>
        <v>2094123.7100000002</v>
      </c>
    </row>
    <row r="226" spans="1:14" ht="12.75">
      <c r="A226" s="11">
        <f>+'01-2020'!A226</f>
        <v>215</v>
      </c>
      <c r="B226" s="24" t="str">
        <f>+'01-2020'!B226</f>
        <v>SAO FRANCISCO DE GOIAS</v>
      </c>
      <c r="C226" s="28">
        <f>+IF(ISERROR(('01-2020'!C226+'02-2020'!C226+'03-2020'!C226+'04-2020'!C226+'05-2020'!C226+'06-2020'!C226+'07-2020'!C226+'08-2020'!C226+'09-2020'!C226+'10-2020'!C226+'11-2020'!C226+'12-2020'!C226)/COUNTA('01-2020'!C226,'02-2020'!C226,'03-2020'!C226,'04-2020'!C226,'05-2020'!C226,'06-2020'!C226,'07-2020'!C226,'08-2020'!C226,'09-2020'!C226,'10-2020'!C226,'11-2020'!C226,'12-2020'!C226)),"",('01-2020'!C226+'02-2020'!C226+'03-2020'!C226+'04-2020'!C226+'05-2020'!C226+'06-2020'!C226+'07-2020'!C226+'08-2020'!C226+'09-2020'!C226+'10-2020'!C226+'11-2020'!C226+'12-2020'!C226)/COUNTA('01-2020'!C226,'02-2020'!C226,'03-2020'!C226,'04-2020'!C226,'05-2020'!C226,'06-2020'!C226,'07-2020'!C226,'08-2020'!C226,'09-2020'!C226,'10-2020'!C226,'11-2020'!C226,'12-2020'!C226))</f>
        <v>0.08450975772719542</v>
      </c>
      <c r="D226" s="25">
        <f>+'01-2020'!D226+'02-2020'!D226+'03-2020'!D226+'04-2020'!D226+'05-2020'!D226+'06-2020'!D226+'07-2020'!D226+'08-2020'!D226+'09-2020'!D226+'10-2020'!D226+'11-2020'!D226+'12-2020'!D226</f>
        <v>105526.3</v>
      </c>
      <c r="E226" s="25">
        <f>+'01-2020'!E226+'02-2020'!E226+'03-2020'!E226+'04-2020'!E226+'05-2020'!E226+'06-2020'!E226+'07-2020'!E226+'08-2020'!E226+'09-2020'!E226+'10-2020'!E226+'11-2020'!E226+'12-2020'!E226</f>
        <v>20192.760000000002</v>
      </c>
      <c r="F226" s="25">
        <f>+'01-2020'!F226+'02-2020'!F226+'03-2020'!F226+'04-2020'!F226+'05-2020'!F226+'06-2020'!F226+'07-2020'!F226+'08-2020'!F226+'09-2020'!F226+'10-2020'!F226+'11-2020'!F226+'12-2020'!F226</f>
        <v>85333.54000000001</v>
      </c>
      <c r="G226" s="25">
        <f>+'01-2020'!G226+'02-2020'!G226+'03-2020'!G226+'04-2020'!G226+'05-2020'!G226+'06-2020'!G226+'07-2020'!G226+'08-2020'!G226+'09-2020'!G226+'10-2020'!G226+'11-2020'!G226+'12-2020'!G226</f>
        <v>12184.8</v>
      </c>
      <c r="H226" s="25">
        <f>+'01-2020'!H226+'02-2020'!H226+'03-2020'!H226+'04-2020'!H226+'05-2020'!H226+'06-2020'!H226+'07-2020'!H226+'08-2020'!H226+'09-2020'!H226+'10-2020'!H226+'11-2020'!H226+'12-2020'!H226</f>
        <v>2436.96</v>
      </c>
      <c r="I226" s="25">
        <f>+'01-2020'!I226+'02-2020'!I226+'03-2020'!I226+'04-2020'!I226+'05-2020'!I226+'06-2020'!I226+'07-2020'!I226+'08-2020'!I226+'09-2020'!I226+'10-2020'!I226+'11-2020'!I226+'12-2020'!I226</f>
        <v>97.47000000000001</v>
      </c>
      <c r="J226" s="25">
        <f>+'01-2020'!J226+'02-2020'!J226+'03-2020'!J226+'04-2020'!J226+'05-2020'!J226+'06-2020'!J226+'07-2020'!J226+'08-2020'!J226+'09-2020'!J226+'10-2020'!J226+'11-2020'!J226+'12-2020'!J226</f>
        <v>9650.369999999999</v>
      </c>
      <c r="K226" s="25">
        <f>+'01-2020'!K226+'02-2020'!K226+'03-2020'!K226+'04-2020'!K226+'05-2020'!K226+'06-2020'!K226+'07-2020'!K226+'08-2020'!K226+'09-2020'!K226+'10-2020'!K226+'11-2020'!K226+'12-2020'!K226</f>
        <v>1837389.2399999998</v>
      </c>
      <c r="L226" s="25">
        <f>+'01-2020'!L226+'02-2020'!L226+'03-2020'!L226+'04-2020'!L226+'05-2020'!L226+'06-2020'!L226+'07-2020'!L226+'08-2020'!L226+'09-2020'!L226+'10-2020'!L226+'11-2020'!L226+'12-2020'!L226</f>
        <v>367831.32999999996</v>
      </c>
      <c r="M226" s="25">
        <f>+'01-2020'!M226+'02-2020'!M226+'03-2020'!M226+'04-2020'!M226+'05-2020'!M226+'06-2020'!M226+'07-2020'!M226+'08-2020'!M226+'09-2020'!M226+'10-2020'!M226+'11-2020'!M226+'12-2020'!M226</f>
        <v>1469557.9100000001</v>
      </c>
      <c r="N226" s="34">
        <f t="shared" si="3"/>
        <v>1564541.82</v>
      </c>
    </row>
    <row r="227" spans="1:14" ht="12.75">
      <c r="A227" s="11">
        <f>+'01-2020'!A227</f>
        <v>216</v>
      </c>
      <c r="B227" s="24" t="str">
        <f>+'01-2020'!B227</f>
        <v>SAO JOAO D'ALIANCA</v>
      </c>
      <c r="C227" s="28">
        <f>+IF(ISERROR(('01-2020'!C227+'02-2020'!C227+'03-2020'!C227+'04-2020'!C227+'05-2020'!C227+'06-2020'!C227+'07-2020'!C227+'08-2020'!C227+'09-2020'!C227+'10-2020'!C227+'11-2020'!C227+'12-2020'!C227)/COUNTA('01-2020'!C227,'02-2020'!C227,'03-2020'!C227,'04-2020'!C227,'05-2020'!C227,'06-2020'!C227,'07-2020'!C227,'08-2020'!C227,'09-2020'!C227,'10-2020'!C227,'11-2020'!C227,'12-2020'!C227)),"",('01-2020'!C227+'02-2020'!C227+'03-2020'!C227+'04-2020'!C227+'05-2020'!C227+'06-2020'!C227+'07-2020'!C227+'08-2020'!C227+'09-2020'!C227+'10-2020'!C227+'11-2020'!C227+'12-2020'!C227)/COUNTA('01-2020'!C227,'02-2020'!C227,'03-2020'!C227,'04-2020'!C227,'05-2020'!C227,'06-2020'!C227,'07-2020'!C227,'08-2020'!C227,'09-2020'!C227,'10-2020'!C227,'11-2020'!C227,'12-2020'!C227))</f>
        <v>0.22336583737504714</v>
      </c>
      <c r="D227" s="25">
        <f>+'01-2020'!D227+'02-2020'!D227+'03-2020'!D227+'04-2020'!D227+'05-2020'!D227+'06-2020'!D227+'07-2020'!D227+'08-2020'!D227+'09-2020'!D227+'10-2020'!D227+'11-2020'!D227+'12-2020'!D227</f>
        <v>163442.02000000002</v>
      </c>
      <c r="E227" s="25">
        <f>+'01-2020'!E227+'02-2020'!E227+'03-2020'!E227+'04-2020'!E227+'05-2020'!E227+'06-2020'!E227+'07-2020'!E227+'08-2020'!E227+'09-2020'!E227+'10-2020'!E227+'11-2020'!E227+'12-2020'!E227</f>
        <v>31748.99</v>
      </c>
      <c r="F227" s="25">
        <f>+'01-2020'!F227+'02-2020'!F227+'03-2020'!F227+'04-2020'!F227+'05-2020'!F227+'06-2020'!F227+'07-2020'!F227+'08-2020'!F227+'09-2020'!F227+'10-2020'!F227+'11-2020'!F227+'12-2020'!F227</f>
        <v>131693.03000000003</v>
      </c>
      <c r="G227" s="25">
        <f>+'01-2020'!G227+'02-2020'!G227+'03-2020'!G227+'04-2020'!G227+'05-2020'!G227+'06-2020'!G227+'07-2020'!G227+'08-2020'!G227+'09-2020'!G227+'10-2020'!G227+'11-2020'!G227+'12-2020'!G227</f>
        <v>32197.170000000002</v>
      </c>
      <c r="H227" s="25">
        <f>+'01-2020'!H227+'02-2020'!H227+'03-2020'!H227+'04-2020'!H227+'05-2020'!H227+'06-2020'!H227+'07-2020'!H227+'08-2020'!H227+'09-2020'!H227+'10-2020'!H227+'11-2020'!H227+'12-2020'!H227</f>
        <v>6439.44</v>
      </c>
      <c r="I227" s="25">
        <f>+'01-2020'!I227+'02-2020'!I227+'03-2020'!I227+'04-2020'!I227+'05-2020'!I227+'06-2020'!I227+'07-2020'!I227+'08-2020'!I227+'09-2020'!I227+'10-2020'!I227+'11-2020'!I227+'12-2020'!I227</f>
        <v>257.57</v>
      </c>
      <c r="J227" s="25">
        <f>+'01-2020'!J227+'02-2020'!J227+'03-2020'!J227+'04-2020'!J227+'05-2020'!J227+'06-2020'!J227+'07-2020'!J227+'08-2020'!J227+'09-2020'!J227+'10-2020'!J227+'11-2020'!J227+'12-2020'!J227</f>
        <v>25500.16</v>
      </c>
      <c r="K227" s="25">
        <f>+'01-2020'!K227+'02-2020'!K227+'03-2020'!K227+'04-2020'!K227+'05-2020'!K227+'06-2020'!K227+'07-2020'!K227+'08-2020'!K227+'09-2020'!K227+'10-2020'!K227+'11-2020'!K227+'12-2020'!K227</f>
        <v>4853583.06</v>
      </c>
      <c r="L227" s="25">
        <f>+'01-2020'!L227+'02-2020'!L227+'03-2020'!L227+'04-2020'!L227+'05-2020'!L227+'06-2020'!L227+'07-2020'!L227+'08-2020'!L227+'09-2020'!L227+'10-2020'!L227+'11-2020'!L227+'12-2020'!L227</f>
        <v>971335.75</v>
      </c>
      <c r="M227" s="25">
        <f>+'01-2020'!M227+'02-2020'!M227+'03-2020'!M227+'04-2020'!M227+'05-2020'!M227+'06-2020'!M227+'07-2020'!M227+'08-2020'!M227+'09-2020'!M227+'10-2020'!M227+'11-2020'!M227+'12-2020'!M227</f>
        <v>3882247.3099999996</v>
      </c>
      <c r="N227" s="34">
        <f t="shared" si="3"/>
        <v>4039440.4999999995</v>
      </c>
    </row>
    <row r="228" spans="1:14" ht="12.75">
      <c r="A228" s="11">
        <f>+'01-2020'!A228</f>
        <v>217</v>
      </c>
      <c r="B228" s="24" t="str">
        <f>+'01-2020'!B228</f>
        <v>SAO JOAO DA PARAUNA</v>
      </c>
      <c r="C228" s="28">
        <f>+IF(ISERROR(('01-2020'!C228+'02-2020'!C228+'03-2020'!C228+'04-2020'!C228+'05-2020'!C228+'06-2020'!C228+'07-2020'!C228+'08-2020'!C228+'09-2020'!C228+'10-2020'!C228+'11-2020'!C228+'12-2020'!C228)/COUNTA('01-2020'!C228,'02-2020'!C228,'03-2020'!C228,'04-2020'!C228,'05-2020'!C228,'06-2020'!C228,'07-2020'!C228,'08-2020'!C228,'09-2020'!C228,'10-2020'!C228,'11-2020'!C228,'12-2020'!C228)),"",('01-2020'!C228+'02-2020'!C228+'03-2020'!C228+'04-2020'!C228+'05-2020'!C228+'06-2020'!C228+'07-2020'!C228+'08-2020'!C228+'09-2020'!C228+'10-2020'!C228+'11-2020'!C228+'12-2020'!C228)/COUNTA('01-2020'!C228,'02-2020'!C228,'03-2020'!C228,'04-2020'!C228,'05-2020'!C228,'06-2020'!C228,'07-2020'!C228,'08-2020'!C228,'09-2020'!C228,'10-2020'!C228,'11-2020'!C228,'12-2020'!C228))</f>
        <v>0.11944147111944359</v>
      </c>
      <c r="D228" s="25">
        <f>+'01-2020'!D228+'02-2020'!D228+'03-2020'!D228+'04-2020'!D228+'05-2020'!D228+'06-2020'!D228+'07-2020'!D228+'08-2020'!D228+'09-2020'!D228+'10-2020'!D228+'11-2020'!D228+'12-2020'!D228</f>
        <v>69728.4</v>
      </c>
      <c r="E228" s="25">
        <f>+'01-2020'!E228+'02-2020'!E228+'03-2020'!E228+'04-2020'!E228+'05-2020'!E228+'06-2020'!E228+'07-2020'!E228+'08-2020'!E228+'09-2020'!E228+'10-2020'!E228+'11-2020'!E228+'12-2020'!E228</f>
        <v>13512.6</v>
      </c>
      <c r="F228" s="25">
        <f>+'01-2020'!F228+'02-2020'!F228+'03-2020'!F228+'04-2020'!F228+'05-2020'!F228+'06-2020'!F228+'07-2020'!F228+'08-2020'!F228+'09-2020'!F228+'10-2020'!F228+'11-2020'!F228+'12-2020'!F228</f>
        <v>56215.8</v>
      </c>
      <c r="G228" s="25">
        <f>+'01-2020'!G228+'02-2020'!G228+'03-2020'!G228+'04-2020'!G228+'05-2020'!G228+'06-2020'!G228+'07-2020'!G228+'08-2020'!G228+'09-2020'!G228+'10-2020'!G228+'11-2020'!G228+'12-2020'!G228</f>
        <v>17206.260000000002</v>
      </c>
      <c r="H228" s="25">
        <f>+'01-2020'!H228+'02-2020'!H228+'03-2020'!H228+'04-2020'!H228+'05-2020'!H228+'06-2020'!H228+'07-2020'!H228+'08-2020'!H228+'09-2020'!H228+'10-2020'!H228+'11-2020'!H228+'12-2020'!H228</f>
        <v>3441.27</v>
      </c>
      <c r="I228" s="25">
        <f>+'01-2020'!I228+'02-2020'!I228+'03-2020'!I228+'04-2020'!I228+'05-2020'!I228+'06-2020'!I228+'07-2020'!I228+'08-2020'!I228+'09-2020'!I228+'10-2020'!I228+'11-2020'!I228+'12-2020'!I228</f>
        <v>137.64</v>
      </c>
      <c r="J228" s="25">
        <f>+'01-2020'!J228+'02-2020'!J228+'03-2020'!J228+'04-2020'!J228+'05-2020'!J228+'06-2020'!J228+'07-2020'!J228+'08-2020'!J228+'09-2020'!J228+'10-2020'!J228+'11-2020'!J228+'12-2020'!J228</f>
        <v>13627.349999999999</v>
      </c>
      <c r="K228" s="25">
        <f>+'01-2020'!K228+'02-2020'!K228+'03-2020'!K228+'04-2020'!K228+'05-2020'!K228+'06-2020'!K228+'07-2020'!K228+'08-2020'!K228+'09-2020'!K228+'10-2020'!K228+'11-2020'!K228+'12-2020'!K228</f>
        <v>2593402.73</v>
      </c>
      <c r="L228" s="25">
        <f>+'01-2020'!L228+'02-2020'!L228+'03-2020'!L228+'04-2020'!L228+'05-2020'!L228+'06-2020'!L228+'07-2020'!L228+'08-2020'!L228+'09-2020'!L228+'10-2020'!L228+'11-2020'!L228+'12-2020'!L228</f>
        <v>518970.08</v>
      </c>
      <c r="M228" s="25">
        <f>+'01-2020'!M228+'02-2020'!M228+'03-2020'!M228+'04-2020'!M228+'05-2020'!M228+'06-2020'!M228+'07-2020'!M228+'08-2020'!M228+'09-2020'!M228+'10-2020'!M228+'11-2020'!M228+'12-2020'!M228</f>
        <v>2074432.6500000001</v>
      </c>
      <c r="N228" s="34">
        <f t="shared" si="3"/>
        <v>2144275.8000000003</v>
      </c>
    </row>
    <row r="229" spans="1:14" ht="12.75">
      <c r="A229" s="11">
        <f>+'01-2020'!A229</f>
        <v>218</v>
      </c>
      <c r="B229" s="24" t="str">
        <f>+'01-2020'!B229</f>
        <v>SAO LUIS DE MONTES BELOS</v>
      </c>
      <c r="C229" s="28">
        <f>+IF(ISERROR(('01-2020'!C229+'02-2020'!C229+'03-2020'!C229+'04-2020'!C229+'05-2020'!C229+'06-2020'!C229+'07-2020'!C229+'08-2020'!C229+'09-2020'!C229+'10-2020'!C229+'11-2020'!C229+'12-2020'!C229)/COUNTA('01-2020'!C229,'02-2020'!C229,'03-2020'!C229,'04-2020'!C229,'05-2020'!C229,'06-2020'!C229,'07-2020'!C229,'08-2020'!C229,'09-2020'!C229,'10-2020'!C229,'11-2020'!C229,'12-2020'!C229)),"",('01-2020'!C229+'02-2020'!C229+'03-2020'!C229+'04-2020'!C229+'05-2020'!C229+'06-2020'!C229+'07-2020'!C229+'08-2020'!C229+'09-2020'!C229+'10-2020'!C229+'11-2020'!C229+'12-2020'!C229)/COUNTA('01-2020'!C229,'02-2020'!C229,'03-2020'!C229,'04-2020'!C229,'05-2020'!C229,'06-2020'!C229,'07-2020'!C229,'08-2020'!C229,'09-2020'!C229,'10-2020'!C229,'11-2020'!C229,'12-2020'!C229))</f>
        <v>0.3033503373187005</v>
      </c>
      <c r="D229" s="25">
        <f>+'01-2020'!D229+'02-2020'!D229+'03-2020'!D229+'04-2020'!D229+'05-2020'!D229+'06-2020'!D229+'07-2020'!D229+'08-2020'!D229+'09-2020'!D229+'10-2020'!D229+'11-2020'!D229+'12-2020'!D229</f>
        <v>1435481.41</v>
      </c>
      <c r="E229" s="25">
        <f>+'01-2020'!E229+'02-2020'!E229+'03-2020'!E229+'04-2020'!E229+'05-2020'!E229+'06-2020'!E229+'07-2020'!E229+'08-2020'!E229+'09-2020'!E229+'10-2020'!E229+'11-2020'!E229+'12-2020'!E229</f>
        <v>276025.48</v>
      </c>
      <c r="F229" s="25">
        <f>+'01-2020'!F229+'02-2020'!F229+'03-2020'!F229+'04-2020'!F229+'05-2020'!F229+'06-2020'!F229+'07-2020'!F229+'08-2020'!F229+'09-2020'!F229+'10-2020'!F229+'11-2020'!F229+'12-2020'!F229</f>
        <v>1159455.93</v>
      </c>
      <c r="G229" s="25">
        <f>+'01-2020'!G229+'02-2020'!G229+'03-2020'!G229+'04-2020'!G229+'05-2020'!G229+'06-2020'!G229+'07-2020'!G229+'08-2020'!G229+'09-2020'!G229+'10-2020'!G229+'11-2020'!G229+'12-2020'!G229</f>
        <v>43746.310000000005</v>
      </c>
      <c r="H229" s="25">
        <f>+'01-2020'!H229+'02-2020'!H229+'03-2020'!H229+'04-2020'!H229+'05-2020'!H229+'06-2020'!H229+'07-2020'!H229+'08-2020'!H229+'09-2020'!H229+'10-2020'!H229+'11-2020'!H229+'12-2020'!H229</f>
        <v>8749.27</v>
      </c>
      <c r="I229" s="25">
        <f>+'01-2020'!I229+'02-2020'!I229+'03-2020'!I229+'04-2020'!I229+'05-2020'!I229+'06-2020'!I229+'07-2020'!I229+'08-2020'!I229+'09-2020'!I229+'10-2020'!I229+'11-2020'!I229+'12-2020'!I229</f>
        <v>349.97</v>
      </c>
      <c r="J229" s="25">
        <f>+'01-2020'!J229+'02-2020'!J229+'03-2020'!J229+'04-2020'!J229+'05-2020'!J229+'06-2020'!J229+'07-2020'!J229+'08-2020'!J229+'09-2020'!J229+'10-2020'!J229+'11-2020'!J229+'12-2020'!J229</f>
        <v>34647.07</v>
      </c>
      <c r="K229" s="25">
        <f>+'01-2020'!K229+'02-2020'!K229+'03-2020'!K229+'04-2020'!K229+'05-2020'!K229+'06-2020'!K229+'07-2020'!K229+'08-2020'!K229+'09-2020'!K229+'10-2020'!K229+'11-2020'!K229+'12-2020'!K229</f>
        <v>6596105.450000001</v>
      </c>
      <c r="L229" s="25">
        <f>+'01-2020'!L229+'02-2020'!L229+'03-2020'!L229+'04-2020'!L229+'05-2020'!L229+'06-2020'!L229+'07-2020'!L229+'08-2020'!L229+'09-2020'!L229+'10-2020'!L229+'11-2020'!L229+'12-2020'!L229</f>
        <v>1320373.32</v>
      </c>
      <c r="M229" s="25">
        <f>+'01-2020'!M229+'02-2020'!M229+'03-2020'!M229+'04-2020'!M229+'05-2020'!M229+'06-2020'!M229+'07-2020'!M229+'08-2020'!M229+'09-2020'!M229+'10-2020'!M229+'11-2020'!M229+'12-2020'!M229</f>
        <v>5275732.13</v>
      </c>
      <c r="N229" s="34">
        <f t="shared" si="3"/>
        <v>6469835.13</v>
      </c>
    </row>
    <row r="230" spans="1:14" ht="12.75">
      <c r="A230" s="11">
        <f>+'01-2020'!A230</f>
        <v>219</v>
      </c>
      <c r="B230" s="24" t="str">
        <f>+'01-2020'!B230</f>
        <v>SAO LUIZ DO NORTE</v>
      </c>
      <c r="C230" s="28">
        <f>+IF(ISERROR(('01-2020'!C230+'02-2020'!C230+'03-2020'!C230+'04-2020'!C230+'05-2020'!C230+'06-2020'!C230+'07-2020'!C230+'08-2020'!C230+'09-2020'!C230+'10-2020'!C230+'11-2020'!C230+'12-2020'!C230)/COUNTA('01-2020'!C230,'02-2020'!C230,'03-2020'!C230,'04-2020'!C230,'05-2020'!C230,'06-2020'!C230,'07-2020'!C230,'08-2020'!C230,'09-2020'!C230,'10-2020'!C230,'11-2020'!C230,'12-2020'!C230)),"",('01-2020'!C230+'02-2020'!C230+'03-2020'!C230+'04-2020'!C230+'05-2020'!C230+'06-2020'!C230+'07-2020'!C230+'08-2020'!C230+'09-2020'!C230+'10-2020'!C230+'11-2020'!C230+'12-2020'!C230)/COUNTA('01-2020'!C230,'02-2020'!C230,'03-2020'!C230,'04-2020'!C230,'05-2020'!C230,'06-2020'!C230,'07-2020'!C230,'08-2020'!C230,'09-2020'!C230,'10-2020'!C230,'11-2020'!C230,'12-2020'!C230))</f>
        <v>0.12770967948015513</v>
      </c>
      <c r="D230" s="25">
        <f>+'01-2020'!D230+'02-2020'!D230+'03-2020'!D230+'04-2020'!D230+'05-2020'!D230+'06-2020'!D230+'07-2020'!D230+'08-2020'!D230+'09-2020'!D230+'10-2020'!D230+'11-2020'!D230+'12-2020'!D230</f>
        <v>98383.34</v>
      </c>
      <c r="E230" s="25">
        <f>+'01-2020'!E230+'02-2020'!E230+'03-2020'!E230+'04-2020'!E230+'05-2020'!E230+'06-2020'!E230+'07-2020'!E230+'08-2020'!E230+'09-2020'!E230+'10-2020'!E230+'11-2020'!E230+'12-2020'!E230</f>
        <v>19086.38</v>
      </c>
      <c r="F230" s="25">
        <f>+'01-2020'!F230+'02-2020'!F230+'03-2020'!F230+'04-2020'!F230+'05-2020'!F230+'06-2020'!F230+'07-2020'!F230+'08-2020'!F230+'09-2020'!F230+'10-2020'!F230+'11-2020'!F230+'12-2020'!F230</f>
        <v>79296.96</v>
      </c>
      <c r="G230" s="25">
        <f>+'01-2020'!G230+'02-2020'!G230+'03-2020'!G230+'04-2020'!G230+'05-2020'!G230+'06-2020'!G230+'07-2020'!G230+'08-2020'!G230+'09-2020'!G230+'10-2020'!G230+'11-2020'!G230+'12-2020'!G230</f>
        <v>19732.18</v>
      </c>
      <c r="H230" s="25">
        <f>+'01-2020'!H230+'02-2020'!H230+'03-2020'!H230+'04-2020'!H230+'05-2020'!H230+'06-2020'!H230+'07-2020'!H230+'08-2020'!H230+'09-2020'!H230+'10-2020'!H230+'11-2020'!H230+'12-2020'!H230</f>
        <v>3946.4399999999996</v>
      </c>
      <c r="I230" s="25">
        <f>+'01-2020'!I230+'02-2020'!I230+'03-2020'!I230+'04-2020'!I230+'05-2020'!I230+'06-2020'!I230+'07-2020'!I230+'08-2020'!I230+'09-2020'!I230+'10-2020'!I230+'11-2020'!I230+'12-2020'!I230</f>
        <v>157.86</v>
      </c>
      <c r="J230" s="25">
        <f>+'01-2020'!J230+'02-2020'!J230+'03-2020'!J230+'04-2020'!J230+'05-2020'!J230+'06-2020'!J230+'07-2020'!J230+'08-2020'!J230+'09-2020'!J230+'10-2020'!J230+'11-2020'!J230+'12-2020'!J230</f>
        <v>15627.880000000001</v>
      </c>
      <c r="K230" s="25">
        <f>+'01-2020'!K230+'02-2020'!K230+'03-2020'!K230+'04-2020'!K230+'05-2020'!K230+'06-2020'!K230+'07-2020'!K230+'08-2020'!K230+'09-2020'!K230+'10-2020'!K230+'11-2020'!K230+'12-2020'!K230</f>
        <v>3060090.3600000003</v>
      </c>
      <c r="L230" s="25">
        <f>+'01-2020'!L230+'02-2020'!L230+'03-2020'!L230+'04-2020'!L230+'05-2020'!L230+'06-2020'!L230+'07-2020'!L230+'08-2020'!L230+'09-2020'!L230+'10-2020'!L230+'11-2020'!L230+'12-2020'!L230</f>
        <v>612531.46</v>
      </c>
      <c r="M230" s="25">
        <f>+'01-2020'!M230+'02-2020'!M230+'03-2020'!M230+'04-2020'!M230+'05-2020'!M230+'06-2020'!M230+'07-2020'!M230+'08-2020'!M230+'09-2020'!M230+'10-2020'!M230+'11-2020'!M230+'12-2020'!M230</f>
        <v>2447558.8999999994</v>
      </c>
      <c r="N230" s="34">
        <f t="shared" si="3"/>
        <v>2542483.7399999993</v>
      </c>
    </row>
    <row r="231" spans="1:14" ht="12.75">
      <c r="A231" s="11">
        <f>+'01-2020'!A231</f>
        <v>220</v>
      </c>
      <c r="B231" s="24" t="str">
        <f>+'01-2020'!B231</f>
        <v>SAO MIGUEL DO ARAGUAIA</v>
      </c>
      <c r="C231" s="28">
        <f>+IF(ISERROR(('01-2020'!C231+'02-2020'!C231+'03-2020'!C231+'04-2020'!C231+'05-2020'!C231+'06-2020'!C231+'07-2020'!C231+'08-2020'!C231+'09-2020'!C231+'10-2020'!C231+'11-2020'!C231+'12-2020'!C231)/COUNTA('01-2020'!C231,'02-2020'!C231,'03-2020'!C231,'04-2020'!C231,'05-2020'!C231,'06-2020'!C231,'07-2020'!C231,'08-2020'!C231,'09-2020'!C231,'10-2020'!C231,'11-2020'!C231,'12-2020'!C231)),"",('01-2020'!C231+'02-2020'!C231+'03-2020'!C231+'04-2020'!C231+'05-2020'!C231+'06-2020'!C231+'07-2020'!C231+'08-2020'!C231+'09-2020'!C231+'10-2020'!C231+'11-2020'!C231+'12-2020'!C231)/COUNTA('01-2020'!C231,'02-2020'!C231,'03-2020'!C231,'04-2020'!C231,'05-2020'!C231,'06-2020'!C231,'07-2020'!C231,'08-2020'!C231,'09-2020'!C231,'10-2020'!C231,'11-2020'!C231,'12-2020'!C231))</f>
        <v>0.28832112070867844</v>
      </c>
      <c r="D231" s="25">
        <f>+'01-2020'!D231+'02-2020'!D231+'03-2020'!D231+'04-2020'!D231+'05-2020'!D231+'06-2020'!D231+'07-2020'!D231+'08-2020'!D231+'09-2020'!D231+'10-2020'!D231+'11-2020'!D231+'12-2020'!D231</f>
        <v>872865.3999999999</v>
      </c>
      <c r="E231" s="25">
        <f>+'01-2020'!E231+'02-2020'!E231+'03-2020'!E231+'04-2020'!E231+'05-2020'!E231+'06-2020'!E231+'07-2020'!E231+'08-2020'!E231+'09-2020'!E231+'10-2020'!E231+'11-2020'!E231+'12-2020'!E231</f>
        <v>169811.71000000002</v>
      </c>
      <c r="F231" s="25">
        <f>+'01-2020'!F231+'02-2020'!F231+'03-2020'!F231+'04-2020'!F231+'05-2020'!F231+'06-2020'!F231+'07-2020'!F231+'08-2020'!F231+'09-2020'!F231+'10-2020'!F231+'11-2020'!F231+'12-2020'!F231</f>
        <v>703053.6900000001</v>
      </c>
      <c r="G231" s="25">
        <f>+'01-2020'!G231+'02-2020'!G231+'03-2020'!G231+'04-2020'!G231+'05-2020'!G231+'06-2020'!G231+'07-2020'!G231+'08-2020'!G231+'09-2020'!G231+'10-2020'!G231+'11-2020'!G231+'12-2020'!G231</f>
        <v>41576.770000000004</v>
      </c>
      <c r="H231" s="25">
        <f>+'01-2020'!H231+'02-2020'!H231+'03-2020'!H231+'04-2020'!H231+'05-2020'!H231+'06-2020'!H231+'07-2020'!H231+'08-2020'!H231+'09-2020'!H231+'10-2020'!H231+'11-2020'!H231+'12-2020'!H231</f>
        <v>8315.36</v>
      </c>
      <c r="I231" s="25">
        <f>+'01-2020'!I231+'02-2020'!I231+'03-2020'!I231+'04-2020'!I231+'05-2020'!I231+'06-2020'!I231+'07-2020'!I231+'08-2020'!I231+'09-2020'!I231+'10-2020'!I231+'11-2020'!I231+'12-2020'!I231</f>
        <v>332.62</v>
      </c>
      <c r="J231" s="25">
        <f>+'01-2020'!J231+'02-2020'!J231+'03-2020'!J231+'04-2020'!J231+'05-2020'!J231+'06-2020'!J231+'07-2020'!J231+'08-2020'!J231+'09-2020'!J231+'10-2020'!J231+'11-2020'!J231+'12-2020'!J231</f>
        <v>32928.79</v>
      </c>
      <c r="K231" s="25">
        <f>+'01-2020'!K231+'02-2020'!K231+'03-2020'!K231+'04-2020'!K231+'05-2020'!K231+'06-2020'!K231+'07-2020'!K231+'08-2020'!K231+'09-2020'!K231+'10-2020'!K231+'11-2020'!K231+'12-2020'!K231</f>
        <v>6269212.649999999</v>
      </c>
      <c r="L231" s="25">
        <f>+'01-2020'!L231+'02-2020'!L231+'03-2020'!L231+'04-2020'!L231+'05-2020'!L231+'06-2020'!L231+'07-2020'!L231+'08-2020'!L231+'09-2020'!L231+'10-2020'!L231+'11-2020'!L231+'12-2020'!L231</f>
        <v>1255073.8800000001</v>
      </c>
      <c r="M231" s="25">
        <f>+'01-2020'!M231+'02-2020'!M231+'03-2020'!M231+'04-2020'!M231+'05-2020'!M231+'06-2020'!M231+'07-2020'!M231+'08-2020'!M231+'09-2020'!M231+'10-2020'!M231+'11-2020'!M231+'12-2020'!M231</f>
        <v>5014138.77</v>
      </c>
      <c r="N231" s="34">
        <f t="shared" si="3"/>
        <v>5750121.25</v>
      </c>
    </row>
    <row r="232" spans="1:14" ht="12.75">
      <c r="A232" s="11">
        <f>+'01-2020'!A232</f>
        <v>221</v>
      </c>
      <c r="B232" s="24" t="str">
        <f>+'01-2020'!B232</f>
        <v>SAO MIGUEL DO PASSA QUATRO</v>
      </c>
      <c r="C232" s="28">
        <f>+IF(ISERROR(('01-2020'!C232+'02-2020'!C232+'03-2020'!C232+'04-2020'!C232+'05-2020'!C232+'06-2020'!C232+'07-2020'!C232+'08-2020'!C232+'09-2020'!C232+'10-2020'!C232+'11-2020'!C232+'12-2020'!C232)/COUNTA('01-2020'!C232,'02-2020'!C232,'03-2020'!C232,'04-2020'!C232,'05-2020'!C232,'06-2020'!C232,'07-2020'!C232,'08-2020'!C232,'09-2020'!C232,'10-2020'!C232,'11-2020'!C232,'12-2020'!C232)),"",('01-2020'!C232+'02-2020'!C232+'03-2020'!C232+'04-2020'!C232+'05-2020'!C232+'06-2020'!C232+'07-2020'!C232+'08-2020'!C232+'09-2020'!C232+'10-2020'!C232+'11-2020'!C232+'12-2020'!C232)/COUNTA('01-2020'!C232,'02-2020'!C232,'03-2020'!C232,'04-2020'!C232,'05-2020'!C232,'06-2020'!C232,'07-2020'!C232,'08-2020'!C232,'09-2020'!C232,'10-2020'!C232,'11-2020'!C232,'12-2020'!C232))</f>
        <v>0.1030512000545867</v>
      </c>
      <c r="D232" s="25">
        <f>+'01-2020'!D232+'02-2020'!D232+'03-2020'!D232+'04-2020'!D232+'05-2020'!D232+'06-2020'!D232+'07-2020'!D232+'08-2020'!D232+'09-2020'!D232+'10-2020'!D232+'11-2020'!D232+'12-2020'!D232</f>
        <v>87933.57999999999</v>
      </c>
      <c r="E232" s="25">
        <f>+'01-2020'!E232+'02-2020'!E232+'03-2020'!E232+'04-2020'!E232+'05-2020'!E232+'06-2020'!E232+'07-2020'!E232+'08-2020'!E232+'09-2020'!E232+'10-2020'!E232+'11-2020'!E232+'12-2020'!E232</f>
        <v>16250.160000000002</v>
      </c>
      <c r="F232" s="25">
        <f>+'01-2020'!F232+'02-2020'!F232+'03-2020'!F232+'04-2020'!F232+'05-2020'!F232+'06-2020'!F232+'07-2020'!F232+'08-2020'!F232+'09-2020'!F232+'10-2020'!F232+'11-2020'!F232+'12-2020'!F232</f>
        <v>71683.42000000001</v>
      </c>
      <c r="G232" s="25">
        <f>+'01-2020'!G232+'02-2020'!G232+'03-2020'!G232+'04-2020'!G232+'05-2020'!G232+'06-2020'!G232+'07-2020'!G232+'08-2020'!G232+'09-2020'!G232+'10-2020'!G232+'11-2020'!G232+'12-2020'!G232</f>
        <v>14860.53</v>
      </c>
      <c r="H232" s="25">
        <f>+'01-2020'!H232+'02-2020'!H232+'03-2020'!H232+'04-2020'!H232+'05-2020'!H232+'06-2020'!H232+'07-2020'!H232+'08-2020'!H232+'09-2020'!H232+'10-2020'!H232+'11-2020'!H232+'12-2020'!H232</f>
        <v>2972.11</v>
      </c>
      <c r="I232" s="25">
        <f>+'01-2020'!I232+'02-2020'!I232+'03-2020'!I232+'04-2020'!I232+'05-2020'!I232+'06-2020'!I232+'07-2020'!I232+'08-2020'!I232+'09-2020'!I232+'10-2020'!I232+'11-2020'!I232+'12-2020'!I232</f>
        <v>118.88</v>
      </c>
      <c r="J232" s="25">
        <f>+'01-2020'!J232+'02-2020'!J232+'03-2020'!J232+'04-2020'!J232+'05-2020'!J232+'06-2020'!J232+'07-2020'!J232+'08-2020'!J232+'09-2020'!J232+'10-2020'!J232+'11-2020'!J232+'12-2020'!J232</f>
        <v>11769.54</v>
      </c>
      <c r="K232" s="25">
        <f>+'01-2020'!K232+'02-2020'!K232+'03-2020'!K232+'04-2020'!K232+'05-2020'!K232+'06-2020'!K232+'07-2020'!K232+'08-2020'!K232+'09-2020'!K232+'10-2020'!K232+'11-2020'!K232+'12-2020'!K232</f>
        <v>2240688.11</v>
      </c>
      <c r="L232" s="25">
        <f>+'01-2020'!L232+'02-2020'!L232+'03-2020'!L232+'04-2020'!L232+'05-2020'!L232+'06-2020'!L232+'07-2020'!L232+'08-2020'!L232+'09-2020'!L232+'10-2020'!L232+'11-2020'!L232+'12-2020'!L232</f>
        <v>448485.94</v>
      </c>
      <c r="M232" s="25">
        <f>+'01-2020'!M232+'02-2020'!M232+'03-2020'!M232+'04-2020'!M232+'05-2020'!M232+'06-2020'!M232+'07-2020'!M232+'08-2020'!M232+'09-2020'!M232+'10-2020'!M232+'11-2020'!M232+'12-2020'!M232</f>
        <v>1792202.17</v>
      </c>
      <c r="N232" s="34">
        <f t="shared" si="3"/>
        <v>1875655.13</v>
      </c>
    </row>
    <row r="233" spans="1:14" ht="12.75">
      <c r="A233" s="11">
        <f>+'01-2020'!A233</f>
        <v>222</v>
      </c>
      <c r="B233" s="24" t="str">
        <f>+'01-2020'!B233</f>
        <v>SAO PATRICIO</v>
      </c>
      <c r="C233" s="28">
        <f>+IF(ISERROR(('01-2020'!C233+'02-2020'!C233+'03-2020'!C233+'04-2020'!C233+'05-2020'!C233+'06-2020'!C233+'07-2020'!C233+'08-2020'!C233+'09-2020'!C233+'10-2020'!C233+'11-2020'!C233+'12-2020'!C233)/COUNTA('01-2020'!C233,'02-2020'!C233,'03-2020'!C233,'04-2020'!C233,'05-2020'!C233,'06-2020'!C233,'07-2020'!C233,'08-2020'!C233,'09-2020'!C233,'10-2020'!C233,'11-2020'!C233,'12-2020'!C233)),"",('01-2020'!C233+'02-2020'!C233+'03-2020'!C233+'04-2020'!C233+'05-2020'!C233+'06-2020'!C233+'07-2020'!C233+'08-2020'!C233+'09-2020'!C233+'10-2020'!C233+'11-2020'!C233+'12-2020'!C233)/COUNTA('01-2020'!C233,'02-2020'!C233,'03-2020'!C233,'04-2020'!C233,'05-2020'!C233,'06-2020'!C233,'07-2020'!C233,'08-2020'!C233,'09-2020'!C233,'10-2020'!C233,'11-2020'!C233,'12-2020'!C233))</f>
        <v>0.08358245576894743</v>
      </c>
      <c r="D233" s="25">
        <f>+'01-2020'!D233+'02-2020'!D233+'03-2020'!D233+'04-2020'!D233+'05-2020'!D233+'06-2020'!D233+'07-2020'!D233+'08-2020'!D233+'09-2020'!D233+'10-2020'!D233+'11-2020'!D233+'12-2020'!D233</f>
        <v>51982.82</v>
      </c>
      <c r="E233" s="25">
        <f>+'01-2020'!E233+'02-2020'!E233+'03-2020'!E233+'04-2020'!E233+'05-2020'!E233+'06-2020'!E233+'07-2020'!E233+'08-2020'!E233+'09-2020'!E233+'10-2020'!E233+'11-2020'!E233+'12-2020'!E233</f>
        <v>9574.93</v>
      </c>
      <c r="F233" s="25">
        <f>+'01-2020'!F233+'02-2020'!F233+'03-2020'!F233+'04-2020'!F233+'05-2020'!F233+'06-2020'!F233+'07-2020'!F233+'08-2020'!F233+'09-2020'!F233+'10-2020'!F233+'11-2020'!F233+'12-2020'!F233</f>
        <v>42407.89</v>
      </c>
      <c r="G233" s="25">
        <f>+'01-2020'!G233+'02-2020'!G233+'03-2020'!G233+'04-2020'!G233+'05-2020'!G233+'06-2020'!G233+'07-2020'!G233+'08-2020'!G233+'09-2020'!G233+'10-2020'!G233+'11-2020'!G233+'12-2020'!G233</f>
        <v>12050.900000000001</v>
      </c>
      <c r="H233" s="25">
        <f>+'01-2020'!H233+'02-2020'!H233+'03-2020'!H233+'04-2020'!H233+'05-2020'!H233+'06-2020'!H233+'07-2020'!H233+'08-2020'!H233+'09-2020'!H233+'10-2020'!H233+'11-2020'!H233+'12-2020'!H233</f>
        <v>2410.1899999999996</v>
      </c>
      <c r="I233" s="25">
        <f>+'01-2020'!I233+'02-2020'!I233+'03-2020'!I233+'04-2020'!I233+'05-2020'!I233+'06-2020'!I233+'07-2020'!I233+'08-2020'!I233+'09-2020'!I233+'10-2020'!I233+'11-2020'!I233+'12-2020'!I233</f>
        <v>96.4</v>
      </c>
      <c r="J233" s="25">
        <f>+'01-2020'!J233+'02-2020'!J233+'03-2020'!J233+'04-2020'!J233+'05-2020'!J233+'06-2020'!J233+'07-2020'!J233+'08-2020'!J233+'09-2020'!J233+'10-2020'!J233+'11-2020'!J233+'12-2020'!J233</f>
        <v>9544.310000000001</v>
      </c>
      <c r="K233" s="25">
        <f>+'01-2020'!K233+'02-2020'!K233+'03-2020'!K233+'04-2020'!K233+'05-2020'!K233+'06-2020'!K233+'07-2020'!K233+'08-2020'!K233+'09-2020'!K233+'10-2020'!K233+'11-2020'!K233+'12-2020'!K233</f>
        <v>1817233.57</v>
      </c>
      <c r="L233" s="25">
        <f>+'01-2020'!L233+'02-2020'!L233+'03-2020'!L233+'04-2020'!L233+'05-2020'!L233+'06-2020'!L233+'07-2020'!L233+'08-2020'!L233+'09-2020'!L233+'10-2020'!L233+'11-2020'!L233+'12-2020'!L233</f>
        <v>363820.75</v>
      </c>
      <c r="M233" s="25">
        <f>+'01-2020'!M233+'02-2020'!M233+'03-2020'!M233+'04-2020'!M233+'05-2020'!M233+'06-2020'!M233+'07-2020'!M233+'08-2020'!M233+'09-2020'!M233+'10-2020'!M233+'11-2020'!M233+'12-2020'!M233</f>
        <v>1453412.82</v>
      </c>
      <c r="N233" s="34">
        <f t="shared" si="3"/>
        <v>1505365.02</v>
      </c>
    </row>
    <row r="234" spans="1:14" ht="12.75">
      <c r="A234" s="11">
        <f>+'01-2020'!A234</f>
        <v>223</v>
      </c>
      <c r="B234" s="24" t="str">
        <f>+'01-2020'!B234</f>
        <v>SAO SIMAO</v>
      </c>
      <c r="C234" s="28">
        <f>+IF(ISERROR(('01-2020'!C234+'02-2020'!C234+'03-2020'!C234+'04-2020'!C234+'05-2020'!C234+'06-2020'!C234+'07-2020'!C234+'08-2020'!C234+'09-2020'!C234+'10-2020'!C234+'11-2020'!C234+'12-2020'!C234)/COUNTA('01-2020'!C234,'02-2020'!C234,'03-2020'!C234,'04-2020'!C234,'05-2020'!C234,'06-2020'!C234,'07-2020'!C234,'08-2020'!C234,'09-2020'!C234,'10-2020'!C234,'11-2020'!C234,'12-2020'!C234)),"",('01-2020'!C234+'02-2020'!C234+'03-2020'!C234+'04-2020'!C234+'05-2020'!C234+'06-2020'!C234+'07-2020'!C234+'08-2020'!C234+'09-2020'!C234+'10-2020'!C234+'11-2020'!C234+'12-2020'!C234)/COUNTA('01-2020'!C234,'02-2020'!C234,'03-2020'!C234,'04-2020'!C234,'05-2020'!C234,'06-2020'!C234,'07-2020'!C234,'08-2020'!C234,'09-2020'!C234,'10-2020'!C234,'11-2020'!C234,'12-2020'!C234))</f>
        <v>1.4993607545363243</v>
      </c>
      <c r="D234" s="25">
        <f>+'01-2020'!D234+'02-2020'!D234+'03-2020'!D234+'04-2020'!D234+'05-2020'!D234+'06-2020'!D234+'07-2020'!D234+'08-2020'!D234+'09-2020'!D234+'10-2020'!D234+'11-2020'!D234+'12-2020'!D234</f>
        <v>637231.0900000001</v>
      </c>
      <c r="E234" s="25">
        <f>+'01-2020'!E234+'02-2020'!E234+'03-2020'!E234+'04-2020'!E234+'05-2020'!E234+'06-2020'!E234+'07-2020'!E234+'08-2020'!E234+'09-2020'!E234+'10-2020'!E234+'11-2020'!E234+'12-2020'!E234</f>
        <v>123903.74</v>
      </c>
      <c r="F234" s="25">
        <f>+'01-2020'!F234+'02-2020'!F234+'03-2020'!F234+'04-2020'!F234+'05-2020'!F234+'06-2020'!F234+'07-2020'!F234+'08-2020'!F234+'09-2020'!F234+'10-2020'!F234+'11-2020'!F234+'12-2020'!F234</f>
        <v>513327.35</v>
      </c>
      <c r="G234" s="25">
        <f>+'01-2020'!G234+'02-2020'!G234+'03-2020'!G234+'04-2020'!G234+'05-2020'!G234+'06-2020'!G234+'07-2020'!G234+'08-2020'!G234+'09-2020'!G234+'10-2020'!G234+'11-2020'!G234+'12-2020'!G234</f>
        <v>207897.04</v>
      </c>
      <c r="H234" s="25">
        <f>+'01-2020'!H234+'02-2020'!H234+'03-2020'!H234+'04-2020'!H234+'05-2020'!H234+'06-2020'!H234+'07-2020'!H234+'08-2020'!H234+'09-2020'!H234+'10-2020'!H234+'11-2020'!H234+'12-2020'!H234</f>
        <v>41579.42</v>
      </c>
      <c r="I234" s="25">
        <f>+'01-2020'!I234+'02-2020'!I234+'03-2020'!I234+'04-2020'!I234+'05-2020'!I234+'06-2020'!I234+'07-2020'!I234+'08-2020'!I234+'09-2020'!I234+'10-2020'!I234+'11-2020'!I234+'12-2020'!I234</f>
        <v>1663.17</v>
      </c>
      <c r="J234" s="25">
        <f>+'01-2020'!J234+'02-2020'!J234+'03-2020'!J234+'04-2020'!J234+'05-2020'!J234+'06-2020'!J234+'07-2020'!J234+'08-2020'!J234+'09-2020'!J234+'10-2020'!J234+'11-2020'!J234+'12-2020'!J234</f>
        <v>164654.44999999998</v>
      </c>
      <c r="K234" s="25">
        <f>+'01-2020'!K234+'02-2020'!K234+'03-2020'!K234+'04-2020'!K234+'05-2020'!K234+'06-2020'!K234+'07-2020'!K234+'08-2020'!K234+'09-2020'!K234+'10-2020'!K234+'11-2020'!K234+'12-2020'!K234</f>
        <v>31531770.259999998</v>
      </c>
      <c r="L234" s="25">
        <f>+'01-2020'!L234+'02-2020'!L234+'03-2020'!L234+'04-2020'!L234+'05-2020'!L234+'06-2020'!L234+'07-2020'!L234+'08-2020'!L234+'09-2020'!L234+'10-2020'!L234+'11-2020'!L234+'12-2020'!L234</f>
        <v>6312630.5</v>
      </c>
      <c r="M234" s="25">
        <f>+'01-2020'!M234+'02-2020'!M234+'03-2020'!M234+'04-2020'!M234+'05-2020'!M234+'06-2020'!M234+'07-2020'!M234+'08-2020'!M234+'09-2020'!M234+'10-2020'!M234+'11-2020'!M234+'12-2020'!M234</f>
        <v>25219139.76</v>
      </c>
      <c r="N234" s="34">
        <f t="shared" si="3"/>
        <v>25897121.560000002</v>
      </c>
    </row>
    <row r="235" spans="1:14" ht="12.75">
      <c r="A235" s="11">
        <f>+'01-2020'!A235</f>
        <v>224</v>
      </c>
      <c r="B235" s="24" t="str">
        <f>+'01-2020'!B235</f>
        <v>SENADOR CANEDO</v>
      </c>
      <c r="C235" s="28">
        <f>+IF(ISERROR(('01-2020'!C235+'02-2020'!C235+'03-2020'!C235+'04-2020'!C235+'05-2020'!C235+'06-2020'!C235+'07-2020'!C235+'08-2020'!C235+'09-2020'!C235+'10-2020'!C235+'11-2020'!C235+'12-2020'!C235)/COUNTA('01-2020'!C235,'02-2020'!C235,'03-2020'!C235,'04-2020'!C235,'05-2020'!C235,'06-2020'!C235,'07-2020'!C235,'08-2020'!C235,'09-2020'!C235,'10-2020'!C235,'11-2020'!C235,'12-2020'!C235)),"",('01-2020'!C235+'02-2020'!C235+'03-2020'!C235+'04-2020'!C235+'05-2020'!C235+'06-2020'!C235+'07-2020'!C235+'08-2020'!C235+'09-2020'!C235+'10-2020'!C235+'11-2020'!C235+'12-2020'!C235)/COUNTA('01-2020'!C235,'02-2020'!C235,'03-2020'!C235,'04-2020'!C235,'05-2020'!C235,'06-2020'!C235,'07-2020'!C235,'08-2020'!C235,'09-2020'!C235,'10-2020'!C235,'11-2020'!C235,'12-2020'!C235))</f>
        <v>4.063637334629105</v>
      </c>
      <c r="D235" s="25">
        <f>+'01-2020'!D235+'02-2020'!D235+'03-2020'!D235+'04-2020'!D235+'05-2020'!D235+'06-2020'!D235+'07-2020'!D235+'08-2020'!D235+'09-2020'!D235+'10-2020'!D235+'11-2020'!D235+'12-2020'!D235</f>
        <v>3010375.71</v>
      </c>
      <c r="E235" s="25">
        <f>+'01-2020'!E235+'02-2020'!E235+'03-2020'!E235+'04-2020'!E235+'05-2020'!E235+'06-2020'!E235+'07-2020'!E235+'08-2020'!E235+'09-2020'!E235+'10-2020'!E235+'11-2020'!E235+'12-2020'!E235</f>
        <v>582897.96</v>
      </c>
      <c r="F235" s="25">
        <f>+'01-2020'!F235+'02-2020'!F235+'03-2020'!F235+'04-2020'!F235+'05-2020'!F235+'06-2020'!F235+'07-2020'!F235+'08-2020'!F235+'09-2020'!F235+'10-2020'!F235+'11-2020'!F235+'12-2020'!F235</f>
        <v>2427477.75</v>
      </c>
      <c r="G235" s="25">
        <f>+'01-2020'!G235+'02-2020'!G235+'03-2020'!G235+'04-2020'!G235+'05-2020'!G235+'06-2020'!G235+'07-2020'!G235+'08-2020'!G235+'09-2020'!G235+'10-2020'!G235+'11-2020'!G235+'12-2020'!G235</f>
        <v>586092.1900000001</v>
      </c>
      <c r="H235" s="25">
        <f>+'01-2020'!H235+'02-2020'!H235+'03-2020'!H235+'04-2020'!H235+'05-2020'!H235+'06-2020'!H235+'07-2020'!H235+'08-2020'!H235+'09-2020'!H235+'10-2020'!H235+'11-2020'!H235+'12-2020'!H235</f>
        <v>117218.44</v>
      </c>
      <c r="I235" s="25">
        <f>+'01-2020'!I235+'02-2020'!I235+'03-2020'!I235+'04-2020'!I235+'05-2020'!I235+'06-2020'!I235+'07-2020'!I235+'08-2020'!I235+'09-2020'!I235+'10-2020'!I235+'11-2020'!I235+'12-2020'!I235</f>
        <v>4688.75</v>
      </c>
      <c r="J235" s="25">
        <f>+'01-2020'!J235+'02-2020'!J235+'03-2020'!J235+'04-2020'!J235+'05-2020'!J235+'06-2020'!J235+'07-2020'!J235+'08-2020'!J235+'09-2020'!J235+'10-2020'!J235+'11-2020'!J235+'12-2020'!J235</f>
        <v>464185</v>
      </c>
      <c r="K235" s="25">
        <f>+'01-2020'!K235+'02-2020'!K235+'03-2020'!K235+'04-2020'!K235+'05-2020'!K235+'06-2020'!K235+'07-2020'!K235+'08-2020'!K235+'09-2020'!K235+'10-2020'!K235+'11-2020'!K235+'12-2020'!K235</f>
        <v>88370976.02</v>
      </c>
      <c r="L235" s="25">
        <f>+'01-2020'!L235+'02-2020'!L235+'03-2020'!L235+'04-2020'!L235+'05-2020'!L235+'06-2020'!L235+'07-2020'!L235+'08-2020'!L235+'09-2020'!L235+'10-2020'!L235+'11-2020'!L235+'12-2020'!L235</f>
        <v>17690797.86</v>
      </c>
      <c r="M235" s="25">
        <f>+'01-2020'!M235+'02-2020'!M235+'03-2020'!M235+'04-2020'!M235+'05-2020'!M235+'06-2020'!M235+'07-2020'!M235+'08-2020'!M235+'09-2020'!M235+'10-2020'!M235+'11-2020'!M235+'12-2020'!M235</f>
        <v>70680178.16</v>
      </c>
      <c r="N235" s="34">
        <f t="shared" si="3"/>
        <v>73571840.91</v>
      </c>
    </row>
    <row r="236" spans="1:14" ht="12.75">
      <c r="A236" s="11">
        <f>+'01-2020'!A236</f>
        <v>225</v>
      </c>
      <c r="B236" s="24" t="str">
        <f>+'01-2020'!B236</f>
        <v>SERRANOPOLIS</v>
      </c>
      <c r="C236" s="28">
        <f>+IF(ISERROR(('01-2020'!C236+'02-2020'!C236+'03-2020'!C236+'04-2020'!C236+'05-2020'!C236+'06-2020'!C236+'07-2020'!C236+'08-2020'!C236+'09-2020'!C236+'10-2020'!C236+'11-2020'!C236+'12-2020'!C236)/COUNTA('01-2020'!C236,'02-2020'!C236,'03-2020'!C236,'04-2020'!C236,'05-2020'!C236,'06-2020'!C236,'07-2020'!C236,'08-2020'!C236,'09-2020'!C236,'10-2020'!C236,'11-2020'!C236,'12-2020'!C236)),"",('01-2020'!C236+'02-2020'!C236+'03-2020'!C236+'04-2020'!C236+'05-2020'!C236+'06-2020'!C236+'07-2020'!C236+'08-2020'!C236+'09-2020'!C236+'10-2020'!C236+'11-2020'!C236+'12-2020'!C236)/COUNTA('01-2020'!C236,'02-2020'!C236,'03-2020'!C236,'04-2020'!C236,'05-2020'!C236,'06-2020'!C236,'07-2020'!C236,'08-2020'!C236,'09-2020'!C236,'10-2020'!C236,'11-2020'!C236,'12-2020'!C236))</f>
        <v>0.36019158839343524</v>
      </c>
      <c r="D236" s="25">
        <f>+'01-2020'!D236+'02-2020'!D236+'03-2020'!D236+'04-2020'!D236+'05-2020'!D236+'06-2020'!D236+'07-2020'!D236+'08-2020'!D236+'09-2020'!D236+'10-2020'!D236+'11-2020'!D236+'12-2020'!D236</f>
        <v>253077.46</v>
      </c>
      <c r="E236" s="25">
        <f>+'01-2020'!E236+'02-2020'!E236+'03-2020'!E236+'04-2020'!E236+'05-2020'!E236+'06-2020'!E236+'07-2020'!E236+'08-2020'!E236+'09-2020'!E236+'10-2020'!E236+'11-2020'!E236+'12-2020'!E236</f>
        <v>49342.96000000001</v>
      </c>
      <c r="F236" s="25">
        <f>+'01-2020'!F236+'02-2020'!F236+'03-2020'!F236+'04-2020'!F236+'05-2020'!F236+'06-2020'!F236+'07-2020'!F236+'08-2020'!F236+'09-2020'!F236+'10-2020'!F236+'11-2020'!F236+'12-2020'!F236</f>
        <v>203734.5</v>
      </c>
      <c r="G236" s="25">
        <f>+'01-2020'!G236+'02-2020'!G236+'03-2020'!G236+'04-2020'!G236+'05-2020'!G236+'06-2020'!G236+'07-2020'!G236+'08-2020'!G236+'09-2020'!G236+'10-2020'!G236+'11-2020'!G236+'12-2020'!G236</f>
        <v>51929.11</v>
      </c>
      <c r="H236" s="25">
        <f>+'01-2020'!H236+'02-2020'!H236+'03-2020'!H236+'04-2020'!H236+'05-2020'!H236+'06-2020'!H236+'07-2020'!H236+'08-2020'!H236+'09-2020'!H236+'10-2020'!H236+'11-2020'!H236+'12-2020'!H236</f>
        <v>10385.830000000002</v>
      </c>
      <c r="I236" s="25">
        <f>+'01-2020'!I236+'02-2020'!I236+'03-2020'!I236+'04-2020'!I236+'05-2020'!I236+'06-2020'!I236+'07-2020'!I236+'08-2020'!I236+'09-2020'!I236+'10-2020'!I236+'11-2020'!I236+'12-2020'!I236</f>
        <v>415.43000000000006</v>
      </c>
      <c r="J236" s="25">
        <f>+'01-2020'!J236+'02-2020'!J236+'03-2020'!J236+'04-2020'!J236+'05-2020'!J236+'06-2020'!J236+'07-2020'!J236+'08-2020'!J236+'09-2020'!J236+'10-2020'!J236+'11-2020'!J236+'12-2020'!J236</f>
        <v>41127.850000000006</v>
      </c>
      <c r="K236" s="25">
        <f>+'01-2020'!K236+'02-2020'!K236+'03-2020'!K236+'04-2020'!K236+'05-2020'!K236+'06-2020'!K236+'07-2020'!K236+'08-2020'!K236+'09-2020'!K236+'10-2020'!K236+'11-2020'!K236+'12-2020'!K236</f>
        <v>7829023.68</v>
      </c>
      <c r="L236" s="25">
        <f>+'01-2020'!L236+'02-2020'!L236+'03-2020'!L236+'04-2020'!L236+'05-2020'!L236+'06-2020'!L236+'07-2020'!L236+'08-2020'!L236+'09-2020'!L236+'10-2020'!L236+'11-2020'!L236+'12-2020'!L236</f>
        <v>1567097.81</v>
      </c>
      <c r="M236" s="25">
        <f>+'01-2020'!M236+'02-2020'!M236+'03-2020'!M236+'04-2020'!M236+'05-2020'!M236+'06-2020'!M236+'07-2020'!M236+'08-2020'!M236+'09-2020'!M236+'10-2020'!M236+'11-2020'!M236+'12-2020'!M236</f>
        <v>6261925.87</v>
      </c>
      <c r="N236" s="34">
        <f t="shared" si="3"/>
        <v>6506788.22</v>
      </c>
    </row>
    <row r="237" spans="1:14" ht="12.75">
      <c r="A237" s="11">
        <f>+'01-2020'!A237</f>
        <v>226</v>
      </c>
      <c r="B237" s="24" t="str">
        <f>+'01-2020'!B237</f>
        <v>SILVANIA</v>
      </c>
      <c r="C237" s="28">
        <f>+IF(ISERROR(('01-2020'!C237+'02-2020'!C237+'03-2020'!C237+'04-2020'!C237+'05-2020'!C237+'06-2020'!C237+'07-2020'!C237+'08-2020'!C237+'09-2020'!C237+'10-2020'!C237+'11-2020'!C237+'12-2020'!C237)/COUNTA('01-2020'!C237,'02-2020'!C237,'03-2020'!C237,'04-2020'!C237,'05-2020'!C237,'06-2020'!C237,'07-2020'!C237,'08-2020'!C237,'09-2020'!C237,'10-2020'!C237,'11-2020'!C237,'12-2020'!C237)),"",('01-2020'!C237+'02-2020'!C237+'03-2020'!C237+'04-2020'!C237+'05-2020'!C237+'06-2020'!C237+'07-2020'!C237+'08-2020'!C237+'09-2020'!C237+'10-2020'!C237+'11-2020'!C237+'12-2020'!C237)/COUNTA('01-2020'!C237,'02-2020'!C237,'03-2020'!C237,'04-2020'!C237,'05-2020'!C237,'06-2020'!C237,'07-2020'!C237,'08-2020'!C237,'09-2020'!C237,'10-2020'!C237,'11-2020'!C237,'12-2020'!C237))</f>
        <v>0.4307799684829904</v>
      </c>
      <c r="D237" s="25">
        <f>+'01-2020'!D237+'02-2020'!D237+'03-2020'!D237+'04-2020'!D237+'05-2020'!D237+'06-2020'!D237+'07-2020'!D237+'08-2020'!D237+'09-2020'!D237+'10-2020'!D237+'11-2020'!D237+'12-2020'!D237</f>
        <v>791439.81</v>
      </c>
      <c r="E237" s="25">
        <f>+'01-2020'!E237+'02-2020'!E237+'03-2020'!E237+'04-2020'!E237+'05-2020'!E237+'06-2020'!E237+'07-2020'!E237+'08-2020'!E237+'09-2020'!E237+'10-2020'!E237+'11-2020'!E237+'12-2020'!E237</f>
        <v>151311.02</v>
      </c>
      <c r="F237" s="25">
        <f>+'01-2020'!F237+'02-2020'!F237+'03-2020'!F237+'04-2020'!F237+'05-2020'!F237+'06-2020'!F237+'07-2020'!F237+'08-2020'!F237+'09-2020'!F237+'10-2020'!F237+'11-2020'!F237+'12-2020'!F237</f>
        <v>640128.79</v>
      </c>
      <c r="G237" s="25">
        <f>+'01-2020'!G237+'02-2020'!G237+'03-2020'!G237+'04-2020'!G237+'05-2020'!G237+'06-2020'!G237+'07-2020'!G237+'08-2020'!G237+'09-2020'!G237+'10-2020'!G237+'11-2020'!G237+'12-2020'!G237</f>
        <v>62111.47000000001</v>
      </c>
      <c r="H237" s="25">
        <f>+'01-2020'!H237+'02-2020'!H237+'03-2020'!H237+'04-2020'!H237+'05-2020'!H237+'06-2020'!H237+'07-2020'!H237+'08-2020'!H237+'09-2020'!H237+'10-2020'!H237+'11-2020'!H237+'12-2020'!H237</f>
        <v>12422.3</v>
      </c>
      <c r="I237" s="25">
        <f>+'01-2020'!I237+'02-2020'!I237+'03-2020'!I237+'04-2020'!I237+'05-2020'!I237+'06-2020'!I237+'07-2020'!I237+'08-2020'!I237+'09-2020'!I237+'10-2020'!I237+'11-2020'!I237+'12-2020'!I237</f>
        <v>496.88</v>
      </c>
      <c r="J237" s="25">
        <f>+'01-2020'!J237+'02-2020'!J237+'03-2020'!J237+'04-2020'!J237+'05-2020'!J237+'06-2020'!J237+'07-2020'!J237+'08-2020'!J237+'09-2020'!J237+'10-2020'!J237+'11-2020'!J237+'12-2020'!J237</f>
        <v>49192.29</v>
      </c>
      <c r="K237" s="25">
        <f>+'01-2020'!K237+'02-2020'!K237+'03-2020'!K237+'04-2020'!K237+'05-2020'!K237+'06-2020'!K237+'07-2020'!K237+'08-2020'!K237+'09-2020'!K237+'10-2020'!K237+'11-2020'!K237+'12-2020'!K237</f>
        <v>9364150.32</v>
      </c>
      <c r="L237" s="25">
        <f>+'01-2020'!L237+'02-2020'!L237+'03-2020'!L237+'04-2020'!L237+'05-2020'!L237+'06-2020'!L237+'07-2020'!L237+'08-2020'!L237+'09-2020'!L237+'10-2020'!L237+'11-2020'!L237+'12-2020'!L237</f>
        <v>1874291.93</v>
      </c>
      <c r="M237" s="25">
        <f>+'01-2020'!M237+'02-2020'!M237+'03-2020'!M237+'04-2020'!M237+'05-2020'!M237+'06-2020'!M237+'07-2020'!M237+'08-2020'!M237+'09-2020'!M237+'10-2020'!M237+'11-2020'!M237+'12-2020'!M237</f>
        <v>7489858.39</v>
      </c>
      <c r="N237" s="34">
        <f t="shared" si="3"/>
        <v>8179179.47</v>
      </c>
    </row>
    <row r="238" spans="1:14" ht="12.75">
      <c r="A238" s="11">
        <f>+'01-2020'!A238</f>
        <v>227</v>
      </c>
      <c r="B238" s="24" t="str">
        <f>+'01-2020'!B238</f>
        <v>SIMOLANDIA</v>
      </c>
      <c r="C238" s="28">
        <f>+IF(ISERROR(('01-2020'!C238+'02-2020'!C238+'03-2020'!C238+'04-2020'!C238+'05-2020'!C238+'06-2020'!C238+'07-2020'!C238+'08-2020'!C238+'09-2020'!C238+'10-2020'!C238+'11-2020'!C238+'12-2020'!C238)/COUNTA('01-2020'!C238,'02-2020'!C238,'03-2020'!C238,'04-2020'!C238,'05-2020'!C238,'06-2020'!C238,'07-2020'!C238,'08-2020'!C238,'09-2020'!C238,'10-2020'!C238,'11-2020'!C238,'12-2020'!C238)),"",('01-2020'!C238+'02-2020'!C238+'03-2020'!C238+'04-2020'!C238+'05-2020'!C238+'06-2020'!C238+'07-2020'!C238+'08-2020'!C238+'09-2020'!C238+'10-2020'!C238+'11-2020'!C238+'12-2020'!C238)/COUNTA('01-2020'!C238,'02-2020'!C238,'03-2020'!C238,'04-2020'!C238,'05-2020'!C238,'06-2020'!C238,'07-2020'!C238,'08-2020'!C238,'09-2020'!C238,'10-2020'!C238,'11-2020'!C238,'12-2020'!C238))</f>
        <v>0.128062243831181</v>
      </c>
      <c r="D238" s="25">
        <f>+'01-2020'!D238+'02-2020'!D238+'03-2020'!D238+'04-2020'!D238+'05-2020'!D238+'06-2020'!D238+'07-2020'!D238+'08-2020'!D238+'09-2020'!D238+'10-2020'!D238+'11-2020'!D238+'12-2020'!D238</f>
        <v>140147.43999999997</v>
      </c>
      <c r="E238" s="25">
        <f>+'01-2020'!E238+'02-2020'!E238+'03-2020'!E238+'04-2020'!E238+'05-2020'!E238+'06-2020'!E238+'07-2020'!E238+'08-2020'!E238+'09-2020'!E238+'10-2020'!E238+'11-2020'!E238+'12-2020'!E238</f>
        <v>27092.92</v>
      </c>
      <c r="F238" s="25">
        <f>+'01-2020'!F238+'02-2020'!F238+'03-2020'!F238+'04-2020'!F238+'05-2020'!F238+'06-2020'!F238+'07-2020'!F238+'08-2020'!F238+'09-2020'!F238+'10-2020'!F238+'11-2020'!F238+'12-2020'!F238</f>
        <v>113054.52</v>
      </c>
      <c r="G238" s="25">
        <f>+'01-2020'!G238+'02-2020'!G238+'03-2020'!G238+'04-2020'!G238+'05-2020'!G238+'06-2020'!G238+'07-2020'!G238+'08-2020'!G238+'09-2020'!G238+'10-2020'!G238+'11-2020'!G238+'12-2020'!G238</f>
        <v>18449.65</v>
      </c>
      <c r="H238" s="25">
        <f>+'01-2020'!H238+'02-2020'!H238+'03-2020'!H238+'04-2020'!H238+'05-2020'!H238+'06-2020'!H238+'07-2020'!H238+'08-2020'!H238+'09-2020'!H238+'10-2020'!H238+'11-2020'!H238+'12-2020'!H238</f>
        <v>3689.9300000000003</v>
      </c>
      <c r="I238" s="25">
        <f>+'01-2020'!I238+'02-2020'!I238+'03-2020'!I238+'04-2020'!I238+'05-2020'!I238+'06-2020'!I238+'07-2020'!I238+'08-2020'!I238+'09-2020'!I238+'10-2020'!I238+'11-2020'!I238+'12-2020'!I238</f>
        <v>147.59</v>
      </c>
      <c r="J238" s="25">
        <f>+'01-2020'!J238+'02-2020'!J238+'03-2020'!J238+'04-2020'!J238+'05-2020'!J238+'06-2020'!J238+'07-2020'!J238+'08-2020'!J238+'09-2020'!J238+'10-2020'!J238+'11-2020'!J238+'12-2020'!J238</f>
        <v>14612.130000000001</v>
      </c>
      <c r="K238" s="25">
        <f>+'01-2020'!K238+'02-2020'!K238+'03-2020'!K238+'04-2020'!K238+'05-2020'!K238+'06-2020'!K238+'07-2020'!K238+'08-2020'!K238+'09-2020'!K238+'10-2020'!K238+'11-2020'!K238+'12-2020'!K238</f>
        <v>2780961.87</v>
      </c>
      <c r="L238" s="25">
        <f>+'01-2020'!L238+'02-2020'!L238+'03-2020'!L238+'04-2020'!L238+'05-2020'!L238+'06-2020'!L238+'07-2020'!L238+'08-2020'!L238+'09-2020'!L238+'10-2020'!L238+'11-2020'!L238+'12-2020'!L238</f>
        <v>556577.33</v>
      </c>
      <c r="M238" s="25">
        <f>+'01-2020'!M238+'02-2020'!M238+'03-2020'!M238+'04-2020'!M238+'05-2020'!M238+'06-2020'!M238+'07-2020'!M238+'08-2020'!M238+'09-2020'!M238+'10-2020'!M238+'11-2020'!M238+'12-2020'!M238</f>
        <v>2224384.54</v>
      </c>
      <c r="N238" s="34">
        <f t="shared" si="3"/>
        <v>2352051.19</v>
      </c>
    </row>
    <row r="239" spans="1:14" ht="12.75">
      <c r="A239" s="11">
        <f>+'01-2020'!A239</f>
        <v>228</v>
      </c>
      <c r="B239" s="24" t="str">
        <f>+'01-2020'!B239</f>
        <v>SITIO D'ABADIA</v>
      </c>
      <c r="C239" s="28">
        <f>+IF(ISERROR(('01-2020'!C239+'02-2020'!C239+'03-2020'!C239+'04-2020'!C239+'05-2020'!C239+'06-2020'!C239+'07-2020'!C239+'08-2020'!C239+'09-2020'!C239+'10-2020'!C239+'11-2020'!C239+'12-2020'!C239)/COUNTA('01-2020'!C239,'02-2020'!C239,'03-2020'!C239,'04-2020'!C239,'05-2020'!C239,'06-2020'!C239,'07-2020'!C239,'08-2020'!C239,'09-2020'!C239,'10-2020'!C239,'11-2020'!C239,'12-2020'!C239)),"",('01-2020'!C239+'02-2020'!C239+'03-2020'!C239+'04-2020'!C239+'05-2020'!C239+'06-2020'!C239+'07-2020'!C239+'08-2020'!C239+'09-2020'!C239+'10-2020'!C239+'11-2020'!C239+'12-2020'!C239)/COUNTA('01-2020'!C239,'02-2020'!C239,'03-2020'!C239,'04-2020'!C239,'05-2020'!C239,'06-2020'!C239,'07-2020'!C239,'08-2020'!C239,'09-2020'!C239,'10-2020'!C239,'11-2020'!C239,'12-2020'!C239))</f>
        <v>0.08410535321613657</v>
      </c>
      <c r="D239" s="25">
        <f>+'01-2020'!D239+'02-2020'!D239+'03-2020'!D239+'04-2020'!D239+'05-2020'!D239+'06-2020'!D239+'07-2020'!D239+'08-2020'!D239+'09-2020'!D239+'10-2020'!D239+'11-2020'!D239+'12-2020'!D239</f>
        <v>22453.19</v>
      </c>
      <c r="E239" s="25">
        <f>+'01-2020'!E239+'02-2020'!E239+'03-2020'!E239+'04-2020'!E239+'05-2020'!E239+'06-2020'!E239+'07-2020'!E239+'08-2020'!E239+'09-2020'!E239+'10-2020'!E239+'11-2020'!E239+'12-2020'!E239</f>
        <v>4364.91</v>
      </c>
      <c r="F239" s="25">
        <f>+'01-2020'!F239+'02-2020'!F239+'03-2020'!F239+'04-2020'!F239+'05-2020'!F239+'06-2020'!F239+'07-2020'!F239+'08-2020'!F239+'09-2020'!F239+'10-2020'!F239+'11-2020'!F239+'12-2020'!F239</f>
        <v>18088.28</v>
      </c>
      <c r="G239" s="25">
        <f>+'01-2020'!G239+'02-2020'!G239+'03-2020'!G239+'04-2020'!G239+'05-2020'!G239+'06-2020'!G239+'07-2020'!G239+'08-2020'!G239+'09-2020'!G239+'10-2020'!G239+'11-2020'!G239+'12-2020'!G239</f>
        <v>12123.79</v>
      </c>
      <c r="H239" s="25">
        <f>+'01-2020'!H239+'02-2020'!H239+'03-2020'!H239+'04-2020'!H239+'05-2020'!H239+'06-2020'!H239+'07-2020'!H239+'08-2020'!H239+'09-2020'!H239+'10-2020'!H239+'11-2020'!H239+'12-2020'!H239</f>
        <v>2424.7599999999998</v>
      </c>
      <c r="I239" s="25">
        <f>+'01-2020'!I239+'02-2020'!I239+'03-2020'!I239+'04-2020'!I239+'05-2020'!I239+'06-2020'!I239+'07-2020'!I239+'08-2020'!I239+'09-2020'!I239+'10-2020'!I239+'11-2020'!I239+'12-2020'!I239</f>
        <v>96.99</v>
      </c>
      <c r="J239" s="25">
        <f>+'01-2020'!J239+'02-2020'!J239+'03-2020'!J239+'04-2020'!J239+'05-2020'!J239+'06-2020'!J239+'07-2020'!J239+'08-2020'!J239+'09-2020'!J239+'10-2020'!J239+'11-2020'!J239+'12-2020'!J239</f>
        <v>9602.04</v>
      </c>
      <c r="K239" s="25">
        <f>+'01-2020'!K239+'02-2020'!K239+'03-2020'!K239+'04-2020'!K239+'05-2020'!K239+'06-2020'!K239+'07-2020'!K239+'08-2020'!K239+'09-2020'!K239+'10-2020'!K239+'11-2020'!K239+'12-2020'!K239</f>
        <v>1828093.33</v>
      </c>
      <c r="L239" s="25">
        <f>+'01-2020'!L239+'02-2020'!L239+'03-2020'!L239+'04-2020'!L239+'05-2020'!L239+'06-2020'!L239+'07-2020'!L239+'08-2020'!L239+'09-2020'!L239+'10-2020'!L239+'11-2020'!L239+'12-2020'!L239</f>
        <v>365923.39999999997</v>
      </c>
      <c r="M239" s="25">
        <f>+'01-2020'!M239+'02-2020'!M239+'03-2020'!M239+'04-2020'!M239+'05-2020'!M239+'06-2020'!M239+'07-2020'!M239+'08-2020'!M239+'09-2020'!M239+'10-2020'!M239+'11-2020'!M239+'12-2020'!M239</f>
        <v>1462169.93</v>
      </c>
      <c r="N239" s="34">
        <f t="shared" si="3"/>
        <v>1489860.25</v>
      </c>
    </row>
    <row r="240" spans="1:14" ht="12.75">
      <c r="A240" s="11">
        <f>+'01-2020'!A240</f>
        <v>229</v>
      </c>
      <c r="B240" s="24" t="str">
        <f>+'01-2020'!B240</f>
        <v>TAQUARAL DE GOIAS</v>
      </c>
      <c r="C240" s="28">
        <f>+IF(ISERROR(('01-2020'!C240+'02-2020'!C240+'03-2020'!C240+'04-2020'!C240+'05-2020'!C240+'06-2020'!C240+'07-2020'!C240+'08-2020'!C240+'09-2020'!C240+'10-2020'!C240+'11-2020'!C240+'12-2020'!C240)/COUNTA('01-2020'!C240,'02-2020'!C240,'03-2020'!C240,'04-2020'!C240,'05-2020'!C240,'06-2020'!C240,'07-2020'!C240,'08-2020'!C240,'09-2020'!C240,'10-2020'!C240,'11-2020'!C240,'12-2020'!C240)),"",('01-2020'!C240+'02-2020'!C240+'03-2020'!C240+'04-2020'!C240+'05-2020'!C240+'06-2020'!C240+'07-2020'!C240+'08-2020'!C240+'09-2020'!C240+'10-2020'!C240+'11-2020'!C240+'12-2020'!C240)/COUNTA('01-2020'!C240,'02-2020'!C240,'03-2020'!C240,'04-2020'!C240,'05-2020'!C240,'06-2020'!C240,'07-2020'!C240,'08-2020'!C240,'09-2020'!C240,'10-2020'!C240,'11-2020'!C240,'12-2020'!C240))</f>
        <v>0.06108345642893643</v>
      </c>
      <c r="D240" s="25">
        <f>+'01-2020'!D240+'02-2020'!D240+'03-2020'!D240+'04-2020'!D240+'05-2020'!D240+'06-2020'!D240+'07-2020'!D240+'08-2020'!D240+'09-2020'!D240+'10-2020'!D240+'11-2020'!D240+'12-2020'!D240</f>
        <v>88968.67</v>
      </c>
      <c r="E240" s="25">
        <f>+'01-2020'!E240+'02-2020'!E240+'03-2020'!E240+'04-2020'!E240+'05-2020'!E240+'06-2020'!E240+'07-2020'!E240+'08-2020'!E240+'09-2020'!E240+'10-2020'!E240+'11-2020'!E240+'12-2020'!E240</f>
        <v>17583.44</v>
      </c>
      <c r="F240" s="25">
        <f>+'01-2020'!F240+'02-2020'!F240+'03-2020'!F240+'04-2020'!F240+'05-2020'!F240+'06-2020'!F240+'07-2020'!F240+'08-2020'!F240+'09-2020'!F240+'10-2020'!F240+'11-2020'!F240+'12-2020'!F240</f>
        <v>71385.23000000001</v>
      </c>
      <c r="G240" s="25">
        <f>+'01-2020'!G240+'02-2020'!G240+'03-2020'!G240+'04-2020'!G240+'05-2020'!G240+'06-2020'!G240+'07-2020'!G240+'08-2020'!G240+'09-2020'!G240+'10-2020'!G240+'11-2020'!G240+'12-2020'!G240</f>
        <v>8806.26</v>
      </c>
      <c r="H240" s="25">
        <f>+'01-2020'!H240+'02-2020'!H240+'03-2020'!H240+'04-2020'!H240+'05-2020'!H240+'06-2020'!H240+'07-2020'!H240+'08-2020'!H240+'09-2020'!H240+'10-2020'!H240+'11-2020'!H240+'12-2020'!H240</f>
        <v>1761.2599999999998</v>
      </c>
      <c r="I240" s="25">
        <f>+'01-2020'!I240+'02-2020'!I240+'03-2020'!I240+'04-2020'!I240+'05-2020'!I240+'06-2020'!I240+'07-2020'!I240+'08-2020'!I240+'09-2020'!I240+'10-2020'!I240+'11-2020'!I240+'12-2020'!I240</f>
        <v>70.43</v>
      </c>
      <c r="J240" s="25">
        <f>+'01-2020'!J240+'02-2020'!J240+'03-2020'!J240+'04-2020'!J240+'05-2020'!J240+'06-2020'!J240+'07-2020'!J240+'08-2020'!J240+'09-2020'!J240+'10-2020'!J240+'11-2020'!J240+'12-2020'!J240</f>
        <v>6974.570000000001</v>
      </c>
      <c r="K240" s="25">
        <f>+'01-2020'!K240+'02-2020'!K240+'03-2020'!K240+'04-2020'!K240+'05-2020'!K240+'06-2020'!K240+'07-2020'!K240+'08-2020'!K240+'09-2020'!K240+'10-2020'!K240+'11-2020'!K240+'12-2020'!K240</f>
        <v>1327979.1400000001</v>
      </c>
      <c r="L240" s="25">
        <f>+'01-2020'!L240+'02-2020'!L240+'03-2020'!L240+'04-2020'!L240+'05-2020'!L240+'06-2020'!L240+'07-2020'!L240+'08-2020'!L240+'09-2020'!L240+'10-2020'!L240+'11-2020'!L240+'12-2020'!L240</f>
        <v>265872.94</v>
      </c>
      <c r="M240" s="25">
        <f>+'01-2020'!M240+'02-2020'!M240+'03-2020'!M240+'04-2020'!M240+'05-2020'!M240+'06-2020'!M240+'07-2020'!M240+'08-2020'!M240+'09-2020'!M240+'10-2020'!M240+'11-2020'!M240+'12-2020'!M240</f>
        <v>1062106.2000000002</v>
      </c>
      <c r="N240" s="34">
        <f t="shared" si="3"/>
        <v>1140466.0000000002</v>
      </c>
    </row>
    <row r="241" spans="1:14" ht="12.75">
      <c r="A241" s="11">
        <f>+'01-2020'!A241</f>
        <v>230</v>
      </c>
      <c r="B241" s="24" t="str">
        <f>+'01-2020'!B241</f>
        <v>TERESINA DE GOIAS</v>
      </c>
      <c r="C241" s="28">
        <f>+IF(ISERROR(('01-2020'!C241+'02-2020'!C241+'03-2020'!C241+'04-2020'!C241+'05-2020'!C241+'06-2020'!C241+'07-2020'!C241+'08-2020'!C241+'09-2020'!C241+'10-2020'!C241+'11-2020'!C241+'12-2020'!C241)/COUNTA('01-2020'!C241,'02-2020'!C241,'03-2020'!C241,'04-2020'!C241,'05-2020'!C241,'06-2020'!C241,'07-2020'!C241,'08-2020'!C241,'09-2020'!C241,'10-2020'!C241,'11-2020'!C241,'12-2020'!C241)),"",('01-2020'!C241+'02-2020'!C241+'03-2020'!C241+'04-2020'!C241+'05-2020'!C241+'06-2020'!C241+'07-2020'!C241+'08-2020'!C241+'09-2020'!C241+'10-2020'!C241+'11-2020'!C241+'12-2020'!C241)/COUNTA('01-2020'!C241,'02-2020'!C241,'03-2020'!C241,'04-2020'!C241,'05-2020'!C241,'06-2020'!C241,'07-2020'!C241,'08-2020'!C241,'09-2020'!C241,'10-2020'!C241,'11-2020'!C241,'12-2020'!C241))</f>
        <v>0.10121288525093959</v>
      </c>
      <c r="D241" s="25">
        <f>+'01-2020'!D241+'02-2020'!D241+'03-2020'!D241+'04-2020'!D241+'05-2020'!D241+'06-2020'!D241+'07-2020'!D241+'08-2020'!D241+'09-2020'!D241+'10-2020'!D241+'11-2020'!D241+'12-2020'!D241</f>
        <v>30743.18</v>
      </c>
      <c r="E241" s="25">
        <f>+'01-2020'!E241+'02-2020'!E241+'03-2020'!E241+'04-2020'!E241+'05-2020'!E241+'06-2020'!E241+'07-2020'!E241+'08-2020'!E241+'09-2020'!E241+'10-2020'!E241+'11-2020'!E241+'12-2020'!E241</f>
        <v>5876.99</v>
      </c>
      <c r="F241" s="25">
        <f>+'01-2020'!F241+'02-2020'!F241+'03-2020'!F241+'04-2020'!F241+'05-2020'!F241+'06-2020'!F241+'07-2020'!F241+'08-2020'!F241+'09-2020'!F241+'10-2020'!F241+'11-2020'!F241+'12-2020'!F241</f>
        <v>24866.190000000002</v>
      </c>
      <c r="G241" s="25">
        <f>+'01-2020'!G241+'02-2020'!G241+'03-2020'!G241+'04-2020'!G241+'05-2020'!G241+'06-2020'!G241+'07-2020'!G241+'08-2020'!G241+'09-2020'!G241+'10-2020'!G241+'11-2020'!G241+'12-2020'!G241</f>
        <v>14577.55</v>
      </c>
      <c r="H241" s="25">
        <f>+'01-2020'!H241+'02-2020'!H241+'03-2020'!H241+'04-2020'!H241+'05-2020'!H241+'06-2020'!H241+'07-2020'!H241+'08-2020'!H241+'09-2020'!H241+'10-2020'!H241+'11-2020'!H241+'12-2020'!H241</f>
        <v>2915.52</v>
      </c>
      <c r="I241" s="25">
        <f>+'01-2020'!I241+'02-2020'!I241+'03-2020'!I241+'04-2020'!I241+'05-2020'!I241+'06-2020'!I241+'07-2020'!I241+'08-2020'!I241+'09-2020'!I241+'10-2020'!I241+'11-2020'!I241+'12-2020'!I241</f>
        <v>116.64</v>
      </c>
      <c r="J241" s="25">
        <f>+'01-2020'!J241+'02-2020'!J241+'03-2020'!J241+'04-2020'!J241+'05-2020'!J241+'06-2020'!J241+'07-2020'!J241+'08-2020'!J241+'09-2020'!J241+'10-2020'!J241+'11-2020'!J241+'12-2020'!J241</f>
        <v>11545.39</v>
      </c>
      <c r="K241" s="25">
        <f>+'01-2020'!K241+'02-2020'!K241+'03-2020'!K241+'04-2020'!K241+'05-2020'!K241+'06-2020'!K241+'07-2020'!K241+'08-2020'!K241+'09-2020'!K241+'10-2020'!K241+'11-2020'!K241+'12-2020'!K241</f>
        <v>2197064.0999999996</v>
      </c>
      <c r="L241" s="25">
        <f>+'01-2020'!L241+'02-2020'!L241+'03-2020'!L241+'04-2020'!L241+'05-2020'!L241+'06-2020'!L241+'07-2020'!L241+'08-2020'!L241+'09-2020'!L241+'10-2020'!L241+'11-2020'!L241+'12-2020'!L241</f>
        <v>439662.61000000004</v>
      </c>
      <c r="M241" s="25">
        <f>+'01-2020'!M241+'02-2020'!M241+'03-2020'!M241+'04-2020'!M241+'05-2020'!M241+'06-2020'!M241+'07-2020'!M241+'08-2020'!M241+'09-2020'!M241+'10-2020'!M241+'11-2020'!M241+'12-2020'!M241</f>
        <v>1757401.49</v>
      </c>
      <c r="N241" s="34">
        <f t="shared" si="3"/>
        <v>1793813.07</v>
      </c>
    </row>
    <row r="242" spans="1:14" ht="12.75">
      <c r="A242" s="11">
        <f>+'01-2020'!A242</f>
        <v>231</v>
      </c>
      <c r="B242" s="24" t="str">
        <f>+'01-2020'!B242</f>
        <v>TEREZOPOLIS DE GOIAS</v>
      </c>
      <c r="C242" s="28">
        <f>+IF(ISERROR(('01-2020'!C242+'02-2020'!C242+'03-2020'!C242+'04-2020'!C242+'05-2020'!C242+'06-2020'!C242+'07-2020'!C242+'08-2020'!C242+'09-2020'!C242+'10-2020'!C242+'11-2020'!C242+'12-2020'!C242)/COUNTA('01-2020'!C242,'02-2020'!C242,'03-2020'!C242,'04-2020'!C242,'05-2020'!C242,'06-2020'!C242,'07-2020'!C242,'08-2020'!C242,'09-2020'!C242,'10-2020'!C242,'11-2020'!C242,'12-2020'!C242)),"",('01-2020'!C242+'02-2020'!C242+'03-2020'!C242+'04-2020'!C242+'05-2020'!C242+'06-2020'!C242+'07-2020'!C242+'08-2020'!C242+'09-2020'!C242+'10-2020'!C242+'11-2020'!C242+'12-2020'!C242)/COUNTA('01-2020'!C242,'02-2020'!C242,'03-2020'!C242,'04-2020'!C242,'05-2020'!C242,'06-2020'!C242,'07-2020'!C242,'08-2020'!C242,'09-2020'!C242,'10-2020'!C242,'11-2020'!C242,'12-2020'!C242))</f>
        <v>0.10485321336181856</v>
      </c>
      <c r="D242" s="25">
        <f>+'01-2020'!D242+'02-2020'!D242+'03-2020'!D242+'04-2020'!D242+'05-2020'!D242+'06-2020'!D242+'07-2020'!D242+'08-2020'!D242+'09-2020'!D242+'10-2020'!D242+'11-2020'!D242+'12-2020'!D242</f>
        <v>154292.19999999998</v>
      </c>
      <c r="E242" s="25">
        <f>+'01-2020'!E242+'02-2020'!E242+'03-2020'!E242+'04-2020'!E242+'05-2020'!E242+'06-2020'!E242+'07-2020'!E242+'08-2020'!E242+'09-2020'!E242+'10-2020'!E242+'11-2020'!E242+'12-2020'!E242</f>
        <v>30588.64</v>
      </c>
      <c r="F242" s="25">
        <f>+'01-2020'!F242+'02-2020'!F242+'03-2020'!F242+'04-2020'!F242+'05-2020'!F242+'06-2020'!F242+'07-2020'!F242+'08-2020'!F242+'09-2020'!F242+'10-2020'!F242+'11-2020'!F242+'12-2020'!F242</f>
        <v>123703.56</v>
      </c>
      <c r="G242" s="25">
        <f>+'01-2020'!G242+'02-2020'!G242+'03-2020'!G242+'04-2020'!G242+'05-2020'!G242+'06-2020'!G242+'07-2020'!G242+'08-2020'!G242+'09-2020'!G242+'10-2020'!G242+'11-2020'!G242+'12-2020'!G242</f>
        <v>15116.21</v>
      </c>
      <c r="H242" s="25">
        <f>+'01-2020'!H242+'02-2020'!H242+'03-2020'!H242+'04-2020'!H242+'05-2020'!H242+'06-2020'!H242+'07-2020'!H242+'08-2020'!H242+'09-2020'!H242+'10-2020'!H242+'11-2020'!H242+'12-2020'!H242</f>
        <v>3023.24</v>
      </c>
      <c r="I242" s="25">
        <f>+'01-2020'!I242+'02-2020'!I242+'03-2020'!I242+'04-2020'!I242+'05-2020'!I242+'06-2020'!I242+'07-2020'!I242+'08-2020'!I242+'09-2020'!I242+'10-2020'!I242+'11-2020'!I242+'12-2020'!I242</f>
        <v>120.92000000000002</v>
      </c>
      <c r="J242" s="25">
        <f>+'01-2020'!J242+'02-2020'!J242+'03-2020'!J242+'04-2020'!J242+'05-2020'!J242+'06-2020'!J242+'07-2020'!J242+'08-2020'!J242+'09-2020'!J242+'10-2020'!J242+'11-2020'!J242+'12-2020'!J242</f>
        <v>11972.050000000001</v>
      </c>
      <c r="K242" s="25">
        <f>+'01-2020'!K242+'02-2020'!K242+'03-2020'!K242+'04-2020'!K242+'05-2020'!K242+'06-2020'!K242+'07-2020'!K242+'08-2020'!K242+'09-2020'!K242+'10-2020'!K242+'11-2020'!K242+'12-2020'!K242</f>
        <v>2279342.12</v>
      </c>
      <c r="L242" s="25">
        <f>+'01-2020'!L242+'02-2020'!L242+'03-2020'!L242+'04-2020'!L242+'05-2020'!L242+'06-2020'!L242+'07-2020'!L242+'08-2020'!L242+'09-2020'!L242+'10-2020'!L242+'11-2020'!L242+'12-2020'!L242</f>
        <v>456297.49</v>
      </c>
      <c r="M242" s="25">
        <f>+'01-2020'!M242+'02-2020'!M242+'03-2020'!M242+'04-2020'!M242+'05-2020'!M242+'06-2020'!M242+'07-2020'!M242+'08-2020'!M242+'09-2020'!M242+'10-2020'!M242+'11-2020'!M242+'12-2020'!M242</f>
        <v>1823044.63</v>
      </c>
      <c r="N242" s="34">
        <f t="shared" si="3"/>
        <v>1958720.2399999998</v>
      </c>
    </row>
    <row r="243" spans="1:14" ht="12.75">
      <c r="A243" s="11">
        <f>+'01-2020'!A243</f>
        <v>232</v>
      </c>
      <c r="B243" s="24" t="str">
        <f>+'01-2020'!B243</f>
        <v>TRES RANCHOS</v>
      </c>
      <c r="C243" s="28">
        <f>+IF(ISERROR(('01-2020'!C243+'02-2020'!C243+'03-2020'!C243+'04-2020'!C243+'05-2020'!C243+'06-2020'!C243+'07-2020'!C243+'08-2020'!C243+'09-2020'!C243+'10-2020'!C243+'11-2020'!C243+'12-2020'!C243)/COUNTA('01-2020'!C243,'02-2020'!C243,'03-2020'!C243,'04-2020'!C243,'05-2020'!C243,'06-2020'!C243,'07-2020'!C243,'08-2020'!C243,'09-2020'!C243,'10-2020'!C243,'11-2020'!C243,'12-2020'!C243)),"",('01-2020'!C243+'02-2020'!C243+'03-2020'!C243+'04-2020'!C243+'05-2020'!C243+'06-2020'!C243+'07-2020'!C243+'08-2020'!C243+'09-2020'!C243+'10-2020'!C243+'11-2020'!C243+'12-2020'!C243)/COUNTA('01-2020'!C243,'02-2020'!C243,'03-2020'!C243,'04-2020'!C243,'05-2020'!C243,'06-2020'!C243,'07-2020'!C243,'08-2020'!C243,'09-2020'!C243,'10-2020'!C243,'11-2020'!C243,'12-2020'!C243))</f>
        <v>0.05307850393168343</v>
      </c>
      <c r="D243" s="25">
        <f>+'01-2020'!D243+'02-2020'!D243+'03-2020'!D243+'04-2020'!D243+'05-2020'!D243+'06-2020'!D243+'07-2020'!D243+'08-2020'!D243+'09-2020'!D243+'10-2020'!D243+'11-2020'!D243+'12-2020'!D243</f>
        <v>112065.37000000001</v>
      </c>
      <c r="E243" s="25">
        <f>+'01-2020'!E243+'02-2020'!E243+'03-2020'!E243+'04-2020'!E243+'05-2020'!E243+'06-2020'!E243+'07-2020'!E243+'08-2020'!E243+'09-2020'!E243+'10-2020'!E243+'11-2020'!E243+'12-2020'!E243</f>
        <v>22097.55</v>
      </c>
      <c r="F243" s="25">
        <f>+'01-2020'!F243+'02-2020'!F243+'03-2020'!F243+'04-2020'!F243+'05-2020'!F243+'06-2020'!F243+'07-2020'!F243+'08-2020'!F243+'09-2020'!F243+'10-2020'!F243+'11-2020'!F243+'12-2020'!F243</f>
        <v>89967.81999999999</v>
      </c>
      <c r="G243" s="25">
        <f>+'01-2020'!G243+'02-2020'!G243+'03-2020'!G243+'04-2020'!G243+'05-2020'!G243+'06-2020'!G243+'07-2020'!G243+'08-2020'!G243+'09-2020'!G243+'10-2020'!G243+'11-2020'!G243+'12-2020'!G243</f>
        <v>7651.600000000001</v>
      </c>
      <c r="H243" s="25">
        <f>+'01-2020'!H243+'02-2020'!H243+'03-2020'!H243+'04-2020'!H243+'05-2020'!H243+'06-2020'!H243+'07-2020'!H243+'08-2020'!H243+'09-2020'!H243+'10-2020'!H243+'11-2020'!H243+'12-2020'!H243</f>
        <v>1530.3300000000002</v>
      </c>
      <c r="I243" s="25">
        <f>+'01-2020'!I243+'02-2020'!I243+'03-2020'!I243+'04-2020'!I243+'05-2020'!I243+'06-2020'!I243+'07-2020'!I243+'08-2020'!I243+'09-2020'!I243+'10-2020'!I243+'11-2020'!I243+'12-2020'!I243</f>
        <v>61.209999999999994</v>
      </c>
      <c r="J243" s="25">
        <f>+'01-2020'!J243+'02-2020'!J243+'03-2020'!J243+'04-2020'!J243+'05-2020'!J243+'06-2020'!J243+'07-2020'!J243+'08-2020'!J243+'09-2020'!J243+'10-2020'!J243+'11-2020'!J243+'12-2020'!J243</f>
        <v>6060.0599999999995</v>
      </c>
      <c r="K243" s="25">
        <f>+'01-2020'!K243+'02-2020'!K243+'03-2020'!K243+'04-2020'!K243+'05-2020'!K243+'06-2020'!K243+'07-2020'!K243+'08-2020'!K243+'09-2020'!K243+'10-2020'!K243+'11-2020'!K243+'12-2020'!K243</f>
        <v>1153827.75</v>
      </c>
      <c r="L243" s="25">
        <f>+'01-2020'!L243+'02-2020'!L243+'03-2020'!L243+'04-2020'!L243+'05-2020'!L243+'06-2020'!L243+'07-2020'!L243+'08-2020'!L243+'09-2020'!L243+'10-2020'!L243+'11-2020'!L243+'12-2020'!L243</f>
        <v>230967.96000000002</v>
      </c>
      <c r="M243" s="25">
        <f>+'01-2020'!M243+'02-2020'!M243+'03-2020'!M243+'04-2020'!M243+'05-2020'!M243+'06-2020'!M243+'07-2020'!M243+'08-2020'!M243+'09-2020'!M243+'10-2020'!M243+'11-2020'!M243+'12-2020'!M243</f>
        <v>922859.79</v>
      </c>
      <c r="N243" s="34">
        <f t="shared" si="3"/>
        <v>1018887.67</v>
      </c>
    </row>
    <row r="244" spans="1:14" ht="12.75">
      <c r="A244" s="11">
        <f>+'01-2020'!A244</f>
        <v>233</v>
      </c>
      <c r="B244" s="24" t="str">
        <f>+'01-2020'!B244</f>
        <v>TRINDADE</v>
      </c>
      <c r="C244" s="28">
        <f>+IF(ISERROR(('01-2020'!C244+'02-2020'!C244+'03-2020'!C244+'04-2020'!C244+'05-2020'!C244+'06-2020'!C244+'07-2020'!C244+'08-2020'!C244+'09-2020'!C244+'10-2020'!C244+'11-2020'!C244+'12-2020'!C244)/COUNTA('01-2020'!C244,'02-2020'!C244,'03-2020'!C244,'04-2020'!C244,'05-2020'!C244,'06-2020'!C244,'07-2020'!C244,'08-2020'!C244,'09-2020'!C244,'10-2020'!C244,'11-2020'!C244,'12-2020'!C244)),"",('01-2020'!C244+'02-2020'!C244+'03-2020'!C244+'04-2020'!C244+'05-2020'!C244+'06-2020'!C244+'07-2020'!C244+'08-2020'!C244+'09-2020'!C244+'10-2020'!C244+'11-2020'!C244+'12-2020'!C244)/COUNTA('01-2020'!C244,'02-2020'!C244,'03-2020'!C244,'04-2020'!C244,'05-2020'!C244,'06-2020'!C244,'07-2020'!C244,'08-2020'!C244,'09-2020'!C244,'10-2020'!C244,'11-2020'!C244,'12-2020'!C244))</f>
        <v>0.8119531387522209</v>
      </c>
      <c r="D244" s="25">
        <f>+'01-2020'!D244+'02-2020'!D244+'03-2020'!D244+'04-2020'!D244+'05-2020'!D244+'06-2020'!D244+'07-2020'!D244+'08-2020'!D244+'09-2020'!D244+'10-2020'!D244+'11-2020'!D244+'12-2020'!D244</f>
        <v>3465101.87</v>
      </c>
      <c r="E244" s="25">
        <f>+'01-2020'!E244+'02-2020'!E244+'03-2020'!E244+'04-2020'!E244+'05-2020'!E244+'06-2020'!E244+'07-2020'!E244+'08-2020'!E244+'09-2020'!E244+'10-2020'!E244+'11-2020'!E244+'12-2020'!E244</f>
        <v>671177.16</v>
      </c>
      <c r="F244" s="25">
        <f>+'01-2020'!F244+'02-2020'!F244+'03-2020'!F244+'04-2020'!F244+'05-2020'!F244+'06-2020'!F244+'07-2020'!F244+'08-2020'!F244+'09-2020'!F244+'10-2020'!F244+'11-2020'!F244+'12-2020'!F244</f>
        <v>2793924.71</v>
      </c>
      <c r="G244" s="25">
        <f>+'01-2020'!G244+'02-2020'!G244+'03-2020'!G244+'04-2020'!G244+'05-2020'!G244+'06-2020'!G244+'07-2020'!G244+'08-2020'!G244+'09-2020'!G244+'10-2020'!G244+'11-2020'!G244+'12-2020'!G244</f>
        <v>117089.45999999999</v>
      </c>
      <c r="H244" s="25">
        <f>+'01-2020'!H244+'02-2020'!H244+'03-2020'!H244+'04-2020'!H244+'05-2020'!H244+'06-2020'!H244+'07-2020'!H244+'08-2020'!H244+'09-2020'!H244+'10-2020'!H244+'11-2020'!H244+'12-2020'!H244</f>
        <v>23417.9</v>
      </c>
      <c r="I244" s="25">
        <f>+'01-2020'!I244+'02-2020'!I244+'03-2020'!I244+'04-2020'!I244+'05-2020'!I244+'06-2020'!I244+'07-2020'!I244+'08-2020'!I244+'09-2020'!I244+'10-2020'!I244+'11-2020'!I244+'12-2020'!I244</f>
        <v>936.7199999999998</v>
      </c>
      <c r="J244" s="25">
        <f>+'01-2020'!J244+'02-2020'!J244+'03-2020'!J244+'04-2020'!J244+'05-2020'!J244+'06-2020'!J244+'07-2020'!J244+'08-2020'!J244+'09-2020'!J244+'10-2020'!J244+'11-2020'!J244+'12-2020'!J244</f>
        <v>92734.84</v>
      </c>
      <c r="K244" s="25">
        <f>+'01-2020'!K244+'02-2020'!K244+'03-2020'!K244+'04-2020'!K244+'05-2020'!K244+'06-2020'!K244+'07-2020'!K244+'08-2020'!K244+'09-2020'!K244+'10-2020'!K244+'11-2020'!K244+'12-2020'!K244</f>
        <v>17653786.88</v>
      </c>
      <c r="L244" s="25">
        <f>+'01-2020'!L244+'02-2020'!L244+'03-2020'!L244+'04-2020'!L244+'05-2020'!L244+'06-2020'!L244+'07-2020'!L244+'08-2020'!L244+'09-2020'!L244+'10-2020'!L244+'11-2020'!L244+'12-2020'!L244</f>
        <v>3533768.3800000004</v>
      </c>
      <c r="M244" s="25">
        <f>+'01-2020'!M244+'02-2020'!M244+'03-2020'!M244+'04-2020'!M244+'05-2020'!M244+'06-2020'!M244+'07-2020'!M244+'08-2020'!M244+'09-2020'!M244+'10-2020'!M244+'11-2020'!M244+'12-2020'!M244</f>
        <v>14120018.5</v>
      </c>
      <c r="N244" s="34">
        <f t="shared" si="3"/>
        <v>17006678.05</v>
      </c>
    </row>
    <row r="245" spans="1:14" ht="12.75">
      <c r="A245" s="11">
        <f>+'01-2020'!A245</f>
        <v>234</v>
      </c>
      <c r="B245" s="24" t="str">
        <f>+'01-2020'!B245</f>
        <v>TROMBAS</v>
      </c>
      <c r="C245" s="28">
        <f>+IF(ISERROR(('01-2020'!C245+'02-2020'!C245+'03-2020'!C245+'04-2020'!C245+'05-2020'!C245+'06-2020'!C245+'07-2020'!C245+'08-2020'!C245+'09-2020'!C245+'10-2020'!C245+'11-2020'!C245+'12-2020'!C245)/COUNTA('01-2020'!C245,'02-2020'!C245,'03-2020'!C245,'04-2020'!C245,'05-2020'!C245,'06-2020'!C245,'07-2020'!C245,'08-2020'!C245,'09-2020'!C245,'10-2020'!C245,'11-2020'!C245,'12-2020'!C245)),"",('01-2020'!C245+'02-2020'!C245+'03-2020'!C245+'04-2020'!C245+'05-2020'!C245+'06-2020'!C245+'07-2020'!C245+'08-2020'!C245+'09-2020'!C245+'10-2020'!C245+'11-2020'!C245+'12-2020'!C245)/COUNTA('01-2020'!C245,'02-2020'!C245,'03-2020'!C245,'04-2020'!C245,'05-2020'!C245,'06-2020'!C245,'07-2020'!C245,'08-2020'!C245,'09-2020'!C245,'10-2020'!C245,'11-2020'!C245,'12-2020'!C245))</f>
        <v>0.083045967487998</v>
      </c>
      <c r="D245" s="25">
        <f>+'01-2020'!D245+'02-2020'!D245+'03-2020'!D245+'04-2020'!D245+'05-2020'!D245+'06-2020'!D245+'07-2020'!D245+'08-2020'!D245+'09-2020'!D245+'10-2020'!D245+'11-2020'!D245+'12-2020'!D245</f>
        <v>72073.36</v>
      </c>
      <c r="E245" s="25">
        <f>+'01-2020'!E245+'02-2020'!E245+'03-2020'!E245+'04-2020'!E245+'05-2020'!E245+'06-2020'!E245+'07-2020'!E245+'08-2020'!E245+'09-2020'!E245+'10-2020'!E245+'11-2020'!E245+'12-2020'!E245</f>
        <v>13593.58</v>
      </c>
      <c r="F245" s="25">
        <f>+'01-2020'!F245+'02-2020'!F245+'03-2020'!F245+'04-2020'!F245+'05-2020'!F245+'06-2020'!F245+'07-2020'!F245+'08-2020'!F245+'09-2020'!F245+'10-2020'!F245+'11-2020'!F245+'12-2020'!F245</f>
        <v>58479.78</v>
      </c>
      <c r="G245" s="25">
        <f>+'01-2020'!G245+'02-2020'!G245+'03-2020'!G245+'04-2020'!G245+'05-2020'!G245+'06-2020'!G245+'07-2020'!G245+'08-2020'!G245+'09-2020'!G245+'10-2020'!G245+'11-2020'!G245+'12-2020'!G245</f>
        <v>11970.64</v>
      </c>
      <c r="H245" s="25">
        <f>+'01-2020'!H245+'02-2020'!H245+'03-2020'!H245+'04-2020'!H245+'05-2020'!H245+'06-2020'!H245+'07-2020'!H245+'08-2020'!H245+'09-2020'!H245+'10-2020'!H245+'11-2020'!H245+'12-2020'!H245</f>
        <v>2394.12</v>
      </c>
      <c r="I245" s="25">
        <f>+'01-2020'!I245+'02-2020'!I245+'03-2020'!I245+'04-2020'!I245+'05-2020'!I245+'06-2020'!I245+'07-2020'!I245+'08-2020'!I245+'09-2020'!I245+'10-2020'!I245+'11-2020'!I245+'12-2020'!I245</f>
        <v>95.75</v>
      </c>
      <c r="J245" s="25">
        <f>+'01-2020'!J245+'02-2020'!J245+'03-2020'!J245+'04-2020'!J245+'05-2020'!J245+'06-2020'!J245+'07-2020'!J245+'08-2020'!J245+'09-2020'!J245+'10-2020'!J245+'11-2020'!J245+'12-2020'!J245</f>
        <v>9480.77</v>
      </c>
      <c r="K245" s="25">
        <f>+'01-2020'!K245+'02-2020'!K245+'03-2020'!K245+'04-2020'!K245+'05-2020'!K245+'06-2020'!K245+'07-2020'!K245+'08-2020'!K245+'09-2020'!K245+'10-2020'!K245+'11-2020'!K245+'12-2020'!K245</f>
        <v>1805056.77</v>
      </c>
      <c r="L245" s="25">
        <f>+'01-2020'!L245+'02-2020'!L245+'03-2020'!L245+'04-2020'!L245+'05-2020'!L245+'06-2020'!L245+'07-2020'!L245+'08-2020'!L245+'09-2020'!L245+'10-2020'!L245+'11-2020'!L245+'12-2020'!L245</f>
        <v>361348.69</v>
      </c>
      <c r="M245" s="25">
        <f>+'01-2020'!M245+'02-2020'!M245+'03-2020'!M245+'04-2020'!M245+'05-2020'!M245+'06-2020'!M245+'07-2020'!M245+'08-2020'!M245+'09-2020'!M245+'10-2020'!M245+'11-2020'!M245+'12-2020'!M245</f>
        <v>1443708.08</v>
      </c>
      <c r="N245" s="34">
        <f t="shared" si="3"/>
        <v>1511668.6300000001</v>
      </c>
    </row>
    <row r="246" spans="1:14" ht="12.75">
      <c r="A246" s="11">
        <f>+'01-2020'!A246</f>
        <v>235</v>
      </c>
      <c r="B246" s="24" t="str">
        <f>+'01-2020'!B246</f>
        <v>TURVANIA</v>
      </c>
      <c r="C246" s="28">
        <f>+IF(ISERROR(('01-2020'!C246+'02-2020'!C246+'03-2020'!C246+'04-2020'!C246+'05-2020'!C246+'06-2020'!C246+'07-2020'!C246+'08-2020'!C246+'09-2020'!C246+'10-2020'!C246+'11-2020'!C246+'12-2020'!C246)/COUNTA('01-2020'!C246,'02-2020'!C246,'03-2020'!C246,'04-2020'!C246,'05-2020'!C246,'06-2020'!C246,'07-2020'!C246,'08-2020'!C246,'09-2020'!C246,'10-2020'!C246,'11-2020'!C246,'12-2020'!C246)),"",('01-2020'!C246+'02-2020'!C246+'03-2020'!C246+'04-2020'!C246+'05-2020'!C246+'06-2020'!C246+'07-2020'!C246+'08-2020'!C246+'09-2020'!C246+'10-2020'!C246+'11-2020'!C246+'12-2020'!C246)/COUNTA('01-2020'!C246,'02-2020'!C246,'03-2020'!C246,'04-2020'!C246,'05-2020'!C246,'06-2020'!C246,'07-2020'!C246,'08-2020'!C246,'09-2020'!C246,'10-2020'!C246,'11-2020'!C246,'12-2020'!C246))</f>
        <v>0.16911101181673957</v>
      </c>
      <c r="D246" s="25">
        <f>+'01-2020'!D246+'02-2020'!D246+'03-2020'!D246+'04-2020'!D246+'05-2020'!D246+'06-2020'!D246+'07-2020'!D246+'08-2020'!D246+'09-2020'!D246+'10-2020'!D246+'11-2020'!D246+'12-2020'!D246</f>
        <v>133101.41999999998</v>
      </c>
      <c r="E246" s="25">
        <f>+'01-2020'!E246+'02-2020'!E246+'03-2020'!E246+'04-2020'!E246+'05-2020'!E246+'06-2020'!E246+'07-2020'!E246+'08-2020'!E246+'09-2020'!E246+'10-2020'!E246+'11-2020'!E246+'12-2020'!E246</f>
        <v>24931.559999999998</v>
      </c>
      <c r="F246" s="25">
        <f>+'01-2020'!F246+'02-2020'!F246+'03-2020'!F246+'04-2020'!F246+'05-2020'!F246+'06-2020'!F246+'07-2020'!F246+'08-2020'!F246+'09-2020'!F246+'10-2020'!F246+'11-2020'!F246+'12-2020'!F246</f>
        <v>108169.86000000002</v>
      </c>
      <c r="G246" s="25">
        <f>+'01-2020'!G246+'02-2020'!G246+'03-2020'!G246+'04-2020'!G246+'05-2020'!G246+'06-2020'!G246+'07-2020'!G246+'08-2020'!G246+'09-2020'!G246+'10-2020'!G246+'11-2020'!G246+'12-2020'!G246</f>
        <v>24368.3</v>
      </c>
      <c r="H246" s="25">
        <f>+'01-2020'!H246+'02-2020'!H246+'03-2020'!H246+'04-2020'!H246+'05-2020'!H246+'06-2020'!H246+'07-2020'!H246+'08-2020'!H246+'09-2020'!H246+'10-2020'!H246+'11-2020'!H246+'12-2020'!H246</f>
        <v>4873.660000000001</v>
      </c>
      <c r="I246" s="25">
        <f>+'01-2020'!I246+'02-2020'!I246+'03-2020'!I246+'04-2020'!I246+'05-2020'!I246+'06-2020'!I246+'07-2020'!I246+'08-2020'!I246+'09-2020'!I246+'10-2020'!I246+'11-2020'!I246+'12-2020'!I246</f>
        <v>194.94000000000003</v>
      </c>
      <c r="J246" s="25">
        <f>+'01-2020'!J246+'02-2020'!J246+'03-2020'!J246+'04-2020'!J246+'05-2020'!J246+'06-2020'!J246+'07-2020'!J246+'08-2020'!J246+'09-2020'!J246+'10-2020'!J246+'11-2020'!J246+'12-2020'!J246</f>
        <v>19299.7</v>
      </c>
      <c r="K246" s="25">
        <f>+'01-2020'!K246+'02-2020'!K246+'03-2020'!K246+'04-2020'!K246+'05-2020'!K246+'06-2020'!K246+'07-2020'!K246+'08-2020'!K246+'09-2020'!K246+'10-2020'!K246+'11-2020'!K246+'12-2020'!K246</f>
        <v>3673527.61</v>
      </c>
      <c r="L246" s="25">
        <f>+'01-2020'!L246+'02-2020'!L246+'03-2020'!L246+'04-2020'!L246+'05-2020'!L246+'06-2020'!L246+'07-2020'!L246+'08-2020'!L246+'09-2020'!L246+'10-2020'!L246+'11-2020'!L246+'12-2020'!L246</f>
        <v>735323.21</v>
      </c>
      <c r="M246" s="25">
        <f>+'01-2020'!M246+'02-2020'!M246+'03-2020'!M246+'04-2020'!M246+'05-2020'!M246+'06-2020'!M246+'07-2020'!M246+'08-2020'!M246+'09-2020'!M246+'10-2020'!M246+'11-2020'!M246+'12-2020'!M246</f>
        <v>2938204.3999999994</v>
      </c>
      <c r="N246" s="34">
        <f t="shared" si="3"/>
        <v>3065673.9599999995</v>
      </c>
    </row>
    <row r="247" spans="1:14" ht="12.75">
      <c r="A247" s="11">
        <f>+'01-2020'!A247</f>
        <v>236</v>
      </c>
      <c r="B247" s="24" t="str">
        <f>+'01-2020'!B247</f>
        <v>TURVELANDIA</v>
      </c>
      <c r="C247" s="28">
        <f>+IF(ISERROR(('01-2020'!C247+'02-2020'!C247+'03-2020'!C247+'04-2020'!C247+'05-2020'!C247+'06-2020'!C247+'07-2020'!C247+'08-2020'!C247+'09-2020'!C247+'10-2020'!C247+'11-2020'!C247+'12-2020'!C247)/COUNTA('01-2020'!C247,'02-2020'!C247,'03-2020'!C247,'04-2020'!C247,'05-2020'!C247,'06-2020'!C247,'07-2020'!C247,'08-2020'!C247,'09-2020'!C247,'10-2020'!C247,'11-2020'!C247,'12-2020'!C247)),"",('01-2020'!C247+'02-2020'!C247+'03-2020'!C247+'04-2020'!C247+'05-2020'!C247+'06-2020'!C247+'07-2020'!C247+'08-2020'!C247+'09-2020'!C247+'10-2020'!C247+'11-2020'!C247+'12-2020'!C247)/COUNTA('01-2020'!C247,'02-2020'!C247,'03-2020'!C247,'04-2020'!C247,'05-2020'!C247,'06-2020'!C247,'07-2020'!C247,'08-2020'!C247,'09-2020'!C247,'10-2020'!C247,'11-2020'!C247,'12-2020'!C247))</f>
        <v>0.2951013133847487</v>
      </c>
      <c r="D247" s="25">
        <f>+'01-2020'!D247+'02-2020'!D247+'03-2020'!D247+'04-2020'!D247+'05-2020'!D247+'06-2020'!D247+'07-2020'!D247+'08-2020'!D247+'09-2020'!D247+'10-2020'!D247+'11-2020'!D247+'12-2020'!D247</f>
        <v>142289.33000000002</v>
      </c>
      <c r="E247" s="25">
        <f>+'01-2020'!E247+'02-2020'!E247+'03-2020'!E247+'04-2020'!E247+'05-2020'!E247+'06-2020'!E247+'07-2020'!E247+'08-2020'!E247+'09-2020'!E247+'10-2020'!E247+'11-2020'!E247+'12-2020'!E247</f>
        <v>27451.76</v>
      </c>
      <c r="F247" s="25">
        <f>+'01-2020'!F247+'02-2020'!F247+'03-2020'!F247+'04-2020'!F247+'05-2020'!F247+'06-2020'!F247+'07-2020'!F247+'08-2020'!F247+'09-2020'!F247+'10-2020'!F247+'11-2020'!F247+'12-2020'!F247</f>
        <v>114837.57</v>
      </c>
      <c r="G247" s="25">
        <f>+'01-2020'!G247+'02-2020'!G247+'03-2020'!G247+'04-2020'!G247+'05-2020'!G247+'06-2020'!G247+'07-2020'!G247+'08-2020'!G247+'09-2020'!G247+'10-2020'!G247+'11-2020'!G247+'12-2020'!G247</f>
        <v>42557.89</v>
      </c>
      <c r="H247" s="25">
        <f>+'01-2020'!H247+'02-2020'!H247+'03-2020'!H247+'04-2020'!H247+'05-2020'!H247+'06-2020'!H247+'07-2020'!H247+'08-2020'!H247+'09-2020'!H247+'10-2020'!H247+'11-2020'!H247+'12-2020'!H247</f>
        <v>8511.6</v>
      </c>
      <c r="I247" s="25">
        <f>+'01-2020'!I247+'02-2020'!I247+'03-2020'!I247+'04-2020'!I247+'05-2020'!I247+'06-2020'!I247+'07-2020'!I247+'08-2020'!I247+'09-2020'!I247+'10-2020'!I247+'11-2020'!I247+'12-2020'!I247</f>
        <v>340.46000000000004</v>
      </c>
      <c r="J247" s="25">
        <f>+'01-2020'!J247+'02-2020'!J247+'03-2020'!J247+'04-2020'!J247+'05-2020'!J247+'06-2020'!J247+'07-2020'!J247+'08-2020'!J247+'09-2020'!J247+'10-2020'!J247+'11-2020'!J247+'12-2020'!J247</f>
        <v>33705.83</v>
      </c>
      <c r="K247" s="25">
        <f>+'01-2020'!K247+'02-2020'!K247+'03-2020'!K247+'04-2020'!K247+'05-2020'!K247+'06-2020'!K247+'07-2020'!K247+'08-2020'!K247+'09-2020'!K247+'10-2020'!K247+'11-2020'!K247+'12-2020'!K247</f>
        <v>6416920.82</v>
      </c>
      <c r="L247" s="25">
        <f>+'01-2020'!L247+'02-2020'!L247+'03-2020'!L247+'04-2020'!L247+'05-2020'!L247+'06-2020'!L247+'07-2020'!L247+'08-2020'!L247+'09-2020'!L247+'10-2020'!L247+'11-2020'!L247+'12-2020'!L247</f>
        <v>1284543.83</v>
      </c>
      <c r="M247" s="25">
        <f>+'01-2020'!M247+'02-2020'!M247+'03-2020'!M247+'04-2020'!M247+'05-2020'!M247+'06-2020'!M247+'07-2020'!M247+'08-2020'!M247+'09-2020'!M247+'10-2020'!M247+'11-2020'!M247+'12-2020'!M247</f>
        <v>5132376.99</v>
      </c>
      <c r="N247" s="34">
        <f t="shared" si="3"/>
        <v>5280920.390000001</v>
      </c>
    </row>
    <row r="248" spans="1:14" ht="12.75">
      <c r="A248" s="11">
        <f>+'01-2020'!A248</f>
        <v>237</v>
      </c>
      <c r="B248" s="24" t="str">
        <f>+'01-2020'!B248</f>
        <v>UIRAPURU</v>
      </c>
      <c r="C248" s="28">
        <f>+IF(ISERROR(('01-2020'!C248+'02-2020'!C248+'03-2020'!C248+'04-2020'!C248+'05-2020'!C248+'06-2020'!C248+'07-2020'!C248+'08-2020'!C248+'09-2020'!C248+'10-2020'!C248+'11-2020'!C248+'12-2020'!C248)/COUNTA('01-2020'!C248,'02-2020'!C248,'03-2020'!C248,'04-2020'!C248,'05-2020'!C248,'06-2020'!C248,'07-2020'!C248,'08-2020'!C248,'09-2020'!C248,'10-2020'!C248,'11-2020'!C248,'12-2020'!C248)),"",('01-2020'!C248+'02-2020'!C248+'03-2020'!C248+'04-2020'!C248+'05-2020'!C248+'06-2020'!C248+'07-2020'!C248+'08-2020'!C248+'09-2020'!C248+'10-2020'!C248+'11-2020'!C248+'12-2020'!C248)/COUNTA('01-2020'!C248,'02-2020'!C248,'03-2020'!C248,'04-2020'!C248,'05-2020'!C248,'06-2020'!C248,'07-2020'!C248,'08-2020'!C248,'09-2020'!C248,'10-2020'!C248,'11-2020'!C248,'12-2020'!C248))</f>
        <v>0.06589990656713185</v>
      </c>
      <c r="D248" s="25">
        <f>+'01-2020'!D248+'02-2020'!D248+'03-2020'!D248+'04-2020'!D248+'05-2020'!D248+'06-2020'!D248+'07-2020'!D248+'08-2020'!D248+'09-2020'!D248+'10-2020'!D248+'11-2020'!D248+'12-2020'!D248</f>
        <v>44564.68</v>
      </c>
      <c r="E248" s="25">
        <f>+'01-2020'!E248+'02-2020'!E248+'03-2020'!E248+'04-2020'!E248+'05-2020'!E248+'06-2020'!E248+'07-2020'!E248+'08-2020'!E248+'09-2020'!E248+'10-2020'!E248+'11-2020'!E248+'12-2020'!E248</f>
        <v>8636.26</v>
      </c>
      <c r="F248" s="25">
        <f>+'01-2020'!F248+'02-2020'!F248+'03-2020'!F248+'04-2020'!F248+'05-2020'!F248+'06-2020'!F248+'07-2020'!F248+'08-2020'!F248+'09-2020'!F248+'10-2020'!F248+'11-2020'!F248+'12-2020'!F248</f>
        <v>35928.42</v>
      </c>
      <c r="G248" s="25">
        <f>+'01-2020'!G248+'02-2020'!G248+'03-2020'!G248+'04-2020'!G248+'05-2020'!G248+'06-2020'!G248+'07-2020'!G248+'08-2020'!G248+'09-2020'!G248+'10-2020'!G248+'11-2020'!G248+'12-2020'!G248</f>
        <v>9500.41</v>
      </c>
      <c r="H248" s="25">
        <f>+'01-2020'!H248+'02-2020'!H248+'03-2020'!H248+'04-2020'!H248+'05-2020'!H248+'06-2020'!H248+'07-2020'!H248+'08-2020'!H248+'09-2020'!H248+'10-2020'!H248+'11-2020'!H248+'12-2020'!H248</f>
        <v>1900.1000000000001</v>
      </c>
      <c r="I248" s="25">
        <f>+'01-2020'!I248+'02-2020'!I248+'03-2020'!I248+'04-2020'!I248+'05-2020'!I248+'06-2020'!I248+'07-2020'!I248+'08-2020'!I248+'09-2020'!I248+'10-2020'!I248+'11-2020'!I248+'12-2020'!I248</f>
        <v>76.01</v>
      </c>
      <c r="J248" s="25">
        <f>+'01-2020'!J248+'02-2020'!J248+'03-2020'!J248+'04-2020'!J248+'05-2020'!J248+'06-2020'!J248+'07-2020'!J248+'08-2020'!J248+'09-2020'!J248+'10-2020'!J248+'11-2020'!J248+'12-2020'!J248</f>
        <v>7524.299999999999</v>
      </c>
      <c r="K248" s="25">
        <f>+'01-2020'!K248+'02-2020'!K248+'03-2020'!K248+'04-2020'!K248+'05-2020'!K248+'06-2020'!K248+'07-2020'!K248+'08-2020'!K248+'09-2020'!K248+'10-2020'!K248+'11-2020'!K248+'12-2020'!K248</f>
        <v>1432616.31</v>
      </c>
      <c r="L248" s="25">
        <f>+'01-2020'!L248+'02-2020'!L248+'03-2020'!L248+'04-2020'!L248+'05-2020'!L248+'06-2020'!L248+'07-2020'!L248+'08-2020'!L248+'09-2020'!L248+'10-2020'!L248+'11-2020'!L248+'12-2020'!L248</f>
        <v>286783.56999999995</v>
      </c>
      <c r="M248" s="25">
        <f>+'01-2020'!M248+'02-2020'!M248+'03-2020'!M248+'04-2020'!M248+'05-2020'!M248+'06-2020'!M248+'07-2020'!M248+'08-2020'!M248+'09-2020'!M248+'10-2020'!M248+'11-2020'!M248+'12-2020'!M248</f>
        <v>1145832.74</v>
      </c>
      <c r="N248" s="34">
        <f t="shared" si="3"/>
        <v>1189285.46</v>
      </c>
    </row>
    <row r="249" spans="1:14" ht="12.75">
      <c r="A249" s="11">
        <f>+'01-2020'!A249</f>
        <v>238</v>
      </c>
      <c r="B249" s="24" t="str">
        <f>+'01-2020'!B249</f>
        <v>URUACU</v>
      </c>
      <c r="C249" s="28">
        <f>+IF(ISERROR(('01-2020'!C249+'02-2020'!C249+'03-2020'!C249+'04-2020'!C249+'05-2020'!C249+'06-2020'!C249+'07-2020'!C249+'08-2020'!C249+'09-2020'!C249+'10-2020'!C249+'11-2020'!C249+'12-2020'!C249)/COUNTA('01-2020'!C249,'02-2020'!C249,'03-2020'!C249,'04-2020'!C249,'05-2020'!C249,'06-2020'!C249,'07-2020'!C249,'08-2020'!C249,'09-2020'!C249,'10-2020'!C249,'11-2020'!C249,'12-2020'!C249)),"",('01-2020'!C249+'02-2020'!C249+'03-2020'!C249+'04-2020'!C249+'05-2020'!C249+'06-2020'!C249+'07-2020'!C249+'08-2020'!C249+'09-2020'!C249+'10-2020'!C249+'11-2020'!C249+'12-2020'!C249)/COUNTA('01-2020'!C249,'02-2020'!C249,'03-2020'!C249,'04-2020'!C249,'05-2020'!C249,'06-2020'!C249,'07-2020'!C249,'08-2020'!C249,'09-2020'!C249,'10-2020'!C249,'11-2020'!C249,'12-2020'!C249))</f>
        <v>0.31859908564779843</v>
      </c>
      <c r="D249" s="25">
        <f>+'01-2020'!D249+'02-2020'!D249+'03-2020'!D249+'04-2020'!D249+'05-2020'!D249+'06-2020'!D249+'07-2020'!D249+'08-2020'!D249+'09-2020'!D249+'10-2020'!D249+'11-2020'!D249+'12-2020'!D249</f>
        <v>1799374.41</v>
      </c>
      <c r="E249" s="25">
        <f>+'01-2020'!E249+'02-2020'!E249+'03-2020'!E249+'04-2020'!E249+'05-2020'!E249+'06-2020'!E249+'07-2020'!E249+'08-2020'!E249+'09-2020'!E249+'10-2020'!E249+'11-2020'!E249+'12-2020'!E249</f>
        <v>349324.68</v>
      </c>
      <c r="F249" s="25">
        <f>+'01-2020'!F249+'02-2020'!F249+'03-2020'!F249+'04-2020'!F249+'05-2020'!F249+'06-2020'!F249+'07-2020'!F249+'08-2020'!F249+'09-2020'!F249+'10-2020'!F249+'11-2020'!F249+'12-2020'!F249</f>
        <v>1450049.73</v>
      </c>
      <c r="G249" s="25">
        <f>+'01-2020'!G249+'02-2020'!G249+'03-2020'!G249+'04-2020'!G249+'05-2020'!G249+'06-2020'!G249+'07-2020'!G249+'08-2020'!G249+'09-2020'!G249+'10-2020'!G249+'11-2020'!G249+'12-2020'!G249</f>
        <v>45945.36000000001</v>
      </c>
      <c r="H249" s="25">
        <f>+'01-2020'!H249+'02-2020'!H249+'03-2020'!H249+'04-2020'!H249+'05-2020'!H249+'06-2020'!H249+'07-2020'!H249+'08-2020'!H249+'09-2020'!H249+'10-2020'!H249+'11-2020'!H249+'12-2020'!H249</f>
        <v>9189.08</v>
      </c>
      <c r="I249" s="25">
        <f>+'01-2020'!I249+'02-2020'!I249+'03-2020'!I249+'04-2020'!I249+'05-2020'!I249+'06-2020'!I249+'07-2020'!I249+'08-2020'!I249+'09-2020'!I249+'10-2020'!I249+'11-2020'!I249+'12-2020'!I249</f>
        <v>367.58</v>
      </c>
      <c r="J249" s="25">
        <f>+'01-2020'!J249+'02-2020'!J249+'03-2020'!J249+'04-2020'!J249+'05-2020'!J249+'06-2020'!J249+'07-2020'!J249+'08-2020'!J249+'09-2020'!J249+'10-2020'!J249+'11-2020'!J249+'12-2020'!J249</f>
        <v>36388.700000000004</v>
      </c>
      <c r="K249" s="25">
        <f>+'01-2020'!K249+'02-2020'!K249+'03-2020'!K249+'04-2020'!K249+'05-2020'!K249+'06-2020'!K249+'07-2020'!K249+'08-2020'!K249+'09-2020'!K249+'10-2020'!K249+'11-2020'!K249+'12-2020'!K249</f>
        <v>6927687.79</v>
      </c>
      <c r="L249" s="25">
        <f>+'01-2020'!L249+'02-2020'!L249+'03-2020'!L249+'04-2020'!L249+'05-2020'!L249+'06-2020'!L249+'07-2020'!L249+'08-2020'!L249+'09-2020'!L249+'10-2020'!L249+'11-2020'!L249+'12-2020'!L249</f>
        <v>1386751.98</v>
      </c>
      <c r="M249" s="25">
        <f>+'01-2020'!M249+'02-2020'!M249+'03-2020'!M249+'04-2020'!M249+'05-2020'!M249+'06-2020'!M249+'07-2020'!M249+'08-2020'!M249+'09-2020'!M249+'10-2020'!M249+'11-2020'!M249+'12-2020'!M249</f>
        <v>5540935.81</v>
      </c>
      <c r="N249" s="34">
        <f t="shared" si="3"/>
        <v>7027374.239999999</v>
      </c>
    </row>
    <row r="250" spans="1:14" ht="12.75">
      <c r="A250" s="11">
        <f>+'01-2020'!A250</f>
        <v>239</v>
      </c>
      <c r="B250" s="24" t="str">
        <f>+'01-2020'!B250</f>
        <v>URUANA</v>
      </c>
      <c r="C250" s="28">
        <f>+IF(ISERROR(('01-2020'!C250+'02-2020'!C250+'03-2020'!C250+'04-2020'!C250+'05-2020'!C250+'06-2020'!C250+'07-2020'!C250+'08-2020'!C250+'09-2020'!C250+'10-2020'!C250+'11-2020'!C250+'12-2020'!C250)/COUNTA('01-2020'!C250,'02-2020'!C250,'03-2020'!C250,'04-2020'!C250,'05-2020'!C250,'06-2020'!C250,'07-2020'!C250,'08-2020'!C250,'09-2020'!C250,'10-2020'!C250,'11-2020'!C250,'12-2020'!C250)),"",('01-2020'!C250+'02-2020'!C250+'03-2020'!C250+'04-2020'!C250+'05-2020'!C250+'06-2020'!C250+'07-2020'!C250+'08-2020'!C250+'09-2020'!C250+'10-2020'!C250+'11-2020'!C250+'12-2020'!C250)/COUNTA('01-2020'!C250,'02-2020'!C250,'03-2020'!C250,'04-2020'!C250,'05-2020'!C250,'06-2020'!C250,'07-2020'!C250,'08-2020'!C250,'09-2020'!C250,'10-2020'!C250,'11-2020'!C250,'12-2020'!C250))</f>
        <v>0.13678961256987485</v>
      </c>
      <c r="D250" s="25">
        <f>+'01-2020'!D250+'02-2020'!D250+'03-2020'!D250+'04-2020'!D250+'05-2020'!D250+'06-2020'!D250+'07-2020'!D250+'08-2020'!D250+'09-2020'!D250+'10-2020'!D250+'11-2020'!D250+'12-2020'!D250</f>
        <v>435287.01</v>
      </c>
      <c r="E250" s="25">
        <f>+'01-2020'!E250+'02-2020'!E250+'03-2020'!E250+'04-2020'!E250+'05-2020'!E250+'06-2020'!E250+'07-2020'!E250+'08-2020'!E250+'09-2020'!E250+'10-2020'!E250+'11-2020'!E250+'12-2020'!E250</f>
        <v>84401.87000000001</v>
      </c>
      <c r="F250" s="25">
        <f>+'01-2020'!F250+'02-2020'!F250+'03-2020'!F250+'04-2020'!F250+'05-2020'!F250+'06-2020'!F250+'07-2020'!F250+'08-2020'!F250+'09-2020'!F250+'10-2020'!F250+'11-2020'!F250+'12-2020'!F250</f>
        <v>350885.14</v>
      </c>
      <c r="G250" s="25">
        <f>+'01-2020'!G250+'02-2020'!G250+'03-2020'!G250+'04-2020'!G250+'05-2020'!G250+'06-2020'!G250+'07-2020'!G250+'08-2020'!G250+'09-2020'!G250+'10-2020'!G250+'11-2020'!G250+'12-2020'!G250</f>
        <v>19725.119999999995</v>
      </c>
      <c r="H250" s="25">
        <f>+'01-2020'!H250+'02-2020'!H250+'03-2020'!H250+'04-2020'!H250+'05-2020'!H250+'06-2020'!H250+'07-2020'!H250+'08-2020'!H250+'09-2020'!H250+'10-2020'!H250+'11-2020'!H250+'12-2020'!H250</f>
        <v>3945.0299999999997</v>
      </c>
      <c r="I250" s="25">
        <f>+'01-2020'!I250+'02-2020'!I250+'03-2020'!I250+'04-2020'!I250+'05-2020'!I250+'06-2020'!I250+'07-2020'!I250+'08-2020'!I250+'09-2020'!I250+'10-2020'!I250+'11-2020'!I250+'12-2020'!I250</f>
        <v>157.79999999999998</v>
      </c>
      <c r="J250" s="25">
        <f>+'01-2020'!J250+'02-2020'!J250+'03-2020'!J250+'04-2020'!J250+'05-2020'!J250+'06-2020'!J250+'07-2020'!J250+'08-2020'!J250+'09-2020'!J250+'10-2020'!J250+'11-2020'!J250+'12-2020'!J250</f>
        <v>15622.289999999999</v>
      </c>
      <c r="K250" s="25">
        <f>+'01-2020'!K250+'02-2020'!K250+'03-2020'!K250+'04-2020'!K250+'05-2020'!K250+'06-2020'!K250+'07-2020'!K250+'08-2020'!K250+'09-2020'!K250+'10-2020'!K250+'11-2020'!K250+'12-2020'!K250</f>
        <v>2974374.23</v>
      </c>
      <c r="L250" s="25">
        <f>+'01-2020'!L250+'02-2020'!L250+'03-2020'!L250+'04-2020'!L250+'05-2020'!L250+'06-2020'!L250+'07-2020'!L250+'08-2020'!L250+'09-2020'!L250+'10-2020'!L250+'11-2020'!L250+'12-2020'!L250</f>
        <v>595476.1100000001</v>
      </c>
      <c r="M250" s="25">
        <f>+'01-2020'!M250+'02-2020'!M250+'03-2020'!M250+'04-2020'!M250+'05-2020'!M250+'06-2020'!M250+'07-2020'!M250+'08-2020'!M250+'09-2020'!M250+'10-2020'!M250+'11-2020'!M250+'12-2020'!M250</f>
        <v>2378898.1199999996</v>
      </c>
      <c r="N250" s="34">
        <f t="shared" si="3"/>
        <v>2745405.55</v>
      </c>
    </row>
    <row r="251" spans="1:14" ht="12.75">
      <c r="A251" s="11">
        <f>+'01-2020'!A251</f>
        <v>240</v>
      </c>
      <c r="B251" s="24" t="str">
        <f>+'01-2020'!B251</f>
        <v>URUTAI</v>
      </c>
      <c r="C251" s="28">
        <f>+IF(ISERROR(('01-2020'!C251+'02-2020'!C251+'03-2020'!C251+'04-2020'!C251+'05-2020'!C251+'06-2020'!C251+'07-2020'!C251+'08-2020'!C251+'09-2020'!C251+'10-2020'!C251+'11-2020'!C251+'12-2020'!C251)/COUNTA('01-2020'!C251,'02-2020'!C251,'03-2020'!C251,'04-2020'!C251,'05-2020'!C251,'06-2020'!C251,'07-2020'!C251,'08-2020'!C251,'09-2020'!C251,'10-2020'!C251,'11-2020'!C251,'12-2020'!C251)),"",('01-2020'!C251+'02-2020'!C251+'03-2020'!C251+'04-2020'!C251+'05-2020'!C251+'06-2020'!C251+'07-2020'!C251+'08-2020'!C251+'09-2020'!C251+'10-2020'!C251+'11-2020'!C251+'12-2020'!C251)/COUNTA('01-2020'!C251,'02-2020'!C251,'03-2020'!C251,'04-2020'!C251,'05-2020'!C251,'06-2020'!C251,'07-2020'!C251,'08-2020'!C251,'09-2020'!C251,'10-2020'!C251,'11-2020'!C251,'12-2020'!C251))</f>
        <v>0.15465322730358544</v>
      </c>
      <c r="D251" s="25">
        <f>+'01-2020'!D251+'02-2020'!D251+'03-2020'!D251+'04-2020'!D251+'05-2020'!D251+'06-2020'!D251+'07-2020'!D251+'08-2020'!D251+'09-2020'!D251+'10-2020'!D251+'11-2020'!D251+'12-2020'!D251</f>
        <v>100087.56</v>
      </c>
      <c r="E251" s="25">
        <f>+'01-2020'!E251+'02-2020'!E251+'03-2020'!E251+'04-2020'!E251+'05-2020'!E251+'06-2020'!E251+'07-2020'!E251+'08-2020'!E251+'09-2020'!E251+'10-2020'!E251+'11-2020'!E251+'12-2020'!E251</f>
        <v>19444.45</v>
      </c>
      <c r="F251" s="25">
        <f>+'01-2020'!F251+'02-2020'!F251+'03-2020'!F251+'04-2020'!F251+'05-2020'!F251+'06-2020'!F251+'07-2020'!F251+'08-2020'!F251+'09-2020'!F251+'10-2020'!F251+'11-2020'!F251+'12-2020'!F251</f>
        <v>80643.11</v>
      </c>
      <c r="G251" s="25">
        <f>+'01-2020'!G251+'02-2020'!G251+'03-2020'!G251+'04-2020'!G251+'05-2020'!G251+'06-2020'!G251+'07-2020'!G251+'08-2020'!G251+'09-2020'!G251+'10-2020'!G251+'11-2020'!G251+'12-2020'!G251</f>
        <v>22285.239999999998</v>
      </c>
      <c r="H251" s="25">
        <f>+'01-2020'!H251+'02-2020'!H251+'03-2020'!H251+'04-2020'!H251+'05-2020'!H251+'06-2020'!H251+'07-2020'!H251+'08-2020'!H251+'09-2020'!H251+'10-2020'!H251+'11-2020'!H251+'12-2020'!H251</f>
        <v>4457.05</v>
      </c>
      <c r="I251" s="25">
        <f>+'01-2020'!I251+'02-2020'!I251+'03-2020'!I251+'04-2020'!I251+'05-2020'!I251+'06-2020'!I251+'07-2020'!I251+'08-2020'!I251+'09-2020'!I251+'10-2020'!I251+'11-2020'!I251+'12-2020'!I251</f>
        <v>178.27</v>
      </c>
      <c r="J251" s="25">
        <f>+'01-2020'!J251+'02-2020'!J251+'03-2020'!J251+'04-2020'!J251+'05-2020'!J251+'06-2020'!J251+'07-2020'!J251+'08-2020'!J251+'09-2020'!J251+'10-2020'!J251+'11-2020'!J251+'12-2020'!J251</f>
        <v>17649.92</v>
      </c>
      <c r="K251" s="25">
        <f>+'01-2020'!K251+'02-2020'!K251+'03-2020'!K251+'04-2020'!K251+'05-2020'!K251+'06-2020'!K251+'07-2020'!K251+'08-2020'!K251+'09-2020'!K251+'10-2020'!K251+'11-2020'!K251+'12-2020'!K251</f>
        <v>3359173.27</v>
      </c>
      <c r="L251" s="25">
        <f>+'01-2020'!L251+'02-2020'!L251+'03-2020'!L251+'04-2020'!L251+'05-2020'!L251+'06-2020'!L251+'07-2020'!L251+'08-2020'!L251+'09-2020'!L251+'10-2020'!L251+'11-2020'!L251+'12-2020'!L251</f>
        <v>672239.0700000001</v>
      </c>
      <c r="M251" s="25">
        <f>+'01-2020'!M251+'02-2020'!M251+'03-2020'!M251+'04-2020'!M251+'05-2020'!M251+'06-2020'!M251+'07-2020'!M251+'08-2020'!M251+'09-2020'!M251+'10-2020'!M251+'11-2020'!M251+'12-2020'!M251</f>
        <v>2686934.1999999997</v>
      </c>
      <c r="N251" s="34">
        <f t="shared" si="3"/>
        <v>2785227.2299999995</v>
      </c>
    </row>
    <row r="252" spans="1:14" ht="12.75">
      <c r="A252" s="11">
        <f>+'01-2020'!A252</f>
        <v>241</v>
      </c>
      <c r="B252" s="24" t="str">
        <f>+'01-2020'!B252</f>
        <v>VALPARAISO DE GOIAS</v>
      </c>
      <c r="C252" s="28">
        <f>+IF(ISERROR(('01-2020'!C252+'02-2020'!C252+'03-2020'!C252+'04-2020'!C252+'05-2020'!C252+'06-2020'!C252+'07-2020'!C252+'08-2020'!C252+'09-2020'!C252+'10-2020'!C252+'11-2020'!C252+'12-2020'!C252)/COUNTA('01-2020'!C252,'02-2020'!C252,'03-2020'!C252,'04-2020'!C252,'05-2020'!C252,'06-2020'!C252,'07-2020'!C252,'08-2020'!C252,'09-2020'!C252,'10-2020'!C252,'11-2020'!C252,'12-2020'!C252)),"",('01-2020'!C252+'02-2020'!C252+'03-2020'!C252+'04-2020'!C252+'05-2020'!C252+'06-2020'!C252+'07-2020'!C252+'08-2020'!C252+'09-2020'!C252+'10-2020'!C252+'11-2020'!C252+'12-2020'!C252)/COUNTA('01-2020'!C252,'02-2020'!C252,'03-2020'!C252,'04-2020'!C252,'05-2020'!C252,'06-2020'!C252,'07-2020'!C252,'08-2020'!C252,'09-2020'!C252,'10-2020'!C252,'11-2020'!C252,'12-2020'!C252))</f>
        <v>0.44275117086613597</v>
      </c>
      <c r="D252" s="25">
        <f>+'01-2020'!D252+'02-2020'!D252+'03-2020'!D252+'04-2020'!D252+'05-2020'!D252+'06-2020'!D252+'07-2020'!D252+'08-2020'!D252+'09-2020'!D252+'10-2020'!D252+'11-2020'!D252+'12-2020'!D252</f>
        <v>2699027.17</v>
      </c>
      <c r="E252" s="25">
        <f>+'01-2020'!E252+'02-2020'!E252+'03-2020'!E252+'04-2020'!E252+'05-2020'!E252+'06-2020'!E252+'07-2020'!E252+'08-2020'!E252+'09-2020'!E252+'10-2020'!E252+'11-2020'!E252+'12-2020'!E252</f>
        <v>528445.97</v>
      </c>
      <c r="F252" s="25">
        <f>+'01-2020'!F252+'02-2020'!F252+'03-2020'!F252+'04-2020'!F252+'05-2020'!F252+'06-2020'!F252+'07-2020'!F252+'08-2020'!F252+'09-2020'!F252+'10-2020'!F252+'11-2020'!F252+'12-2020'!F252</f>
        <v>2170581.2</v>
      </c>
      <c r="G252" s="25">
        <f>+'01-2020'!G252+'02-2020'!G252+'03-2020'!G252+'04-2020'!G252+'05-2020'!G252+'06-2020'!G252+'07-2020'!G252+'08-2020'!G252+'09-2020'!G252+'10-2020'!G252+'11-2020'!G252+'12-2020'!G252</f>
        <v>63854.3</v>
      </c>
      <c r="H252" s="25">
        <f>+'01-2020'!H252+'02-2020'!H252+'03-2020'!H252+'04-2020'!H252+'05-2020'!H252+'06-2020'!H252+'07-2020'!H252+'08-2020'!H252+'09-2020'!H252+'10-2020'!H252+'11-2020'!H252+'12-2020'!H252</f>
        <v>12770.869999999999</v>
      </c>
      <c r="I252" s="25">
        <f>+'01-2020'!I252+'02-2020'!I252+'03-2020'!I252+'04-2020'!I252+'05-2020'!I252+'06-2020'!I252+'07-2020'!I252+'08-2020'!I252+'09-2020'!I252+'10-2020'!I252+'11-2020'!I252+'12-2020'!I252</f>
        <v>510.83000000000004</v>
      </c>
      <c r="J252" s="25">
        <f>+'01-2020'!J252+'02-2020'!J252+'03-2020'!J252+'04-2020'!J252+'05-2020'!J252+'06-2020'!J252+'07-2020'!J252+'08-2020'!J252+'09-2020'!J252+'10-2020'!J252+'11-2020'!J252+'12-2020'!J252</f>
        <v>50572.6</v>
      </c>
      <c r="K252" s="25">
        <f>+'01-2020'!K252+'02-2020'!K252+'03-2020'!K252+'04-2020'!K252+'05-2020'!K252+'06-2020'!K252+'07-2020'!K252+'08-2020'!K252+'09-2020'!K252+'10-2020'!K252+'11-2020'!K252+'12-2020'!K252</f>
        <v>9628181.42</v>
      </c>
      <c r="L252" s="25">
        <f>+'01-2020'!L252+'02-2020'!L252+'03-2020'!L252+'04-2020'!L252+'05-2020'!L252+'06-2020'!L252+'07-2020'!L252+'08-2020'!L252+'09-2020'!L252+'10-2020'!L252+'11-2020'!L252+'12-2020'!L252</f>
        <v>1927432.1199999999</v>
      </c>
      <c r="M252" s="25">
        <f>+'01-2020'!M252+'02-2020'!M252+'03-2020'!M252+'04-2020'!M252+'05-2020'!M252+'06-2020'!M252+'07-2020'!M252+'08-2020'!M252+'09-2020'!M252+'10-2020'!M252+'11-2020'!M252+'12-2020'!M252</f>
        <v>7700749.300000001</v>
      </c>
      <c r="N252" s="34">
        <f t="shared" si="3"/>
        <v>9921903.100000001</v>
      </c>
    </row>
    <row r="253" spans="1:14" ht="12.75">
      <c r="A253" s="11">
        <f>+'01-2020'!A253</f>
        <v>242</v>
      </c>
      <c r="B253" s="24" t="str">
        <f>+'01-2020'!B253</f>
        <v>VARJAO</v>
      </c>
      <c r="C253" s="28">
        <f>+IF(ISERROR(('01-2020'!C253+'02-2020'!C253+'03-2020'!C253+'04-2020'!C253+'05-2020'!C253+'06-2020'!C253+'07-2020'!C253+'08-2020'!C253+'09-2020'!C253+'10-2020'!C253+'11-2020'!C253+'12-2020'!C253)/COUNTA('01-2020'!C253,'02-2020'!C253,'03-2020'!C253,'04-2020'!C253,'05-2020'!C253,'06-2020'!C253,'07-2020'!C253,'08-2020'!C253,'09-2020'!C253,'10-2020'!C253,'11-2020'!C253,'12-2020'!C253)),"",('01-2020'!C253+'02-2020'!C253+'03-2020'!C253+'04-2020'!C253+'05-2020'!C253+'06-2020'!C253+'07-2020'!C253+'08-2020'!C253+'09-2020'!C253+'10-2020'!C253+'11-2020'!C253+'12-2020'!C253)/COUNTA('01-2020'!C253,'02-2020'!C253,'03-2020'!C253,'04-2020'!C253,'05-2020'!C253,'06-2020'!C253,'07-2020'!C253,'08-2020'!C253,'09-2020'!C253,'10-2020'!C253,'11-2020'!C253,'12-2020'!C253))</f>
        <v>0.06988466688976586</v>
      </c>
      <c r="D253" s="25">
        <f>+'01-2020'!D253+'02-2020'!D253+'03-2020'!D253+'04-2020'!D253+'05-2020'!D253+'06-2020'!D253+'07-2020'!D253+'08-2020'!D253+'09-2020'!D253+'10-2020'!D253+'11-2020'!D253+'12-2020'!D253</f>
        <v>110133.68</v>
      </c>
      <c r="E253" s="25">
        <f>+'01-2020'!E253+'02-2020'!E253+'03-2020'!E253+'04-2020'!E253+'05-2020'!E253+'06-2020'!E253+'07-2020'!E253+'08-2020'!E253+'09-2020'!E253+'10-2020'!E253+'11-2020'!E253+'12-2020'!E253</f>
        <v>21306.21</v>
      </c>
      <c r="F253" s="25">
        <f>+'01-2020'!F253+'02-2020'!F253+'03-2020'!F253+'04-2020'!F253+'05-2020'!F253+'06-2020'!F253+'07-2020'!F253+'08-2020'!F253+'09-2020'!F253+'10-2020'!F253+'11-2020'!F253+'12-2020'!F253</f>
        <v>88827.47</v>
      </c>
      <c r="G253" s="25">
        <f>+'01-2020'!G253+'02-2020'!G253+'03-2020'!G253+'04-2020'!G253+'05-2020'!G253+'06-2020'!G253+'07-2020'!G253+'08-2020'!G253+'09-2020'!G253+'10-2020'!G253+'11-2020'!G253+'12-2020'!G253</f>
        <v>10075.410000000002</v>
      </c>
      <c r="H253" s="25">
        <f>+'01-2020'!H253+'02-2020'!H253+'03-2020'!H253+'04-2020'!H253+'05-2020'!H253+'06-2020'!H253+'07-2020'!H253+'08-2020'!H253+'09-2020'!H253+'10-2020'!H253+'11-2020'!H253+'12-2020'!H253</f>
        <v>2015.09</v>
      </c>
      <c r="I253" s="25">
        <f>+'01-2020'!I253+'02-2020'!I253+'03-2020'!I253+'04-2020'!I253+'05-2020'!I253+'06-2020'!I253+'07-2020'!I253+'08-2020'!I253+'09-2020'!I253+'10-2020'!I253+'11-2020'!I253+'12-2020'!I253</f>
        <v>80.60000000000001</v>
      </c>
      <c r="J253" s="25">
        <f>+'01-2020'!J253+'02-2020'!J253+'03-2020'!J253+'04-2020'!J253+'05-2020'!J253+'06-2020'!J253+'07-2020'!J253+'08-2020'!J253+'09-2020'!J253+'10-2020'!J253+'11-2020'!J253+'12-2020'!J253</f>
        <v>7979.72</v>
      </c>
      <c r="K253" s="25">
        <f>+'01-2020'!K253+'02-2020'!K253+'03-2020'!K253+'04-2020'!K253+'05-2020'!K253+'06-2020'!K253+'07-2020'!K253+'08-2020'!K253+'09-2020'!K253+'10-2020'!K253+'11-2020'!K253+'12-2020'!K253</f>
        <v>1519297.01</v>
      </c>
      <c r="L253" s="25">
        <f>+'01-2020'!L253+'02-2020'!L253+'03-2020'!L253+'04-2020'!L253+'05-2020'!L253+'06-2020'!L253+'07-2020'!L253+'08-2020'!L253+'09-2020'!L253+'10-2020'!L253+'11-2020'!L253+'12-2020'!L253</f>
        <v>304128.61</v>
      </c>
      <c r="M253" s="25">
        <f>+'01-2020'!M253+'02-2020'!M253+'03-2020'!M253+'04-2020'!M253+'05-2020'!M253+'06-2020'!M253+'07-2020'!M253+'08-2020'!M253+'09-2020'!M253+'10-2020'!M253+'11-2020'!M253+'12-2020'!M253</f>
        <v>1215168.4</v>
      </c>
      <c r="N253" s="34">
        <f t="shared" si="3"/>
        <v>1311975.5899999999</v>
      </c>
    </row>
    <row r="254" spans="1:14" ht="12.75">
      <c r="A254" s="11">
        <f>+'01-2020'!A254</f>
        <v>243</v>
      </c>
      <c r="B254" s="24" t="str">
        <f>+'01-2020'!B254</f>
        <v>VIANOPOLIS</v>
      </c>
      <c r="C254" s="28">
        <f>+IF(ISERROR(('01-2020'!C254+'02-2020'!C254+'03-2020'!C254+'04-2020'!C254+'05-2020'!C254+'06-2020'!C254+'07-2020'!C254+'08-2020'!C254+'09-2020'!C254+'10-2020'!C254+'11-2020'!C254+'12-2020'!C254)/COUNTA('01-2020'!C254,'02-2020'!C254,'03-2020'!C254,'04-2020'!C254,'05-2020'!C254,'06-2020'!C254,'07-2020'!C254,'08-2020'!C254,'09-2020'!C254,'10-2020'!C254,'11-2020'!C254,'12-2020'!C254)),"",('01-2020'!C254+'02-2020'!C254+'03-2020'!C254+'04-2020'!C254+'05-2020'!C254+'06-2020'!C254+'07-2020'!C254+'08-2020'!C254+'09-2020'!C254+'10-2020'!C254+'11-2020'!C254+'12-2020'!C254)/COUNTA('01-2020'!C254,'02-2020'!C254,'03-2020'!C254,'04-2020'!C254,'05-2020'!C254,'06-2020'!C254,'07-2020'!C254,'08-2020'!C254,'09-2020'!C254,'10-2020'!C254,'11-2020'!C254,'12-2020'!C254))</f>
        <v>0.26079207388316056</v>
      </c>
      <c r="D254" s="25">
        <f>+'01-2020'!D254+'02-2020'!D254+'03-2020'!D254+'04-2020'!D254+'05-2020'!D254+'06-2020'!D254+'07-2020'!D254+'08-2020'!D254+'09-2020'!D254+'10-2020'!D254+'11-2020'!D254+'12-2020'!D254</f>
        <v>597238.12</v>
      </c>
      <c r="E254" s="25">
        <f>+'01-2020'!E254+'02-2020'!E254+'03-2020'!E254+'04-2020'!E254+'05-2020'!E254+'06-2020'!E254+'07-2020'!E254+'08-2020'!E254+'09-2020'!E254+'10-2020'!E254+'11-2020'!E254+'12-2020'!E254</f>
        <v>114674.81</v>
      </c>
      <c r="F254" s="25">
        <f>+'01-2020'!F254+'02-2020'!F254+'03-2020'!F254+'04-2020'!F254+'05-2020'!F254+'06-2020'!F254+'07-2020'!F254+'08-2020'!F254+'09-2020'!F254+'10-2020'!F254+'11-2020'!F254+'12-2020'!F254</f>
        <v>482563.31000000006</v>
      </c>
      <c r="G254" s="25">
        <f>+'01-2020'!G254+'02-2020'!G254+'03-2020'!G254+'04-2020'!G254+'05-2020'!G254+'06-2020'!G254+'07-2020'!G254+'08-2020'!G254+'09-2020'!G254+'10-2020'!G254+'11-2020'!G254+'12-2020'!G254</f>
        <v>37607.130000000005</v>
      </c>
      <c r="H254" s="25">
        <f>+'01-2020'!H254+'02-2020'!H254+'03-2020'!H254+'04-2020'!H254+'05-2020'!H254+'06-2020'!H254+'07-2020'!H254+'08-2020'!H254+'09-2020'!H254+'10-2020'!H254+'11-2020'!H254+'12-2020'!H254</f>
        <v>7521.439999999999</v>
      </c>
      <c r="I254" s="25">
        <f>+'01-2020'!I254+'02-2020'!I254+'03-2020'!I254+'04-2020'!I254+'05-2020'!I254+'06-2020'!I254+'07-2020'!I254+'08-2020'!I254+'09-2020'!I254+'10-2020'!I254+'11-2020'!I254+'12-2020'!I254</f>
        <v>300.86</v>
      </c>
      <c r="J254" s="25">
        <f>+'01-2020'!J254+'02-2020'!J254+'03-2020'!J254+'04-2020'!J254+'05-2020'!J254+'06-2020'!J254+'07-2020'!J254+'08-2020'!J254+'09-2020'!J254+'10-2020'!J254+'11-2020'!J254+'12-2020'!J254</f>
        <v>29784.829999999998</v>
      </c>
      <c r="K254" s="25">
        <f>+'01-2020'!K254+'02-2020'!K254+'03-2020'!K254+'04-2020'!K254+'05-2020'!K254+'06-2020'!K254+'07-2020'!K254+'08-2020'!K254+'09-2020'!K254+'10-2020'!K254+'11-2020'!K254+'12-2020'!K254</f>
        <v>5670510.03</v>
      </c>
      <c r="L254" s="25">
        <f>+'01-2020'!L254+'02-2020'!L254+'03-2020'!L254+'04-2020'!L254+'05-2020'!L254+'06-2020'!L254+'07-2020'!L254+'08-2020'!L254+'09-2020'!L254+'10-2020'!L254+'11-2020'!L254+'12-2020'!L254</f>
        <v>1135118.53</v>
      </c>
      <c r="M254" s="25">
        <f>+'01-2020'!M254+'02-2020'!M254+'03-2020'!M254+'04-2020'!M254+'05-2020'!M254+'06-2020'!M254+'07-2020'!M254+'08-2020'!M254+'09-2020'!M254+'10-2020'!M254+'11-2020'!M254+'12-2020'!M254</f>
        <v>4535391.5</v>
      </c>
      <c r="N254" s="34">
        <f t="shared" si="3"/>
        <v>5047739.64</v>
      </c>
    </row>
    <row r="255" spans="1:14" ht="12.75">
      <c r="A255" s="11">
        <f>+'01-2020'!A255</f>
        <v>244</v>
      </c>
      <c r="B255" s="24" t="str">
        <f>+'01-2020'!B255</f>
        <v>VICENTINOPOLIS</v>
      </c>
      <c r="C255" s="28">
        <f>+IF(ISERROR(('01-2020'!C255+'02-2020'!C255+'03-2020'!C255+'04-2020'!C255+'05-2020'!C255+'06-2020'!C255+'07-2020'!C255+'08-2020'!C255+'09-2020'!C255+'10-2020'!C255+'11-2020'!C255+'12-2020'!C255)/COUNTA('01-2020'!C255,'02-2020'!C255,'03-2020'!C255,'04-2020'!C255,'05-2020'!C255,'06-2020'!C255,'07-2020'!C255,'08-2020'!C255,'09-2020'!C255,'10-2020'!C255,'11-2020'!C255,'12-2020'!C255)),"",('01-2020'!C255+'02-2020'!C255+'03-2020'!C255+'04-2020'!C255+'05-2020'!C255+'06-2020'!C255+'07-2020'!C255+'08-2020'!C255+'09-2020'!C255+'10-2020'!C255+'11-2020'!C255+'12-2020'!C255)/COUNTA('01-2020'!C255,'02-2020'!C255,'03-2020'!C255,'04-2020'!C255,'05-2020'!C255,'06-2020'!C255,'07-2020'!C255,'08-2020'!C255,'09-2020'!C255,'10-2020'!C255,'11-2020'!C255,'12-2020'!C255))</f>
        <v>0.26656076305083626</v>
      </c>
      <c r="D255" s="25">
        <f>+'01-2020'!D255+'02-2020'!D255+'03-2020'!D255+'04-2020'!D255+'05-2020'!D255+'06-2020'!D255+'07-2020'!D255+'08-2020'!D255+'09-2020'!D255+'10-2020'!D255+'11-2020'!D255+'12-2020'!D255</f>
        <v>386676.63</v>
      </c>
      <c r="E255" s="25">
        <f>+'01-2020'!E255+'02-2020'!E255+'03-2020'!E255+'04-2020'!E255+'05-2020'!E255+'06-2020'!E255+'07-2020'!E255+'08-2020'!E255+'09-2020'!E255+'10-2020'!E255+'11-2020'!E255+'12-2020'!E255</f>
        <v>73014.70999999999</v>
      </c>
      <c r="F255" s="25">
        <f>+'01-2020'!F255+'02-2020'!F255+'03-2020'!F255+'04-2020'!F255+'05-2020'!F255+'06-2020'!F255+'07-2020'!F255+'08-2020'!F255+'09-2020'!F255+'10-2020'!F255+'11-2020'!F255+'12-2020'!F255</f>
        <v>313661.92</v>
      </c>
      <c r="G255" s="25">
        <f>+'01-2020'!G255+'02-2020'!G255+'03-2020'!G255+'04-2020'!G255+'05-2020'!G255+'06-2020'!G255+'07-2020'!G255+'08-2020'!G255+'09-2020'!G255+'10-2020'!G255+'11-2020'!G255+'12-2020'!G255</f>
        <v>38443.75</v>
      </c>
      <c r="H255" s="25">
        <f>+'01-2020'!H255+'02-2020'!H255+'03-2020'!H255+'04-2020'!H255+'05-2020'!H255+'06-2020'!H255+'07-2020'!H255+'08-2020'!H255+'09-2020'!H255+'10-2020'!H255+'11-2020'!H255+'12-2020'!H255</f>
        <v>7688.749999999999</v>
      </c>
      <c r="I255" s="25">
        <f>+'01-2020'!I255+'02-2020'!I255+'03-2020'!I255+'04-2020'!I255+'05-2020'!I255+'06-2020'!I255+'07-2020'!I255+'08-2020'!I255+'09-2020'!I255+'10-2020'!I255+'11-2020'!I255+'12-2020'!I255</f>
        <v>307.53</v>
      </c>
      <c r="J255" s="25">
        <f>+'01-2020'!J255+'02-2020'!J255+'03-2020'!J255+'04-2020'!J255+'05-2020'!J255+'06-2020'!J255+'07-2020'!J255+'08-2020'!J255+'09-2020'!J255+'10-2020'!J255+'11-2020'!J255+'12-2020'!J255</f>
        <v>30447.47</v>
      </c>
      <c r="K255" s="25">
        <f>+'01-2020'!K255+'02-2020'!K255+'03-2020'!K255+'04-2020'!K255+'05-2020'!K255+'06-2020'!K255+'07-2020'!K255+'08-2020'!K255+'09-2020'!K255+'10-2020'!K255+'11-2020'!K255+'12-2020'!K255</f>
        <v>5796573.489999999</v>
      </c>
      <c r="L255" s="25">
        <f>+'01-2020'!L255+'02-2020'!L255+'03-2020'!L255+'04-2020'!L255+'05-2020'!L255+'06-2020'!L255+'07-2020'!L255+'08-2020'!L255+'09-2020'!L255+'10-2020'!L255+'11-2020'!L255+'12-2020'!L255</f>
        <v>1160300.91</v>
      </c>
      <c r="M255" s="25">
        <f>+'01-2020'!M255+'02-2020'!M255+'03-2020'!M255+'04-2020'!M255+'05-2020'!M255+'06-2020'!M255+'07-2020'!M255+'08-2020'!M255+'09-2020'!M255+'10-2020'!M255+'11-2020'!M255+'12-2020'!M255</f>
        <v>4636272.58</v>
      </c>
      <c r="N255" s="34">
        <f t="shared" si="3"/>
        <v>4980381.97</v>
      </c>
    </row>
    <row r="256" spans="1:14" ht="12.75">
      <c r="A256" s="11">
        <f>+'01-2020'!A256</f>
        <v>245</v>
      </c>
      <c r="B256" s="24" t="str">
        <f>+'01-2020'!B256</f>
        <v>VILA BOA</v>
      </c>
      <c r="C256" s="28">
        <f>+IF(ISERROR(('01-2020'!C256+'02-2020'!C256+'03-2020'!C256+'04-2020'!C256+'05-2020'!C256+'06-2020'!C256+'07-2020'!C256+'08-2020'!C256+'09-2020'!C256+'10-2020'!C256+'11-2020'!C256+'12-2020'!C256)/COUNTA('01-2020'!C256,'02-2020'!C256,'03-2020'!C256,'04-2020'!C256,'05-2020'!C256,'06-2020'!C256,'07-2020'!C256,'08-2020'!C256,'09-2020'!C256,'10-2020'!C256,'11-2020'!C256,'12-2020'!C256)),"",('01-2020'!C256+'02-2020'!C256+'03-2020'!C256+'04-2020'!C256+'05-2020'!C256+'06-2020'!C256+'07-2020'!C256+'08-2020'!C256+'09-2020'!C256+'10-2020'!C256+'11-2020'!C256+'12-2020'!C256)/COUNTA('01-2020'!C256,'02-2020'!C256,'03-2020'!C256,'04-2020'!C256,'05-2020'!C256,'06-2020'!C256,'07-2020'!C256,'08-2020'!C256,'09-2020'!C256,'10-2020'!C256,'11-2020'!C256,'12-2020'!C256))</f>
        <v>0.08260718337823658</v>
      </c>
      <c r="D256" s="25">
        <f>+'01-2020'!D256+'02-2020'!D256+'03-2020'!D256+'04-2020'!D256+'05-2020'!D256+'06-2020'!D256+'07-2020'!D256+'08-2020'!D256+'09-2020'!D256+'10-2020'!D256+'11-2020'!D256+'12-2020'!D256</f>
        <v>43808.93</v>
      </c>
      <c r="E256" s="25">
        <f>+'01-2020'!E256+'02-2020'!E256+'03-2020'!E256+'04-2020'!E256+'05-2020'!E256+'06-2020'!E256+'07-2020'!E256+'08-2020'!E256+'09-2020'!E256+'10-2020'!E256+'11-2020'!E256+'12-2020'!E256</f>
        <v>8738.62</v>
      </c>
      <c r="F256" s="25">
        <f>+'01-2020'!F256+'02-2020'!F256+'03-2020'!F256+'04-2020'!F256+'05-2020'!F256+'06-2020'!F256+'07-2020'!F256+'08-2020'!F256+'09-2020'!F256+'10-2020'!F256+'11-2020'!F256+'12-2020'!F256</f>
        <v>35070.310000000005</v>
      </c>
      <c r="G256" s="25">
        <f>+'01-2020'!G256+'02-2020'!G256+'03-2020'!G256+'04-2020'!G256+'05-2020'!G256+'06-2020'!G256+'07-2020'!G256+'08-2020'!G256+'09-2020'!G256+'10-2020'!G256+'11-2020'!G256+'12-2020'!G256</f>
        <v>11910.54</v>
      </c>
      <c r="H256" s="25">
        <f>+'01-2020'!H256+'02-2020'!H256+'03-2020'!H256+'04-2020'!H256+'05-2020'!H256+'06-2020'!H256+'07-2020'!H256+'08-2020'!H256+'09-2020'!H256+'10-2020'!H256+'11-2020'!H256+'12-2020'!H256</f>
        <v>2382.1200000000003</v>
      </c>
      <c r="I256" s="25">
        <f>+'01-2020'!I256+'02-2020'!I256+'03-2020'!I256+'04-2020'!I256+'05-2020'!I256+'06-2020'!I256+'07-2020'!I256+'08-2020'!I256+'09-2020'!I256+'10-2020'!I256+'11-2020'!I256+'12-2020'!I256</f>
        <v>95.3</v>
      </c>
      <c r="J256" s="25">
        <f>+'01-2020'!J256+'02-2020'!J256+'03-2020'!J256+'04-2020'!J256+'05-2020'!J256+'06-2020'!J256+'07-2020'!J256+'08-2020'!J256+'09-2020'!J256+'10-2020'!J256+'11-2020'!J256+'12-2020'!J256</f>
        <v>9433.12</v>
      </c>
      <c r="K256" s="25">
        <f>+'01-2020'!K256+'02-2020'!K256+'03-2020'!K256+'04-2020'!K256+'05-2020'!K256+'06-2020'!K256+'07-2020'!K256+'08-2020'!K256+'09-2020'!K256+'10-2020'!K256+'11-2020'!K256+'12-2020'!K256</f>
        <v>1795977.51</v>
      </c>
      <c r="L256" s="25">
        <f>+'01-2020'!L256+'02-2020'!L256+'03-2020'!L256+'04-2020'!L256+'05-2020'!L256+'06-2020'!L256+'07-2020'!L256+'08-2020'!L256+'09-2020'!L256+'10-2020'!L256+'11-2020'!L256+'12-2020'!L256</f>
        <v>359500.6</v>
      </c>
      <c r="M256" s="25">
        <f>+'01-2020'!M256+'02-2020'!M256+'03-2020'!M256+'04-2020'!M256+'05-2020'!M256+'06-2020'!M256+'07-2020'!M256+'08-2020'!M256+'09-2020'!M256+'10-2020'!M256+'11-2020'!M256+'12-2020'!M256</f>
        <v>1436476.9100000001</v>
      </c>
      <c r="N256" s="34">
        <f t="shared" si="3"/>
        <v>1480980.34</v>
      </c>
    </row>
    <row r="257" spans="1:14" ht="12.75">
      <c r="A257" s="11">
        <f>+'01-2020'!A257</f>
        <v>246</v>
      </c>
      <c r="B257" s="24" t="str">
        <f>+'01-2020'!B257</f>
        <v>VILA PROPICIO</v>
      </c>
      <c r="C257" s="28">
        <f>+IF(ISERROR(('01-2020'!C257+'02-2020'!C257+'03-2020'!C257+'04-2020'!C257+'05-2020'!C257+'06-2020'!C257+'07-2020'!C257+'08-2020'!C257+'09-2020'!C257+'10-2020'!C257+'11-2020'!C257+'12-2020'!C257)/COUNTA('01-2020'!C257,'02-2020'!C257,'03-2020'!C257,'04-2020'!C257,'05-2020'!C257,'06-2020'!C257,'07-2020'!C257,'08-2020'!C257,'09-2020'!C257,'10-2020'!C257,'11-2020'!C257,'12-2020'!C257)),"",('01-2020'!C257+'02-2020'!C257+'03-2020'!C257+'04-2020'!C257+'05-2020'!C257+'06-2020'!C257+'07-2020'!C257+'08-2020'!C257+'09-2020'!C257+'10-2020'!C257+'11-2020'!C257+'12-2020'!C257)/COUNTA('01-2020'!C257,'02-2020'!C257,'03-2020'!C257,'04-2020'!C257,'05-2020'!C257,'06-2020'!C257,'07-2020'!C257,'08-2020'!C257,'09-2020'!C257,'10-2020'!C257,'11-2020'!C257,'12-2020'!C257))</f>
        <v>0.24003274244051304</v>
      </c>
      <c r="D257" s="25">
        <f>+'01-2020'!D257+'02-2020'!D257+'03-2020'!D257+'04-2020'!D257+'05-2020'!D257+'06-2020'!D257+'07-2020'!D257+'08-2020'!D257+'09-2020'!D257+'10-2020'!D257+'11-2020'!D257+'12-2020'!D257</f>
        <v>71950.58</v>
      </c>
      <c r="E257" s="25">
        <f>+'01-2020'!E257+'02-2020'!E257+'03-2020'!E257+'04-2020'!E257+'05-2020'!E257+'06-2020'!E257+'07-2020'!E257+'08-2020'!E257+'09-2020'!E257+'10-2020'!E257+'11-2020'!E257+'12-2020'!E257</f>
        <v>13866.42</v>
      </c>
      <c r="F257" s="25">
        <f>+'01-2020'!F257+'02-2020'!F257+'03-2020'!F257+'04-2020'!F257+'05-2020'!F257+'06-2020'!F257+'07-2020'!F257+'08-2020'!F257+'09-2020'!F257+'10-2020'!F257+'11-2020'!F257+'12-2020'!F257</f>
        <v>58084.16</v>
      </c>
      <c r="G257" s="25">
        <f>+'01-2020'!G257+'02-2020'!G257+'03-2020'!G257+'04-2020'!G257+'05-2020'!G257+'06-2020'!G257+'07-2020'!G257+'08-2020'!G257+'09-2020'!G257+'10-2020'!G257+'11-2020'!G257+'12-2020'!G257</f>
        <v>34613.83</v>
      </c>
      <c r="H257" s="25">
        <f>+'01-2020'!H257+'02-2020'!H257+'03-2020'!H257+'04-2020'!H257+'05-2020'!H257+'06-2020'!H257+'07-2020'!H257+'08-2020'!H257+'09-2020'!H257+'10-2020'!H257+'11-2020'!H257+'12-2020'!H257</f>
        <v>6922.77</v>
      </c>
      <c r="I257" s="25">
        <f>+'01-2020'!I257+'02-2020'!I257+'03-2020'!I257+'04-2020'!I257+'05-2020'!I257+'06-2020'!I257+'07-2020'!I257+'08-2020'!I257+'09-2020'!I257+'10-2020'!I257+'11-2020'!I257+'12-2020'!I257</f>
        <v>276.92</v>
      </c>
      <c r="J257" s="25">
        <f>+'01-2020'!J257+'02-2020'!J257+'03-2020'!J257+'04-2020'!J257+'05-2020'!J257+'06-2020'!J257+'07-2020'!J257+'08-2020'!J257+'09-2020'!J257+'10-2020'!J257+'11-2020'!J257+'12-2020'!J257</f>
        <v>27414.14</v>
      </c>
      <c r="K257" s="25">
        <f>+'01-2020'!K257+'02-2020'!K257+'03-2020'!K257+'04-2020'!K257+'05-2020'!K257+'06-2020'!K257+'07-2020'!K257+'08-2020'!K257+'09-2020'!K257+'10-2020'!K257+'11-2020'!K257+'12-2020'!K257</f>
        <v>5218903.45</v>
      </c>
      <c r="L257" s="25">
        <f>+'01-2020'!L257+'02-2020'!L257+'03-2020'!L257+'04-2020'!L257+'05-2020'!L257+'06-2020'!L257+'07-2020'!L257+'08-2020'!L257+'09-2020'!L257+'10-2020'!L257+'11-2020'!L257+'12-2020'!L257</f>
        <v>1044519.44</v>
      </c>
      <c r="M257" s="25">
        <f>+'01-2020'!M257+'02-2020'!M257+'03-2020'!M257+'04-2020'!M257+'05-2020'!M257+'06-2020'!M257+'07-2020'!M257+'08-2020'!M257+'09-2020'!M257+'10-2020'!M257+'11-2020'!M257+'12-2020'!M257</f>
        <v>4174384.0100000002</v>
      </c>
      <c r="N257" s="35">
        <f t="shared" si="3"/>
        <v>4259882.3100000005</v>
      </c>
    </row>
    <row r="258" spans="1:14" ht="20.25">
      <c r="A258" s="66"/>
      <c r="B258" s="67" t="s">
        <v>282</v>
      </c>
      <c r="C258" s="30">
        <v>100</v>
      </c>
      <c r="D258" s="12">
        <f>SUM(D12:D257)</f>
        <v>286610510.0399998</v>
      </c>
      <c r="E258" s="12">
        <f aca="true" t="shared" si="4" ref="E258:M258">SUM(E12:E257)</f>
        <v>55558918.730000004</v>
      </c>
      <c r="F258" s="12">
        <f t="shared" si="4"/>
        <v>231051591.31</v>
      </c>
      <c r="G258" s="12">
        <f t="shared" si="4"/>
        <v>14413479.890000002</v>
      </c>
      <c r="H258" s="12">
        <f t="shared" si="4"/>
        <v>2882697.689999999</v>
      </c>
      <c r="I258" s="12">
        <f>SUM(I12:I257)</f>
        <v>115307.51000000007</v>
      </c>
      <c r="J258" s="12">
        <f t="shared" si="4"/>
        <v>11415474.690000005</v>
      </c>
      <c r="K258" s="12">
        <f t="shared" si="4"/>
        <v>2173564708.539998</v>
      </c>
      <c r="L258" s="12">
        <f t="shared" si="4"/>
        <v>435096496.8900001</v>
      </c>
      <c r="M258" s="33">
        <f t="shared" si="4"/>
        <v>1738468211.6500013</v>
      </c>
      <c r="N258" s="36">
        <f t="shared" si="3"/>
        <v>1980935277.6500013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5.75">
      <c r="A260" s="6"/>
      <c r="B260" s="17" t="s">
        <v>10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8"/>
    </row>
    <row r="261" ht="12.75">
      <c r="N261" s="31"/>
    </row>
    <row r="262" ht="12.75">
      <c r="M262" s="31"/>
    </row>
    <row r="271" spans="3:13" ht="12.75"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3:13" ht="12.75"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3:14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0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 t="s">
        <v>33</v>
      </c>
      <c r="C12" s="49">
        <v>0.211428661786924</v>
      </c>
      <c r="D12" s="50">
        <v>35684.02</v>
      </c>
      <c r="E12" s="50">
        <v>6864.21</v>
      </c>
      <c r="F12" s="50">
        <v>28819.81</v>
      </c>
      <c r="G12" s="50">
        <v>4281.95</v>
      </c>
      <c r="H12" s="50">
        <v>856.39</v>
      </c>
      <c r="I12" s="50">
        <v>34.26</v>
      </c>
      <c r="J12" s="50">
        <v>3391.3</v>
      </c>
      <c r="K12" s="50">
        <v>624443.04</v>
      </c>
      <c r="L12" s="50">
        <v>124888.65</v>
      </c>
      <c r="M12" s="51">
        <v>499554.39</v>
      </c>
      <c r="N12" s="52">
        <v>531765.5</v>
      </c>
    </row>
    <row r="13" spans="1:14" ht="12.75">
      <c r="A13" s="62">
        <v>2</v>
      </c>
      <c r="B13" s="53" t="s">
        <v>34</v>
      </c>
      <c r="C13" s="54">
        <v>0.150114393124462</v>
      </c>
      <c r="D13" s="55">
        <v>51325.09</v>
      </c>
      <c r="E13" s="55">
        <v>11158.41</v>
      </c>
      <c r="F13" s="55">
        <v>40166.68</v>
      </c>
      <c r="G13" s="55">
        <v>3039.65</v>
      </c>
      <c r="H13" s="55">
        <v>607.93</v>
      </c>
      <c r="I13" s="55">
        <v>24.32</v>
      </c>
      <c r="J13" s="55">
        <v>2407.4</v>
      </c>
      <c r="K13" s="55">
        <v>443337.78</v>
      </c>
      <c r="L13" s="55">
        <v>88667.5</v>
      </c>
      <c r="M13" s="56">
        <v>354670.28</v>
      </c>
      <c r="N13" s="34">
        <v>397244.36</v>
      </c>
    </row>
    <row r="14" spans="1:14" ht="12.75">
      <c r="A14" s="62">
        <v>3</v>
      </c>
      <c r="B14" s="53" t="s">
        <v>35</v>
      </c>
      <c r="C14" s="54">
        <v>0.28277151330244</v>
      </c>
      <c r="D14" s="55">
        <v>100295.99</v>
      </c>
      <c r="E14" s="55">
        <v>20221.97</v>
      </c>
      <c r="F14" s="55">
        <v>80074.02</v>
      </c>
      <c r="G14" s="55">
        <v>5725.26</v>
      </c>
      <c r="H14" s="55">
        <v>1145.05</v>
      </c>
      <c r="I14" s="55">
        <v>45.8</v>
      </c>
      <c r="J14" s="55">
        <v>4534.41</v>
      </c>
      <c r="K14" s="55">
        <v>835102.18</v>
      </c>
      <c r="L14" s="55">
        <v>167020.44</v>
      </c>
      <c r="M14" s="56">
        <v>668081.74</v>
      </c>
      <c r="N14" s="34">
        <v>752690.17</v>
      </c>
    </row>
    <row r="15" spans="1:14" ht="12.75">
      <c r="A15" s="62">
        <v>4</v>
      </c>
      <c r="B15" s="53" t="s">
        <v>36</v>
      </c>
      <c r="C15" s="54">
        <v>0.05064460662195</v>
      </c>
      <c r="D15" s="55">
        <v>8998.35</v>
      </c>
      <c r="E15" s="55">
        <v>1753.28</v>
      </c>
      <c r="F15" s="55">
        <v>7245.07</v>
      </c>
      <c r="G15" s="55">
        <v>1025.83</v>
      </c>
      <c r="H15" s="55">
        <v>205.17</v>
      </c>
      <c r="I15" s="55">
        <v>8.21</v>
      </c>
      <c r="J15" s="55">
        <v>812.45</v>
      </c>
      <c r="K15" s="55">
        <v>149580.5</v>
      </c>
      <c r="L15" s="55">
        <v>29916</v>
      </c>
      <c r="M15" s="56">
        <v>119664.5</v>
      </c>
      <c r="N15" s="34">
        <v>127722.02</v>
      </c>
    </row>
    <row r="16" spans="1:14" ht="12.75">
      <c r="A16" s="62">
        <v>5</v>
      </c>
      <c r="B16" s="53" t="s">
        <v>37</v>
      </c>
      <c r="C16" s="54">
        <v>0.181269902789614</v>
      </c>
      <c r="D16" s="55">
        <v>12029.34</v>
      </c>
      <c r="E16" s="55">
        <v>2240.45</v>
      </c>
      <c r="F16" s="55">
        <v>9788.89</v>
      </c>
      <c r="G16" s="55">
        <v>3669.84</v>
      </c>
      <c r="H16" s="55">
        <v>733.97</v>
      </c>
      <c r="I16" s="55">
        <v>29.36</v>
      </c>
      <c r="J16" s="55">
        <v>2906.51</v>
      </c>
      <c r="K16" s="55">
        <v>535330.11</v>
      </c>
      <c r="L16" s="55">
        <v>107066.02</v>
      </c>
      <c r="M16" s="56">
        <v>428264.09</v>
      </c>
      <c r="N16" s="34">
        <v>440959.49</v>
      </c>
    </row>
    <row r="17" spans="1:14" ht="12.75">
      <c r="A17" s="62">
        <v>6</v>
      </c>
      <c r="B17" s="53" t="s">
        <v>38</v>
      </c>
      <c r="C17" s="54">
        <v>0.076599115838443</v>
      </c>
      <c r="D17" s="55">
        <v>9672.43</v>
      </c>
      <c r="E17" s="55">
        <v>1802.81</v>
      </c>
      <c r="F17" s="55">
        <v>7869.62</v>
      </c>
      <c r="G17" s="55">
        <v>1551.45</v>
      </c>
      <c r="H17" s="55">
        <v>310.29</v>
      </c>
      <c r="I17" s="55">
        <v>12.41</v>
      </c>
      <c r="J17" s="55">
        <v>1228.75</v>
      </c>
      <c r="K17" s="55">
        <v>226235.59</v>
      </c>
      <c r="L17" s="55">
        <v>45247.17</v>
      </c>
      <c r="M17" s="56">
        <v>180988.42</v>
      </c>
      <c r="N17" s="34">
        <v>190086.79</v>
      </c>
    </row>
    <row r="18" spans="1:14" ht="12.75">
      <c r="A18" s="62">
        <v>7</v>
      </c>
      <c r="B18" s="53" t="s">
        <v>39</v>
      </c>
      <c r="C18" s="54">
        <v>0.315666168143334</v>
      </c>
      <c r="D18" s="55">
        <v>173459.65</v>
      </c>
      <c r="E18" s="55">
        <v>34361.28</v>
      </c>
      <c r="F18" s="55">
        <v>139098.37</v>
      </c>
      <c r="G18" s="55">
        <v>6391.19</v>
      </c>
      <c r="H18" s="55">
        <v>1278.24</v>
      </c>
      <c r="I18" s="55">
        <v>51.13</v>
      </c>
      <c r="J18" s="55">
        <v>5061.82</v>
      </c>
      <c r="K18" s="55">
        <v>932246.28</v>
      </c>
      <c r="L18" s="55">
        <v>186449.28</v>
      </c>
      <c r="M18" s="56">
        <v>745797</v>
      </c>
      <c r="N18" s="34">
        <v>889957.19</v>
      </c>
    </row>
    <row r="19" spans="1:14" ht="12.75">
      <c r="A19" s="62">
        <v>8</v>
      </c>
      <c r="B19" s="53" t="s">
        <v>40</v>
      </c>
      <c r="C19" s="54">
        <v>0.472439666183511</v>
      </c>
      <c r="D19" s="55">
        <v>122896.51</v>
      </c>
      <c r="E19" s="55">
        <v>24503.09</v>
      </c>
      <c r="F19" s="55">
        <v>98393.42</v>
      </c>
      <c r="G19" s="55">
        <v>9563.96</v>
      </c>
      <c r="H19" s="55">
        <v>1912.79</v>
      </c>
      <c r="I19" s="55">
        <v>76.51</v>
      </c>
      <c r="J19" s="55">
        <v>7574.66</v>
      </c>
      <c r="K19" s="55">
        <v>1395198.14</v>
      </c>
      <c r="L19" s="55">
        <v>279039.64</v>
      </c>
      <c r="M19" s="56">
        <v>1116158.5</v>
      </c>
      <c r="N19" s="34">
        <v>1222126.58</v>
      </c>
    </row>
    <row r="20" spans="1:14" ht="12.75">
      <c r="A20" s="62">
        <v>9</v>
      </c>
      <c r="B20" s="53" t="s">
        <v>41</v>
      </c>
      <c r="C20" s="54">
        <v>0.053170035863106</v>
      </c>
      <c r="D20" s="55">
        <v>9017.51</v>
      </c>
      <c r="E20" s="55">
        <v>1631.11</v>
      </c>
      <c r="F20" s="55">
        <v>7386.4</v>
      </c>
      <c r="G20" s="55">
        <v>1076.94</v>
      </c>
      <c r="H20" s="55">
        <v>215.39</v>
      </c>
      <c r="I20" s="55">
        <v>8.62</v>
      </c>
      <c r="J20" s="55">
        <v>852.93</v>
      </c>
      <c r="K20" s="55">
        <v>157037.89</v>
      </c>
      <c r="L20" s="55">
        <v>31407.58</v>
      </c>
      <c r="M20" s="56">
        <v>125630.31</v>
      </c>
      <c r="N20" s="34">
        <v>133869.64</v>
      </c>
    </row>
    <row r="21" spans="1:14" ht="12.75">
      <c r="A21" s="62">
        <v>10</v>
      </c>
      <c r="B21" s="53" t="s">
        <v>42</v>
      </c>
      <c r="C21" s="54">
        <v>0.83988949503913</v>
      </c>
      <c r="D21" s="55">
        <v>31838.43</v>
      </c>
      <c r="E21" s="55">
        <v>4402.27</v>
      </c>
      <c r="F21" s="55">
        <v>27436.16</v>
      </c>
      <c r="G21" s="55">
        <v>17002.75</v>
      </c>
      <c r="H21" s="55">
        <v>3400.55</v>
      </c>
      <c r="I21" s="55">
        <v>136.02</v>
      </c>
      <c r="J21" s="55">
        <v>13466.18</v>
      </c>
      <c r="K21" s="55">
        <v>2480350.02</v>
      </c>
      <c r="L21" s="55">
        <v>496070</v>
      </c>
      <c r="M21" s="56">
        <v>1984280.02</v>
      </c>
      <c r="N21" s="34">
        <v>2025182.36</v>
      </c>
    </row>
    <row r="22" spans="1:14" ht="12.75">
      <c r="A22" s="62">
        <v>11</v>
      </c>
      <c r="B22" s="53" t="s">
        <v>43</v>
      </c>
      <c r="C22" s="54">
        <v>0.145748213904636</v>
      </c>
      <c r="D22" s="55">
        <v>34920.4</v>
      </c>
      <c r="E22" s="55">
        <v>7003.31</v>
      </c>
      <c r="F22" s="55">
        <v>27917.09</v>
      </c>
      <c r="G22" s="55">
        <v>2951.81</v>
      </c>
      <c r="H22" s="55">
        <v>590.36</v>
      </c>
      <c r="I22" s="55">
        <v>23.61</v>
      </c>
      <c r="J22" s="55">
        <v>2337.84</v>
      </c>
      <c r="K22" s="55">
        <v>430461.42</v>
      </c>
      <c r="L22" s="55">
        <v>86092.22</v>
      </c>
      <c r="M22" s="56">
        <v>344369.2</v>
      </c>
      <c r="N22" s="34">
        <v>374624.13</v>
      </c>
    </row>
    <row r="23" spans="1:14" ht="12.75">
      <c r="A23" s="62">
        <v>12</v>
      </c>
      <c r="B23" s="53" t="s">
        <v>44</v>
      </c>
      <c r="C23" s="54">
        <v>0.129197214199634</v>
      </c>
      <c r="D23" s="55">
        <v>34207.34</v>
      </c>
      <c r="E23" s="55">
        <v>6244.28</v>
      </c>
      <c r="F23" s="55">
        <v>27963.06</v>
      </c>
      <c r="G23" s="55">
        <v>2616.84</v>
      </c>
      <c r="H23" s="55">
        <v>523.37</v>
      </c>
      <c r="I23" s="55">
        <v>20.93</v>
      </c>
      <c r="J23" s="55">
        <v>2072.54</v>
      </c>
      <c r="K23" s="55">
        <v>381585.18</v>
      </c>
      <c r="L23" s="55">
        <v>76317.01</v>
      </c>
      <c r="M23" s="56">
        <v>305268.17</v>
      </c>
      <c r="N23" s="34">
        <v>335303.77</v>
      </c>
    </row>
    <row r="24" spans="1:14" ht="12.75">
      <c r="A24" s="62">
        <v>13</v>
      </c>
      <c r="B24" s="53" t="s">
        <v>45</v>
      </c>
      <c r="C24" s="54">
        <v>0.071793523328454</v>
      </c>
      <c r="D24" s="55">
        <v>4176.11</v>
      </c>
      <c r="E24" s="55">
        <v>822.78</v>
      </c>
      <c r="F24" s="55">
        <v>3353.33</v>
      </c>
      <c r="G24" s="55">
        <v>1454</v>
      </c>
      <c r="H24" s="55">
        <v>290.8</v>
      </c>
      <c r="I24" s="55">
        <v>11.63</v>
      </c>
      <c r="J24" s="55">
        <v>1151.57</v>
      </c>
      <c r="K24" s="55">
        <v>212038.5</v>
      </c>
      <c r="L24" s="55">
        <v>42407.78</v>
      </c>
      <c r="M24" s="56">
        <v>169630.72</v>
      </c>
      <c r="N24" s="34">
        <v>174135.62</v>
      </c>
    </row>
    <row r="25" spans="1:14" ht="12.75">
      <c r="A25" s="62">
        <v>14</v>
      </c>
      <c r="B25" s="53" t="s">
        <v>46</v>
      </c>
      <c r="C25" s="54">
        <v>0.0559512009855</v>
      </c>
      <c r="D25" s="55">
        <v>14066.66</v>
      </c>
      <c r="E25" s="55">
        <v>3414.71</v>
      </c>
      <c r="F25" s="55">
        <v>10651.95</v>
      </c>
      <c r="G25" s="55">
        <v>1133.24</v>
      </c>
      <c r="H25" s="55">
        <v>226.65</v>
      </c>
      <c r="I25" s="55">
        <v>9.07</v>
      </c>
      <c r="J25" s="55">
        <v>897.52</v>
      </c>
      <c r="K25" s="55">
        <v>165251.66</v>
      </c>
      <c r="L25" s="55">
        <v>33050.25</v>
      </c>
      <c r="M25" s="56">
        <v>132201.41</v>
      </c>
      <c r="N25" s="34">
        <v>143750.88</v>
      </c>
    </row>
    <row r="26" spans="1:14" ht="12.75">
      <c r="A26" s="62">
        <v>15</v>
      </c>
      <c r="B26" s="53" t="s">
        <v>47</v>
      </c>
      <c r="C26" s="54">
        <v>0.068168659577192</v>
      </c>
      <c r="D26" s="55">
        <v>13348.24</v>
      </c>
      <c r="E26" s="55">
        <v>2275.6</v>
      </c>
      <c r="F26" s="55">
        <v>11072.64</v>
      </c>
      <c r="G26" s="55">
        <v>1380.55</v>
      </c>
      <c r="H26" s="55">
        <v>276.11</v>
      </c>
      <c r="I26" s="55">
        <v>11.04</v>
      </c>
      <c r="J26" s="55">
        <v>1093.4</v>
      </c>
      <c r="K26" s="55">
        <v>201331.49</v>
      </c>
      <c r="L26" s="55">
        <v>40266.33</v>
      </c>
      <c r="M26" s="56">
        <v>161065.16</v>
      </c>
      <c r="N26" s="34">
        <v>173231.2</v>
      </c>
    </row>
    <row r="27" spans="1:14" ht="12.75">
      <c r="A27" s="62">
        <v>16</v>
      </c>
      <c r="B27" s="53" t="s">
        <v>48</v>
      </c>
      <c r="C27" s="54">
        <v>6.48660087768804</v>
      </c>
      <c r="D27" s="55">
        <v>3063160.83</v>
      </c>
      <c r="E27" s="55">
        <v>597521.01</v>
      </c>
      <c r="F27" s="55">
        <v>2465639.82</v>
      </c>
      <c r="G27" s="55">
        <v>131316.61</v>
      </c>
      <c r="H27" s="55">
        <v>26263.32</v>
      </c>
      <c r="I27" s="55">
        <v>1050.53</v>
      </c>
      <c r="J27" s="55">
        <v>104002.76</v>
      </c>
      <c r="K27" s="55">
        <v>19156188.11</v>
      </c>
      <c r="L27" s="55">
        <v>3831237.68</v>
      </c>
      <c r="M27" s="56">
        <v>15324950.43</v>
      </c>
      <c r="N27" s="34">
        <v>17894593.01</v>
      </c>
    </row>
    <row r="28" spans="1:14" ht="12.75">
      <c r="A28" s="62">
        <v>17</v>
      </c>
      <c r="B28" s="53" t="s">
        <v>49</v>
      </c>
      <c r="C28" s="54">
        <v>0.042733097262642</v>
      </c>
      <c r="D28" s="55">
        <v>3315.53</v>
      </c>
      <c r="E28" s="55">
        <v>655.54</v>
      </c>
      <c r="F28" s="55">
        <v>2659.99</v>
      </c>
      <c r="G28" s="55">
        <v>865.65</v>
      </c>
      <c r="H28" s="55">
        <v>173.13</v>
      </c>
      <c r="I28" s="55">
        <v>6.93</v>
      </c>
      <c r="J28" s="55">
        <v>685.59</v>
      </c>
      <c r="K28" s="55">
        <v>126216.12</v>
      </c>
      <c r="L28" s="55">
        <v>25243.18</v>
      </c>
      <c r="M28" s="56">
        <v>100972.94</v>
      </c>
      <c r="N28" s="34">
        <v>104318.52</v>
      </c>
    </row>
    <row r="29" spans="1:14" ht="12.75">
      <c r="A29" s="62">
        <v>18</v>
      </c>
      <c r="B29" s="53" t="s">
        <v>50</v>
      </c>
      <c r="C29" s="54">
        <v>0.200188506908353</v>
      </c>
      <c r="D29" s="55">
        <v>76725.24</v>
      </c>
      <c r="E29" s="55">
        <v>15214.25</v>
      </c>
      <c r="F29" s="55">
        <v>61510.99</v>
      </c>
      <c r="G29" s="55">
        <v>4053.09</v>
      </c>
      <c r="H29" s="55">
        <v>810.62</v>
      </c>
      <c r="I29" s="55">
        <v>32.42</v>
      </c>
      <c r="J29" s="55">
        <v>3210.05</v>
      </c>
      <c r="K29" s="55">
        <v>591208.02</v>
      </c>
      <c r="L29" s="55">
        <v>118241.55</v>
      </c>
      <c r="M29" s="56">
        <v>472966.47</v>
      </c>
      <c r="N29" s="34">
        <v>537687.51</v>
      </c>
    </row>
    <row r="30" spans="1:14" ht="12.75">
      <c r="A30" s="62">
        <v>19</v>
      </c>
      <c r="B30" s="53" t="s">
        <v>51</v>
      </c>
      <c r="C30" s="54">
        <v>5.00443365591925</v>
      </c>
      <c r="D30" s="55">
        <v>2766425.67</v>
      </c>
      <c r="E30" s="55">
        <v>541500.23</v>
      </c>
      <c r="F30" s="55">
        <v>2224925.44</v>
      </c>
      <c r="G30" s="55">
        <v>101307.41</v>
      </c>
      <c r="H30" s="55">
        <v>20261.48</v>
      </c>
      <c r="I30" s="55">
        <v>810.46</v>
      </c>
      <c r="J30" s="55">
        <v>80235.47</v>
      </c>
      <c r="K30" s="55">
        <v>14778944.5</v>
      </c>
      <c r="L30" s="55">
        <v>2955788.94</v>
      </c>
      <c r="M30" s="56">
        <v>11823155.56</v>
      </c>
      <c r="N30" s="34">
        <v>14128316.47</v>
      </c>
    </row>
    <row r="31" spans="1:14" ht="12.75">
      <c r="A31" s="62">
        <v>20</v>
      </c>
      <c r="B31" s="53" t="s">
        <v>52</v>
      </c>
      <c r="C31" s="54">
        <v>0.127166425859673</v>
      </c>
      <c r="D31" s="55">
        <v>12760.82</v>
      </c>
      <c r="E31" s="55">
        <v>2537.41</v>
      </c>
      <c r="F31" s="55">
        <v>10223.41</v>
      </c>
      <c r="G31" s="55">
        <v>2575.75</v>
      </c>
      <c r="H31" s="55">
        <v>515.15</v>
      </c>
      <c r="I31" s="55">
        <v>20.61</v>
      </c>
      <c r="J31" s="55">
        <v>2039.99</v>
      </c>
      <c r="K31" s="55">
        <v>375588.88</v>
      </c>
      <c r="L31" s="55">
        <v>75117.84</v>
      </c>
      <c r="M31" s="56">
        <v>300471.04</v>
      </c>
      <c r="N31" s="34">
        <v>312734.44</v>
      </c>
    </row>
    <row r="32" spans="1:14" ht="12.75">
      <c r="A32" s="62">
        <v>21</v>
      </c>
      <c r="B32" s="53" t="s">
        <v>53</v>
      </c>
      <c r="C32" s="54">
        <v>0.314187430496625</v>
      </c>
      <c r="D32" s="55">
        <v>27611.91</v>
      </c>
      <c r="E32" s="55">
        <v>5635.57</v>
      </c>
      <c r="F32" s="55">
        <v>21976.34</v>
      </c>
      <c r="G32" s="55">
        <v>6361.89</v>
      </c>
      <c r="H32" s="55">
        <v>1272.38</v>
      </c>
      <c r="I32" s="55">
        <v>50.9</v>
      </c>
      <c r="J32" s="55">
        <v>5038.61</v>
      </c>
      <c r="K32" s="55">
        <v>927899.19</v>
      </c>
      <c r="L32" s="55">
        <v>185579.86</v>
      </c>
      <c r="M32" s="56">
        <v>742319.33</v>
      </c>
      <c r="N32" s="34">
        <v>769334.28</v>
      </c>
    </row>
    <row r="33" spans="1:14" ht="12.75">
      <c r="A33" s="62">
        <v>22</v>
      </c>
      <c r="B33" s="53" t="s">
        <v>54</v>
      </c>
      <c r="C33" s="54">
        <v>0.054395451759378</v>
      </c>
      <c r="D33" s="55">
        <v>16860.47</v>
      </c>
      <c r="E33" s="55">
        <v>3000.4</v>
      </c>
      <c r="F33" s="55">
        <v>13860.07</v>
      </c>
      <c r="G33" s="55">
        <v>1101.75</v>
      </c>
      <c r="H33" s="55">
        <v>220.35</v>
      </c>
      <c r="I33" s="55">
        <v>8.81</v>
      </c>
      <c r="J33" s="55">
        <v>872.59</v>
      </c>
      <c r="K33" s="55">
        <v>160657.19</v>
      </c>
      <c r="L33" s="55">
        <v>32131.39</v>
      </c>
      <c r="M33" s="56">
        <v>128525.8</v>
      </c>
      <c r="N33" s="34">
        <v>143258.46</v>
      </c>
    </row>
    <row r="34" spans="1:14" ht="12.75">
      <c r="A34" s="62">
        <v>23</v>
      </c>
      <c r="B34" s="53" t="s">
        <v>55</v>
      </c>
      <c r="C34" s="54">
        <v>0.101017924446162</v>
      </c>
      <c r="D34" s="55">
        <v>148710.74</v>
      </c>
      <c r="E34" s="55">
        <v>29514.65</v>
      </c>
      <c r="F34" s="55">
        <v>119196.09</v>
      </c>
      <c r="G34" s="55">
        <v>2045.71</v>
      </c>
      <c r="H34" s="55">
        <v>409.14</v>
      </c>
      <c r="I34" s="55">
        <v>16.37</v>
      </c>
      <c r="J34" s="55">
        <v>1620.2</v>
      </c>
      <c r="K34" s="55">
        <v>298346.05</v>
      </c>
      <c r="L34" s="55">
        <v>59669.23</v>
      </c>
      <c r="M34" s="56">
        <v>238676.82</v>
      </c>
      <c r="N34" s="34">
        <v>359493.11</v>
      </c>
    </row>
    <row r="35" spans="1:14" ht="12.75">
      <c r="A35" s="62">
        <v>24</v>
      </c>
      <c r="B35" s="53" t="s">
        <v>56</v>
      </c>
      <c r="C35" s="54">
        <v>0.088717735957119</v>
      </c>
      <c r="D35" s="55">
        <v>24757.56</v>
      </c>
      <c r="E35" s="55">
        <v>4960.14</v>
      </c>
      <c r="F35" s="55">
        <v>19797.42</v>
      </c>
      <c r="G35" s="55">
        <v>1796.73</v>
      </c>
      <c r="H35" s="55">
        <v>359.35</v>
      </c>
      <c r="I35" s="55">
        <v>14.37</v>
      </c>
      <c r="J35" s="55">
        <v>1423.01</v>
      </c>
      <c r="K35" s="55">
        <v>262022.18</v>
      </c>
      <c r="L35" s="55">
        <v>52404.42</v>
      </c>
      <c r="M35" s="56">
        <v>209617.76</v>
      </c>
      <c r="N35" s="34">
        <v>230838.19</v>
      </c>
    </row>
    <row r="36" spans="1:14" ht="12.75">
      <c r="A36" s="62">
        <v>25</v>
      </c>
      <c r="B36" s="53" t="s">
        <v>57</v>
      </c>
      <c r="C36" s="54">
        <v>0.107545501397141</v>
      </c>
      <c r="D36" s="55">
        <v>28105.61</v>
      </c>
      <c r="E36" s="55">
        <v>5350.62</v>
      </c>
      <c r="F36" s="55">
        <v>22754.99</v>
      </c>
      <c r="G36" s="55">
        <v>2177.83</v>
      </c>
      <c r="H36" s="55">
        <v>435.57</v>
      </c>
      <c r="I36" s="55">
        <v>17.42</v>
      </c>
      <c r="J36" s="55">
        <v>1724.84</v>
      </c>
      <c r="K36" s="55">
        <v>317622.81</v>
      </c>
      <c r="L36" s="55">
        <v>63524.57</v>
      </c>
      <c r="M36" s="56">
        <v>254098.24</v>
      </c>
      <c r="N36" s="34">
        <v>278578.07</v>
      </c>
    </row>
    <row r="37" spans="1:14" ht="12.75">
      <c r="A37" s="62">
        <v>26</v>
      </c>
      <c r="B37" s="53" t="s">
        <v>58</v>
      </c>
      <c r="C37" s="54">
        <v>0.115022296072366</v>
      </c>
      <c r="D37" s="55">
        <v>9403.71</v>
      </c>
      <c r="E37" s="55">
        <v>1786.79</v>
      </c>
      <c r="F37" s="55">
        <v>7616.92</v>
      </c>
      <c r="G37" s="55">
        <v>2329.16</v>
      </c>
      <c r="H37" s="55">
        <v>465.83</v>
      </c>
      <c r="I37" s="55">
        <v>18.63</v>
      </c>
      <c r="J37" s="55">
        <v>1844.7</v>
      </c>
      <c r="K37" s="55">
        <v>339702.42</v>
      </c>
      <c r="L37" s="55">
        <v>67940.51</v>
      </c>
      <c r="M37" s="56">
        <v>271761.91</v>
      </c>
      <c r="N37" s="34">
        <v>281223.53</v>
      </c>
    </row>
    <row r="38" spans="1:14" ht="12.75">
      <c r="A38" s="62">
        <v>27</v>
      </c>
      <c r="B38" s="53" t="s">
        <v>59</v>
      </c>
      <c r="C38" s="54">
        <v>0.147956986633667</v>
      </c>
      <c r="D38" s="55">
        <v>22553.55</v>
      </c>
      <c r="E38" s="55">
        <v>4269.48</v>
      </c>
      <c r="F38" s="55">
        <v>18284.07</v>
      </c>
      <c r="G38" s="55">
        <v>2996</v>
      </c>
      <c r="H38" s="55">
        <v>599.2</v>
      </c>
      <c r="I38" s="55">
        <v>23.97</v>
      </c>
      <c r="J38" s="55">
        <v>2372.83</v>
      </c>
      <c r="K38" s="55">
        <v>436967.37</v>
      </c>
      <c r="L38" s="55">
        <v>87393.52</v>
      </c>
      <c r="M38" s="56">
        <v>349573.85</v>
      </c>
      <c r="N38" s="34">
        <v>370230.75</v>
      </c>
    </row>
    <row r="39" spans="1:14" ht="12.75">
      <c r="A39" s="62">
        <v>28</v>
      </c>
      <c r="B39" s="53" t="s">
        <v>60</v>
      </c>
      <c r="C39" s="54">
        <v>0.072271258964123</v>
      </c>
      <c r="D39" s="55">
        <v>10097.92</v>
      </c>
      <c r="E39" s="55">
        <v>2296.18</v>
      </c>
      <c r="F39" s="55">
        <v>7801.74</v>
      </c>
      <c r="G39" s="55">
        <v>1463.59</v>
      </c>
      <c r="H39" s="55">
        <v>292.72</v>
      </c>
      <c r="I39" s="55">
        <v>11.71</v>
      </c>
      <c r="J39" s="55">
        <v>1159.16</v>
      </c>
      <c r="K39" s="55">
        <v>213446.73</v>
      </c>
      <c r="L39" s="55">
        <v>42689.32</v>
      </c>
      <c r="M39" s="56">
        <v>170757.41</v>
      </c>
      <c r="N39" s="34">
        <v>179718.31</v>
      </c>
    </row>
    <row r="40" spans="1:14" ht="12.75">
      <c r="A40" s="62">
        <v>29</v>
      </c>
      <c r="B40" s="53" t="s">
        <v>61</v>
      </c>
      <c r="C40" s="54">
        <v>0.057196864918173</v>
      </c>
      <c r="D40" s="55">
        <v>6567.84</v>
      </c>
      <c r="E40" s="55">
        <v>1354.75</v>
      </c>
      <c r="F40" s="55">
        <v>5213.09</v>
      </c>
      <c r="G40" s="55">
        <v>1158.48</v>
      </c>
      <c r="H40" s="55">
        <v>231.7</v>
      </c>
      <c r="I40" s="55">
        <v>9.27</v>
      </c>
      <c r="J40" s="55">
        <v>917.51</v>
      </c>
      <c r="K40" s="55">
        <v>168931.26</v>
      </c>
      <c r="L40" s="55">
        <v>33786.3</v>
      </c>
      <c r="M40" s="56">
        <v>135144.96</v>
      </c>
      <c r="N40" s="34">
        <v>141275.56</v>
      </c>
    </row>
    <row r="41" spans="1:14" ht="12.75">
      <c r="A41" s="62">
        <v>30</v>
      </c>
      <c r="B41" s="53" t="s">
        <v>62</v>
      </c>
      <c r="C41" s="54">
        <v>0.07393710476342</v>
      </c>
      <c r="D41" s="55">
        <v>4130.43</v>
      </c>
      <c r="E41" s="55">
        <v>766.84</v>
      </c>
      <c r="F41" s="55">
        <v>3363.59</v>
      </c>
      <c r="G41" s="55">
        <v>1497.36</v>
      </c>
      <c r="H41" s="55">
        <v>299.47</v>
      </c>
      <c r="I41" s="55">
        <v>11.98</v>
      </c>
      <c r="J41" s="55">
        <v>1185.91</v>
      </c>
      <c r="K41" s="55">
        <v>218367.64</v>
      </c>
      <c r="L41" s="55">
        <v>43673.48</v>
      </c>
      <c r="M41" s="56">
        <v>174694.16</v>
      </c>
      <c r="N41" s="34">
        <v>179243.66</v>
      </c>
    </row>
    <row r="42" spans="1:14" ht="12.75">
      <c r="A42" s="62">
        <v>31</v>
      </c>
      <c r="B42" s="53" t="s">
        <v>63</v>
      </c>
      <c r="C42" s="54">
        <v>0.786796476393035</v>
      </c>
      <c r="D42" s="55">
        <v>114986.84</v>
      </c>
      <c r="E42" s="55">
        <v>22089.55</v>
      </c>
      <c r="F42" s="55">
        <v>92897.29</v>
      </c>
      <c r="G42" s="55">
        <v>15926.49</v>
      </c>
      <c r="H42" s="55">
        <v>3185.3</v>
      </c>
      <c r="I42" s="55">
        <v>127.41</v>
      </c>
      <c r="J42" s="55">
        <v>12613.78</v>
      </c>
      <c r="K42" s="55">
        <v>2323511.31</v>
      </c>
      <c r="L42" s="55">
        <v>464702.29</v>
      </c>
      <c r="M42" s="56">
        <v>1858809.02</v>
      </c>
      <c r="N42" s="34">
        <v>1964320.09</v>
      </c>
    </row>
    <row r="43" spans="1:14" ht="12.75">
      <c r="A43" s="62">
        <v>32</v>
      </c>
      <c r="B43" s="53" t="s">
        <v>64</v>
      </c>
      <c r="C43" s="54">
        <v>0.725317807623141</v>
      </c>
      <c r="D43" s="55">
        <v>147895.43</v>
      </c>
      <c r="E43" s="55">
        <v>30741.47</v>
      </c>
      <c r="F43" s="55">
        <v>117153.96</v>
      </c>
      <c r="G43" s="55">
        <v>14684.39</v>
      </c>
      <c r="H43" s="55">
        <v>2936.88</v>
      </c>
      <c r="I43" s="55">
        <v>117.48</v>
      </c>
      <c r="J43" s="55">
        <v>11630.03</v>
      </c>
      <c r="K43" s="55">
        <v>2142029.85</v>
      </c>
      <c r="L43" s="55">
        <v>428405.96</v>
      </c>
      <c r="M43" s="56">
        <v>1713623.89</v>
      </c>
      <c r="N43" s="34">
        <v>1842407.88</v>
      </c>
    </row>
    <row r="44" spans="1:14" ht="12.75">
      <c r="A44" s="62">
        <v>33</v>
      </c>
      <c r="B44" s="53" t="s">
        <v>65</v>
      </c>
      <c r="C44" s="54">
        <v>0.112696134550504</v>
      </c>
      <c r="D44" s="55">
        <v>36915.35</v>
      </c>
      <c r="E44" s="55">
        <v>6854.97</v>
      </c>
      <c r="F44" s="55">
        <v>30060.38</v>
      </c>
      <c r="G44" s="55">
        <v>2282</v>
      </c>
      <c r="H44" s="55">
        <v>456.4</v>
      </c>
      <c r="I44" s="55">
        <v>18.26</v>
      </c>
      <c r="J44" s="55">
        <v>1807.34</v>
      </c>
      <c r="K44" s="55">
        <v>332830.43</v>
      </c>
      <c r="L44" s="55">
        <v>66566.1</v>
      </c>
      <c r="M44" s="56">
        <v>266264.33</v>
      </c>
      <c r="N44" s="34">
        <v>298132.05</v>
      </c>
    </row>
    <row r="45" spans="1:14" ht="12.75">
      <c r="A45" s="62">
        <v>34</v>
      </c>
      <c r="B45" s="53" t="s">
        <v>278</v>
      </c>
      <c r="C45" s="54">
        <v>0.395614405556256</v>
      </c>
      <c r="D45" s="55">
        <v>143359</v>
      </c>
      <c r="E45" s="55">
        <v>29553.18</v>
      </c>
      <c r="F45" s="55">
        <v>113805.82</v>
      </c>
      <c r="G45" s="55">
        <v>8009.95</v>
      </c>
      <c r="H45" s="55">
        <v>1601.99</v>
      </c>
      <c r="I45" s="55">
        <v>64.08</v>
      </c>
      <c r="J45" s="55">
        <v>6343.88</v>
      </c>
      <c r="K45" s="55">
        <v>1168357.65</v>
      </c>
      <c r="L45" s="55">
        <v>233671.57</v>
      </c>
      <c r="M45" s="56">
        <v>934686.08</v>
      </c>
      <c r="N45" s="34">
        <v>1054835.78</v>
      </c>
    </row>
    <row r="46" spans="1:14" ht="12.75">
      <c r="A46" s="62">
        <v>35</v>
      </c>
      <c r="B46" s="53" t="s">
        <v>66</v>
      </c>
      <c r="C46" s="54">
        <v>0.07875866927589</v>
      </c>
      <c r="D46" s="55">
        <v>19269.77</v>
      </c>
      <c r="E46" s="55">
        <v>4010.3</v>
      </c>
      <c r="F46" s="55">
        <v>15259.47</v>
      </c>
      <c r="G46" s="55">
        <v>1595.11</v>
      </c>
      <c r="H46" s="55">
        <v>319.02</v>
      </c>
      <c r="I46" s="55">
        <v>12.76</v>
      </c>
      <c r="J46" s="55">
        <v>1263.33</v>
      </c>
      <c r="K46" s="55">
        <v>232611.2</v>
      </c>
      <c r="L46" s="55">
        <v>46522.31</v>
      </c>
      <c r="M46" s="56">
        <v>186088.89</v>
      </c>
      <c r="N46" s="34">
        <v>202611.69</v>
      </c>
    </row>
    <row r="47" spans="1:14" ht="12.75">
      <c r="A47" s="62">
        <v>36</v>
      </c>
      <c r="B47" s="53" t="s">
        <v>67</v>
      </c>
      <c r="C47" s="54">
        <v>0.104567717571882</v>
      </c>
      <c r="D47" s="55">
        <v>5619.17</v>
      </c>
      <c r="E47" s="55">
        <v>1141.13</v>
      </c>
      <c r="F47" s="55">
        <v>4478.04</v>
      </c>
      <c r="G47" s="55">
        <v>2117.59</v>
      </c>
      <c r="H47" s="55">
        <v>423.52</v>
      </c>
      <c r="I47" s="55">
        <v>16.94</v>
      </c>
      <c r="J47" s="55">
        <v>1677.13</v>
      </c>
      <c r="K47" s="55">
        <v>308829.8</v>
      </c>
      <c r="L47" s="55">
        <v>61765.92</v>
      </c>
      <c r="M47" s="56">
        <v>247063.88</v>
      </c>
      <c r="N47" s="34">
        <v>253219.05</v>
      </c>
    </row>
    <row r="48" spans="1:14" ht="12.75">
      <c r="A48" s="62">
        <v>37</v>
      </c>
      <c r="B48" s="53" t="s">
        <v>68</v>
      </c>
      <c r="C48" s="54">
        <v>0.064766711473965</v>
      </c>
      <c r="D48" s="55">
        <v>9064.46</v>
      </c>
      <c r="E48" s="55">
        <v>1763.71</v>
      </c>
      <c r="F48" s="55">
        <v>7300.75</v>
      </c>
      <c r="G48" s="55">
        <v>1311.74</v>
      </c>
      <c r="H48" s="55">
        <v>262.35</v>
      </c>
      <c r="I48" s="55">
        <v>10.49</v>
      </c>
      <c r="J48" s="55">
        <v>1038.9</v>
      </c>
      <c r="K48" s="55">
        <v>191286.93</v>
      </c>
      <c r="L48" s="55">
        <v>38257.34</v>
      </c>
      <c r="M48" s="56">
        <v>153029.59</v>
      </c>
      <c r="N48" s="34">
        <v>161369.24</v>
      </c>
    </row>
    <row r="49" spans="1:14" ht="12.75">
      <c r="A49" s="62">
        <v>38</v>
      </c>
      <c r="B49" s="53" t="s">
        <v>69</v>
      </c>
      <c r="C49" s="54">
        <v>0.145317479917277</v>
      </c>
      <c r="D49" s="55">
        <v>18270.31</v>
      </c>
      <c r="E49" s="55">
        <v>3449.33</v>
      </c>
      <c r="F49" s="55">
        <v>14820.98</v>
      </c>
      <c r="G49" s="55">
        <v>2942.49</v>
      </c>
      <c r="H49" s="55">
        <v>588.5</v>
      </c>
      <c r="I49" s="55">
        <v>23.54</v>
      </c>
      <c r="J49" s="55">
        <v>2330.45</v>
      </c>
      <c r="K49" s="55">
        <v>429170.32</v>
      </c>
      <c r="L49" s="55">
        <v>85834.1</v>
      </c>
      <c r="M49" s="56">
        <v>343336.22</v>
      </c>
      <c r="N49" s="34">
        <v>360487.65</v>
      </c>
    </row>
    <row r="50" spans="1:14" ht="12.75">
      <c r="A50" s="62">
        <v>39</v>
      </c>
      <c r="B50" s="53" t="s">
        <v>70</v>
      </c>
      <c r="C50" s="54">
        <v>0.253479093875018</v>
      </c>
      <c r="D50" s="55">
        <v>55685.51</v>
      </c>
      <c r="E50" s="55">
        <v>10081.43</v>
      </c>
      <c r="F50" s="55">
        <v>45604.08</v>
      </c>
      <c r="G50" s="55">
        <v>5132.91</v>
      </c>
      <c r="H50" s="55">
        <v>1026.58</v>
      </c>
      <c r="I50" s="55">
        <v>41.06</v>
      </c>
      <c r="J50" s="55">
        <v>4065.27</v>
      </c>
      <c r="K50" s="55">
        <v>748616.73</v>
      </c>
      <c r="L50" s="55">
        <v>149723.31</v>
      </c>
      <c r="M50" s="56">
        <v>598893.42</v>
      </c>
      <c r="N50" s="34">
        <v>648562.77</v>
      </c>
    </row>
    <row r="51" spans="1:14" ht="12.75">
      <c r="A51" s="62">
        <v>40</v>
      </c>
      <c r="B51" s="53" t="s">
        <v>71</v>
      </c>
      <c r="C51" s="54">
        <v>0.070247116856943</v>
      </c>
      <c r="D51" s="55">
        <v>11906.24</v>
      </c>
      <c r="E51" s="55">
        <v>2472.43</v>
      </c>
      <c r="F51" s="55">
        <v>9433.81</v>
      </c>
      <c r="G51" s="55">
        <v>1422.85</v>
      </c>
      <c r="H51" s="55">
        <v>284.57</v>
      </c>
      <c r="I51" s="55">
        <v>11.38</v>
      </c>
      <c r="J51" s="55">
        <v>1126.9</v>
      </c>
      <c r="K51" s="55">
        <v>207476.35</v>
      </c>
      <c r="L51" s="55">
        <v>41495.23</v>
      </c>
      <c r="M51" s="56">
        <v>165981.12</v>
      </c>
      <c r="N51" s="34">
        <v>176541.83</v>
      </c>
    </row>
    <row r="52" spans="1:14" ht="12.75">
      <c r="A52" s="62">
        <v>41</v>
      </c>
      <c r="B52" s="53" t="s">
        <v>72</v>
      </c>
      <c r="C52" s="54">
        <v>0.122487575295778</v>
      </c>
      <c r="D52" s="55">
        <v>8522.76</v>
      </c>
      <c r="E52" s="55">
        <v>1793.31</v>
      </c>
      <c r="F52" s="55">
        <v>6729.45</v>
      </c>
      <c r="G52" s="55">
        <v>2481.09</v>
      </c>
      <c r="H52" s="55">
        <v>496.22</v>
      </c>
      <c r="I52" s="55">
        <v>19.85</v>
      </c>
      <c r="J52" s="55">
        <v>1965.02</v>
      </c>
      <c r="K52" s="55">
        <v>361773.41</v>
      </c>
      <c r="L52" s="55">
        <v>72354.74</v>
      </c>
      <c r="M52" s="56">
        <v>289418.67</v>
      </c>
      <c r="N52" s="34">
        <v>298113.14</v>
      </c>
    </row>
    <row r="53" spans="1:14" ht="12.75">
      <c r="A53" s="62">
        <v>42</v>
      </c>
      <c r="B53" s="53" t="s">
        <v>73</v>
      </c>
      <c r="C53" s="54">
        <v>0.160951188047667</v>
      </c>
      <c r="D53" s="55">
        <v>22668.34</v>
      </c>
      <c r="E53" s="55">
        <v>4614.49</v>
      </c>
      <c r="F53" s="55">
        <v>18053.85</v>
      </c>
      <c r="G53" s="55">
        <v>3258.8</v>
      </c>
      <c r="H53" s="55">
        <v>651.76</v>
      </c>
      <c r="I53" s="55">
        <v>26.07</v>
      </c>
      <c r="J53" s="55">
        <v>2580.97</v>
      </c>
      <c r="K53" s="55">
        <v>475334.5</v>
      </c>
      <c r="L53" s="55">
        <v>95066.93</v>
      </c>
      <c r="M53" s="56">
        <v>380267.57</v>
      </c>
      <c r="N53" s="34">
        <v>400902.39</v>
      </c>
    </row>
    <row r="54" spans="1:14" ht="12.75">
      <c r="A54" s="62">
        <v>43</v>
      </c>
      <c r="B54" s="53" t="s">
        <v>74</v>
      </c>
      <c r="C54" s="54">
        <v>0.314445566691084</v>
      </c>
      <c r="D54" s="55">
        <v>57048.64</v>
      </c>
      <c r="E54" s="55">
        <v>10832.23</v>
      </c>
      <c r="F54" s="55">
        <v>46216.41</v>
      </c>
      <c r="G54" s="55">
        <v>6367.14</v>
      </c>
      <c r="H54" s="55">
        <v>1273.43</v>
      </c>
      <c r="I54" s="55">
        <v>50.94</v>
      </c>
      <c r="J54" s="55">
        <v>5042.77</v>
      </c>
      <c r="K54" s="55">
        <v>928662.02</v>
      </c>
      <c r="L54" s="55">
        <v>185732.43</v>
      </c>
      <c r="M54" s="56">
        <v>742929.59</v>
      </c>
      <c r="N54" s="34">
        <v>794188.77</v>
      </c>
    </row>
    <row r="55" spans="1:14" ht="12.75">
      <c r="A55" s="62">
        <v>44</v>
      </c>
      <c r="B55" s="53" t="s">
        <v>75</v>
      </c>
      <c r="C55" s="54">
        <v>0.052331924973469</v>
      </c>
      <c r="D55" s="55">
        <v>3129.14</v>
      </c>
      <c r="E55" s="55">
        <v>631.83</v>
      </c>
      <c r="F55" s="55">
        <v>2497.31</v>
      </c>
      <c r="G55" s="55">
        <v>1059.98</v>
      </c>
      <c r="H55" s="55">
        <v>212</v>
      </c>
      <c r="I55" s="55">
        <v>8.48</v>
      </c>
      <c r="J55" s="55">
        <v>839.5</v>
      </c>
      <c r="K55" s="55">
        <v>154563.2</v>
      </c>
      <c r="L55" s="55">
        <v>30912.67</v>
      </c>
      <c r="M55" s="56">
        <v>123650.53</v>
      </c>
      <c r="N55" s="34">
        <v>126987.34</v>
      </c>
    </row>
    <row r="56" spans="1:14" ht="12.75">
      <c r="A56" s="62">
        <v>45</v>
      </c>
      <c r="B56" s="53" t="s">
        <v>76</v>
      </c>
      <c r="C56" s="54">
        <v>0.498229984477767</v>
      </c>
      <c r="D56" s="55">
        <v>39738.21</v>
      </c>
      <c r="E56" s="55">
        <v>9103.77</v>
      </c>
      <c r="F56" s="55">
        <v>30634.44</v>
      </c>
      <c r="G56" s="55">
        <v>10086.98</v>
      </c>
      <c r="H56" s="55">
        <v>2017.4</v>
      </c>
      <c r="I56" s="55">
        <v>80.7</v>
      </c>
      <c r="J56" s="55">
        <v>7988.88</v>
      </c>
      <c r="K56" s="55">
        <v>1471389.72</v>
      </c>
      <c r="L56" s="55">
        <v>294277.85</v>
      </c>
      <c r="M56" s="56">
        <v>1177111.87</v>
      </c>
      <c r="N56" s="34">
        <v>1215735.19</v>
      </c>
    </row>
    <row r="57" spans="1:14" ht="12.75">
      <c r="A57" s="62">
        <v>46</v>
      </c>
      <c r="B57" s="53" t="s">
        <v>77</v>
      </c>
      <c r="C57" s="54">
        <v>0.545017426642027</v>
      </c>
      <c r="D57" s="55">
        <v>92108.12</v>
      </c>
      <c r="E57" s="55">
        <v>17044.03</v>
      </c>
      <c r="F57" s="55">
        <v>75064.09</v>
      </c>
      <c r="G57" s="55">
        <v>11034.63</v>
      </c>
      <c r="H57" s="55">
        <v>2206.93</v>
      </c>
      <c r="I57" s="55">
        <v>88.28</v>
      </c>
      <c r="J57" s="55">
        <v>8739.42</v>
      </c>
      <c r="K57" s="55">
        <v>1609576.79</v>
      </c>
      <c r="L57" s="55">
        <v>321915.38</v>
      </c>
      <c r="M57" s="56">
        <v>1287661.41</v>
      </c>
      <c r="N57" s="34">
        <v>1371464.92</v>
      </c>
    </row>
    <row r="58" spans="1:14" ht="12.75">
      <c r="A58" s="62">
        <v>47</v>
      </c>
      <c r="B58" s="53" t="s">
        <v>78</v>
      </c>
      <c r="C58" s="54">
        <v>0.400376651707251</v>
      </c>
      <c r="D58" s="55">
        <v>64638.36</v>
      </c>
      <c r="E58" s="55">
        <v>11616.89</v>
      </c>
      <c r="F58" s="55">
        <v>53021.47</v>
      </c>
      <c r="G58" s="55">
        <v>8106.11</v>
      </c>
      <c r="H58" s="55">
        <v>1621.22</v>
      </c>
      <c r="I58" s="55">
        <v>64.85</v>
      </c>
      <c r="J58" s="55">
        <v>6420.04</v>
      </c>
      <c r="K58" s="55">
        <v>1182413.75</v>
      </c>
      <c r="L58" s="55">
        <v>236482.74</v>
      </c>
      <c r="M58" s="56">
        <v>945931.01</v>
      </c>
      <c r="N58" s="34">
        <v>1005372.52</v>
      </c>
    </row>
    <row r="59" spans="1:14" ht="12.75">
      <c r="A59" s="62">
        <v>48</v>
      </c>
      <c r="B59" s="53" t="s">
        <v>79</v>
      </c>
      <c r="C59" s="54">
        <v>0.684563507400772</v>
      </c>
      <c r="D59" s="55">
        <v>646691.14</v>
      </c>
      <c r="E59" s="55">
        <v>133159.85</v>
      </c>
      <c r="F59" s="55">
        <v>513531.29</v>
      </c>
      <c r="G59" s="55">
        <v>13859.69</v>
      </c>
      <c r="H59" s="55">
        <v>2771.94</v>
      </c>
      <c r="I59" s="55">
        <v>110.88</v>
      </c>
      <c r="J59" s="55">
        <v>10976.87</v>
      </c>
      <c r="K59" s="55">
        <v>2021684.76</v>
      </c>
      <c r="L59" s="55">
        <v>404336.91</v>
      </c>
      <c r="M59" s="56">
        <v>1617347.85</v>
      </c>
      <c r="N59" s="34">
        <v>2141856.01</v>
      </c>
    </row>
    <row r="60" spans="1:14" ht="12.75">
      <c r="A60" s="62">
        <v>49</v>
      </c>
      <c r="B60" s="53" t="s">
        <v>80</v>
      </c>
      <c r="C60" s="54">
        <v>0.113000782942016</v>
      </c>
      <c r="D60" s="55">
        <v>13903.21</v>
      </c>
      <c r="E60" s="55">
        <v>2603.29</v>
      </c>
      <c r="F60" s="55">
        <v>11299.92</v>
      </c>
      <c r="G60" s="55">
        <v>2288.95</v>
      </c>
      <c r="H60" s="55">
        <v>457.79</v>
      </c>
      <c r="I60" s="55">
        <v>18.31</v>
      </c>
      <c r="J60" s="55">
        <v>1812.85</v>
      </c>
      <c r="K60" s="55">
        <v>333754.68</v>
      </c>
      <c r="L60" s="55">
        <v>66750.97</v>
      </c>
      <c r="M60" s="56">
        <v>267003.71</v>
      </c>
      <c r="N60" s="34">
        <v>280116.48</v>
      </c>
    </row>
    <row r="61" spans="1:14" ht="12.75">
      <c r="A61" s="62">
        <v>50</v>
      </c>
      <c r="B61" s="53" t="s">
        <v>81</v>
      </c>
      <c r="C61" s="54">
        <v>0.114318262851843</v>
      </c>
      <c r="D61" s="55">
        <v>19363.08</v>
      </c>
      <c r="E61" s="55">
        <v>3194.56</v>
      </c>
      <c r="F61" s="55">
        <v>16168.52</v>
      </c>
      <c r="G61" s="55">
        <v>2315.61</v>
      </c>
      <c r="H61" s="55">
        <v>463.12</v>
      </c>
      <c r="I61" s="55">
        <v>18.52</v>
      </c>
      <c r="J61" s="55">
        <v>1833.97</v>
      </c>
      <c r="K61" s="55">
        <v>337644.8</v>
      </c>
      <c r="L61" s="55">
        <v>67528.91</v>
      </c>
      <c r="M61" s="56">
        <v>270115.89</v>
      </c>
      <c r="N61" s="34">
        <v>288118.38</v>
      </c>
    </row>
    <row r="62" spans="1:14" ht="12.75">
      <c r="A62" s="62">
        <v>51</v>
      </c>
      <c r="B62" s="53" t="s">
        <v>82</v>
      </c>
      <c r="C62" s="54">
        <v>0.08710330524252</v>
      </c>
      <c r="D62" s="55">
        <v>11306.52</v>
      </c>
      <c r="E62" s="55">
        <v>2157.42</v>
      </c>
      <c r="F62" s="55">
        <v>9149.1</v>
      </c>
      <c r="G62" s="55">
        <v>1764.09</v>
      </c>
      <c r="H62" s="55">
        <v>352.82</v>
      </c>
      <c r="I62" s="55">
        <v>14.11</v>
      </c>
      <c r="J62" s="55">
        <v>1397.16</v>
      </c>
      <c r="K62" s="55">
        <v>257255.89</v>
      </c>
      <c r="L62" s="55">
        <v>51451.25</v>
      </c>
      <c r="M62" s="56">
        <v>205804.64</v>
      </c>
      <c r="N62" s="34">
        <v>216350.9</v>
      </c>
    </row>
    <row r="63" spans="1:14" ht="12.75">
      <c r="A63" s="62">
        <v>52</v>
      </c>
      <c r="B63" s="53" t="s">
        <v>83</v>
      </c>
      <c r="C63" s="54">
        <v>0.100828044194242</v>
      </c>
      <c r="D63" s="55">
        <v>63176.15</v>
      </c>
      <c r="E63" s="55">
        <v>12556.53</v>
      </c>
      <c r="F63" s="55">
        <v>50619.62</v>
      </c>
      <c r="G63" s="55">
        <v>2041.68</v>
      </c>
      <c r="H63" s="55">
        <v>408.34</v>
      </c>
      <c r="I63" s="55">
        <v>16.33</v>
      </c>
      <c r="J63" s="55">
        <v>1617.01</v>
      </c>
      <c r="K63" s="55">
        <v>297779.66</v>
      </c>
      <c r="L63" s="55">
        <v>59555.9</v>
      </c>
      <c r="M63" s="56">
        <v>238223.76</v>
      </c>
      <c r="N63" s="34">
        <v>290460.39</v>
      </c>
    </row>
    <row r="64" spans="1:14" ht="12.75">
      <c r="A64" s="62">
        <v>53</v>
      </c>
      <c r="B64" s="53" t="s">
        <v>84</v>
      </c>
      <c r="C64" s="54">
        <v>0.336524992011557</v>
      </c>
      <c r="D64" s="55">
        <v>25394.89</v>
      </c>
      <c r="E64" s="55">
        <v>5655.59</v>
      </c>
      <c r="F64" s="55">
        <v>19739.3</v>
      </c>
      <c r="G64" s="55">
        <v>6813.51</v>
      </c>
      <c r="H64" s="55">
        <v>1362.7</v>
      </c>
      <c r="I64" s="55">
        <v>54.51</v>
      </c>
      <c r="J64" s="55">
        <v>5396.3</v>
      </c>
      <c r="K64" s="55">
        <v>993848.3</v>
      </c>
      <c r="L64" s="55">
        <v>198769.59</v>
      </c>
      <c r="M64" s="56">
        <v>795078.71</v>
      </c>
      <c r="N64" s="34">
        <v>820214.31</v>
      </c>
    </row>
    <row r="65" spans="1:14" ht="12.75">
      <c r="A65" s="62">
        <v>54</v>
      </c>
      <c r="B65" s="53" t="s">
        <v>85</v>
      </c>
      <c r="C65" s="54">
        <v>0.095231804694083</v>
      </c>
      <c r="D65" s="55">
        <v>30029.55</v>
      </c>
      <c r="E65" s="55">
        <v>5918.43</v>
      </c>
      <c r="F65" s="55">
        <v>24111.12</v>
      </c>
      <c r="G65" s="55">
        <v>1928.49</v>
      </c>
      <c r="H65" s="55">
        <v>385.7</v>
      </c>
      <c r="I65" s="55">
        <v>15.43</v>
      </c>
      <c r="J65" s="55">
        <v>1527.36</v>
      </c>
      <c r="K65" s="55">
        <v>281255.83</v>
      </c>
      <c r="L65" s="55">
        <v>56251.13</v>
      </c>
      <c r="M65" s="56">
        <v>225004.7</v>
      </c>
      <c r="N65" s="34">
        <v>250643.18</v>
      </c>
    </row>
    <row r="66" spans="1:14" ht="12.75">
      <c r="A66" s="62">
        <v>55</v>
      </c>
      <c r="B66" s="53" t="s">
        <v>86</v>
      </c>
      <c r="C66" s="54">
        <v>0.100276361030052</v>
      </c>
      <c r="D66" s="55">
        <v>100476.59</v>
      </c>
      <c r="E66" s="55">
        <v>18592.62</v>
      </c>
      <c r="F66" s="55">
        <v>81883.97</v>
      </c>
      <c r="G66" s="55">
        <v>2030.55</v>
      </c>
      <c r="H66" s="55">
        <v>406.11</v>
      </c>
      <c r="I66" s="55">
        <v>16.24</v>
      </c>
      <c r="J66" s="55">
        <v>1608.2</v>
      </c>
      <c r="K66" s="55">
        <v>296151.65</v>
      </c>
      <c r="L66" s="55">
        <v>59230.35</v>
      </c>
      <c r="M66" s="56">
        <v>236921.3</v>
      </c>
      <c r="N66" s="34">
        <v>320413.47</v>
      </c>
    </row>
    <row r="67" spans="1:14" ht="12.75">
      <c r="A67" s="62">
        <v>56</v>
      </c>
      <c r="B67" s="53" t="s">
        <v>87</v>
      </c>
      <c r="C67" s="54">
        <v>0.112210878146456</v>
      </c>
      <c r="D67" s="55">
        <v>9002.32</v>
      </c>
      <c r="E67" s="55">
        <v>1568.05</v>
      </c>
      <c r="F67" s="55">
        <v>7434.27</v>
      </c>
      <c r="G67" s="55">
        <v>2272.96</v>
      </c>
      <c r="H67" s="55">
        <v>454.59</v>
      </c>
      <c r="I67" s="55">
        <v>18.18</v>
      </c>
      <c r="J67" s="55">
        <v>1800.19</v>
      </c>
      <c r="K67" s="55">
        <v>331421.64</v>
      </c>
      <c r="L67" s="55">
        <v>66284.31</v>
      </c>
      <c r="M67" s="56">
        <v>265137.33</v>
      </c>
      <c r="N67" s="34">
        <v>274371.79</v>
      </c>
    </row>
    <row r="68" spans="1:14" ht="12.75">
      <c r="A68" s="62">
        <v>57</v>
      </c>
      <c r="B68" s="53" t="s">
        <v>88</v>
      </c>
      <c r="C68" s="54">
        <v>0.164272171629674</v>
      </c>
      <c r="D68" s="55">
        <v>30279.5</v>
      </c>
      <c r="E68" s="55">
        <v>6341.26</v>
      </c>
      <c r="F68" s="55">
        <v>23938.24</v>
      </c>
      <c r="G68" s="55">
        <v>3326.38</v>
      </c>
      <c r="H68" s="55">
        <v>665.28</v>
      </c>
      <c r="I68" s="55">
        <v>26.61</v>
      </c>
      <c r="J68" s="55">
        <v>2634.49</v>
      </c>
      <c r="K68" s="55">
        <v>485152.01</v>
      </c>
      <c r="L68" s="55">
        <v>97030.42</v>
      </c>
      <c r="M68" s="56">
        <v>388121.59</v>
      </c>
      <c r="N68" s="34">
        <v>414694.32</v>
      </c>
    </row>
    <row r="69" spans="1:14" ht="12.75">
      <c r="A69" s="62">
        <v>58</v>
      </c>
      <c r="B69" s="53" t="s">
        <v>89</v>
      </c>
      <c r="C69" s="54">
        <v>0.095400696778178</v>
      </c>
      <c r="D69" s="55">
        <v>14811.24</v>
      </c>
      <c r="E69" s="55">
        <v>2696.16</v>
      </c>
      <c r="F69" s="55">
        <v>12115.08</v>
      </c>
      <c r="G69" s="55">
        <v>1931.75</v>
      </c>
      <c r="H69" s="55">
        <v>386.35</v>
      </c>
      <c r="I69" s="55">
        <v>15.45</v>
      </c>
      <c r="J69" s="55">
        <v>1529.95</v>
      </c>
      <c r="K69" s="55">
        <v>281749.77</v>
      </c>
      <c r="L69" s="55">
        <v>56349.95</v>
      </c>
      <c r="M69" s="56">
        <v>225399.82</v>
      </c>
      <c r="N69" s="34">
        <v>239044.85</v>
      </c>
    </row>
    <row r="70" spans="1:14" ht="12.75">
      <c r="A70" s="62">
        <v>59</v>
      </c>
      <c r="B70" s="53" t="s">
        <v>90</v>
      </c>
      <c r="C70" s="54">
        <v>2.99622704657598</v>
      </c>
      <c r="D70" s="55">
        <v>1107229.49</v>
      </c>
      <c r="E70" s="55">
        <v>219287.24</v>
      </c>
      <c r="F70" s="55">
        <v>887942.25</v>
      </c>
      <c r="G70" s="55">
        <v>60657.93</v>
      </c>
      <c r="H70" s="55">
        <v>12131.59</v>
      </c>
      <c r="I70" s="55">
        <v>485.26</v>
      </c>
      <c r="J70" s="55">
        <v>48041.08</v>
      </c>
      <c r="K70" s="55">
        <v>8848482.54</v>
      </c>
      <c r="L70" s="55">
        <v>1769696.47</v>
      </c>
      <c r="M70" s="56">
        <v>7078786.07</v>
      </c>
      <c r="N70" s="34">
        <v>8014769.4</v>
      </c>
    </row>
    <row r="71" spans="1:14" ht="12.75">
      <c r="A71" s="62">
        <v>60</v>
      </c>
      <c r="B71" s="53" t="s">
        <v>91</v>
      </c>
      <c r="C71" s="54">
        <v>0.063211389373925</v>
      </c>
      <c r="D71" s="55">
        <v>14449.17</v>
      </c>
      <c r="E71" s="55">
        <v>2744.98</v>
      </c>
      <c r="F71" s="55">
        <v>11704.19</v>
      </c>
      <c r="G71" s="55">
        <v>1280.3</v>
      </c>
      <c r="H71" s="55">
        <v>256.06</v>
      </c>
      <c r="I71" s="55">
        <v>10.24</v>
      </c>
      <c r="J71" s="55">
        <v>1014</v>
      </c>
      <c r="K71" s="55">
        <v>186694.92</v>
      </c>
      <c r="L71" s="55">
        <v>37339.04</v>
      </c>
      <c r="M71" s="56">
        <v>149355.88</v>
      </c>
      <c r="N71" s="34">
        <v>162074.07</v>
      </c>
    </row>
    <row r="72" spans="1:14" ht="12.75">
      <c r="A72" s="62">
        <v>61</v>
      </c>
      <c r="B72" s="53" t="s">
        <v>92</v>
      </c>
      <c r="C72" s="54">
        <v>0.341284781701852</v>
      </c>
      <c r="D72" s="55">
        <v>15405.84</v>
      </c>
      <c r="E72" s="55">
        <v>2977.94</v>
      </c>
      <c r="F72" s="55">
        <v>12427.9</v>
      </c>
      <c r="G72" s="55">
        <v>6909.66</v>
      </c>
      <c r="H72" s="55">
        <v>1381.93</v>
      </c>
      <c r="I72" s="55">
        <v>55.28</v>
      </c>
      <c r="J72" s="55">
        <v>5472.45</v>
      </c>
      <c r="K72" s="55">
        <v>1007898.54</v>
      </c>
      <c r="L72" s="55">
        <v>201579.7</v>
      </c>
      <c r="M72" s="56">
        <v>806318.84</v>
      </c>
      <c r="N72" s="34">
        <v>824219.19</v>
      </c>
    </row>
    <row r="73" spans="1:14" ht="12.75">
      <c r="A73" s="62">
        <v>62</v>
      </c>
      <c r="B73" s="53" t="s">
        <v>93</v>
      </c>
      <c r="C73" s="54">
        <v>0.213299551959493</v>
      </c>
      <c r="D73" s="55">
        <v>192510.46</v>
      </c>
      <c r="E73" s="55">
        <v>37876.6</v>
      </c>
      <c r="F73" s="55">
        <v>154633.86</v>
      </c>
      <c r="G73" s="55">
        <v>4319.36</v>
      </c>
      <c r="H73" s="55">
        <v>863.87</v>
      </c>
      <c r="I73" s="55">
        <v>34.55</v>
      </c>
      <c r="J73" s="55">
        <v>3420.94</v>
      </c>
      <c r="K73" s="55">
        <v>629953.88</v>
      </c>
      <c r="L73" s="55">
        <v>125990.76</v>
      </c>
      <c r="M73" s="56">
        <v>503963.12</v>
      </c>
      <c r="N73" s="34">
        <v>662017.92</v>
      </c>
    </row>
    <row r="74" spans="1:14" ht="12.75">
      <c r="A74" s="62">
        <v>63</v>
      </c>
      <c r="B74" s="53" t="s">
        <v>94</v>
      </c>
      <c r="C74" s="54">
        <v>0.203300770981441</v>
      </c>
      <c r="D74" s="55">
        <v>33084.17</v>
      </c>
      <c r="E74" s="55">
        <v>6431.37</v>
      </c>
      <c r="F74" s="55">
        <v>26652.8</v>
      </c>
      <c r="G74" s="55">
        <v>4116.11</v>
      </c>
      <c r="H74" s="55">
        <v>823.22</v>
      </c>
      <c r="I74" s="55">
        <v>32.93</v>
      </c>
      <c r="J74" s="55">
        <v>3259.96</v>
      </c>
      <c r="K74" s="55">
        <v>600399.83</v>
      </c>
      <c r="L74" s="55">
        <v>120080.02</v>
      </c>
      <c r="M74" s="56">
        <v>480319.81</v>
      </c>
      <c r="N74" s="34">
        <v>510232.57</v>
      </c>
    </row>
    <row r="75" spans="1:14" ht="12.75">
      <c r="A75" s="62">
        <v>64</v>
      </c>
      <c r="B75" s="53" t="s">
        <v>95</v>
      </c>
      <c r="C75" s="54">
        <v>0.930463868421671</v>
      </c>
      <c r="D75" s="55">
        <v>172990.54</v>
      </c>
      <c r="E75" s="55">
        <v>34198.69</v>
      </c>
      <c r="F75" s="55">
        <v>138791.85</v>
      </c>
      <c r="G75" s="55">
        <v>18836.5</v>
      </c>
      <c r="H75" s="55">
        <v>3767.3</v>
      </c>
      <c r="I75" s="55">
        <v>150.69</v>
      </c>
      <c r="J75" s="55">
        <v>14918.51</v>
      </c>
      <c r="K75" s="55">
        <v>2747837.26</v>
      </c>
      <c r="L75" s="55">
        <v>549567.43</v>
      </c>
      <c r="M75" s="56">
        <v>2198269.83</v>
      </c>
      <c r="N75" s="34">
        <v>2351980.19</v>
      </c>
    </row>
    <row r="76" spans="1:14" ht="12.75">
      <c r="A76" s="62">
        <v>65</v>
      </c>
      <c r="B76" s="53" t="s">
        <v>96</v>
      </c>
      <c r="C76" s="54">
        <v>0.224508667536144</v>
      </c>
      <c r="D76" s="55">
        <v>110103.91</v>
      </c>
      <c r="E76" s="55">
        <v>21856.36</v>
      </c>
      <c r="F76" s="55">
        <v>88247.55</v>
      </c>
      <c r="G76" s="55">
        <v>4545.46</v>
      </c>
      <c r="H76" s="55">
        <v>909.09</v>
      </c>
      <c r="I76" s="55">
        <v>36.36</v>
      </c>
      <c r="J76" s="55">
        <v>3600.01</v>
      </c>
      <c r="K76" s="55">
        <v>663031.07</v>
      </c>
      <c r="L76" s="55">
        <v>132606.13</v>
      </c>
      <c r="M76" s="56">
        <v>530424.94</v>
      </c>
      <c r="N76" s="34">
        <v>622272.5</v>
      </c>
    </row>
    <row r="77" spans="1:14" ht="12.75">
      <c r="A77" s="62">
        <v>66</v>
      </c>
      <c r="B77" s="53" t="s">
        <v>97</v>
      </c>
      <c r="C77" s="54">
        <v>0.201133384309661</v>
      </c>
      <c r="D77" s="55">
        <v>38344.11</v>
      </c>
      <c r="E77" s="55">
        <v>7079.04</v>
      </c>
      <c r="F77" s="55">
        <v>31265.07</v>
      </c>
      <c r="G77" s="55">
        <v>4073.1</v>
      </c>
      <c r="H77" s="55">
        <v>814.62</v>
      </c>
      <c r="I77" s="55">
        <v>32.58</v>
      </c>
      <c r="J77" s="55">
        <v>3225.9</v>
      </c>
      <c r="K77" s="55">
        <v>594026.12</v>
      </c>
      <c r="L77" s="55">
        <v>118805.22</v>
      </c>
      <c r="M77" s="56">
        <v>475220.9</v>
      </c>
      <c r="N77" s="34">
        <v>509711.87</v>
      </c>
    </row>
    <row r="78" spans="1:14" ht="12.75">
      <c r="A78" s="62">
        <v>67</v>
      </c>
      <c r="B78" s="53" t="s">
        <v>98</v>
      </c>
      <c r="C78" s="54">
        <v>0.109274046368457</v>
      </c>
      <c r="D78" s="55">
        <v>8585.91</v>
      </c>
      <c r="E78" s="55">
        <v>1589.29</v>
      </c>
      <c r="F78" s="55">
        <v>6996.62</v>
      </c>
      <c r="G78" s="55">
        <v>2213.49</v>
      </c>
      <c r="H78" s="55">
        <v>442.7</v>
      </c>
      <c r="I78" s="55">
        <v>17.71</v>
      </c>
      <c r="J78" s="55">
        <v>1753.08</v>
      </c>
      <c r="K78" s="55">
        <v>322747.9</v>
      </c>
      <c r="L78" s="55">
        <v>64549.58</v>
      </c>
      <c r="M78" s="56">
        <v>258198.32</v>
      </c>
      <c r="N78" s="34">
        <v>266948.02</v>
      </c>
    </row>
    <row r="79" spans="1:14" ht="12.75">
      <c r="A79" s="62">
        <v>68</v>
      </c>
      <c r="B79" s="53" t="s">
        <v>99</v>
      </c>
      <c r="C79" s="54">
        <v>0.118680210518416</v>
      </c>
      <c r="D79" s="55">
        <v>7149.92</v>
      </c>
      <c r="E79" s="55">
        <v>1450.42</v>
      </c>
      <c r="F79" s="55">
        <v>5699.5</v>
      </c>
      <c r="G79" s="55">
        <v>2403.91</v>
      </c>
      <c r="H79" s="55">
        <v>480.78</v>
      </c>
      <c r="I79" s="55">
        <v>19.23</v>
      </c>
      <c r="J79" s="55">
        <v>1903.9</v>
      </c>
      <c r="K79" s="55">
        <v>350526.55</v>
      </c>
      <c r="L79" s="55">
        <v>70105.34</v>
      </c>
      <c r="M79" s="56">
        <v>280421.21</v>
      </c>
      <c r="N79" s="34">
        <v>288024.61</v>
      </c>
    </row>
    <row r="80" spans="1:14" ht="12.75">
      <c r="A80" s="62">
        <v>69</v>
      </c>
      <c r="B80" s="53" t="s">
        <v>100</v>
      </c>
      <c r="C80" s="54">
        <v>0.108648618562371</v>
      </c>
      <c r="D80" s="55">
        <v>36423.99</v>
      </c>
      <c r="E80" s="55">
        <v>6891.58</v>
      </c>
      <c r="F80" s="55">
        <v>29532.41</v>
      </c>
      <c r="G80" s="55">
        <v>2200.09</v>
      </c>
      <c r="H80" s="55">
        <v>440.02</v>
      </c>
      <c r="I80" s="55">
        <v>17.6</v>
      </c>
      <c r="J80" s="55">
        <v>1742.47</v>
      </c>
      <c r="K80" s="55">
        <v>320877.95</v>
      </c>
      <c r="L80" s="55">
        <v>64175.57</v>
      </c>
      <c r="M80" s="56">
        <v>256702.38</v>
      </c>
      <c r="N80" s="34">
        <v>287977.26</v>
      </c>
    </row>
    <row r="81" spans="1:14" ht="12.75">
      <c r="A81" s="62">
        <v>70</v>
      </c>
      <c r="B81" s="53" t="s">
        <v>101</v>
      </c>
      <c r="C81" s="54">
        <v>0.534868930792866</v>
      </c>
      <c r="D81" s="55">
        <v>28978.11</v>
      </c>
      <c r="E81" s="55">
        <v>6261.43</v>
      </c>
      <c r="F81" s="55">
        <v>22716.68</v>
      </c>
      <c r="G81" s="55">
        <v>10829.16</v>
      </c>
      <c r="H81" s="55">
        <v>2165.83</v>
      </c>
      <c r="I81" s="55">
        <v>86.63</v>
      </c>
      <c r="J81" s="55">
        <v>8576.7</v>
      </c>
      <c r="K81" s="55">
        <v>1579606.11</v>
      </c>
      <c r="L81" s="55">
        <v>315921.21</v>
      </c>
      <c r="M81" s="56">
        <v>1263684.9</v>
      </c>
      <c r="N81" s="34">
        <v>1294978.28</v>
      </c>
    </row>
    <row r="82" spans="1:14" ht="12.75">
      <c r="A82" s="62">
        <v>71</v>
      </c>
      <c r="B82" s="53" t="s">
        <v>102</v>
      </c>
      <c r="C82" s="54">
        <v>1.26322986883038</v>
      </c>
      <c r="D82" s="55">
        <v>320525.09</v>
      </c>
      <c r="E82" s="55">
        <v>68067.69</v>
      </c>
      <c r="F82" s="55">
        <v>252457.4</v>
      </c>
      <c r="G82" s="55">
        <v>25572.66</v>
      </c>
      <c r="H82" s="55">
        <v>5114.53</v>
      </c>
      <c r="I82" s="55">
        <v>204.58</v>
      </c>
      <c r="J82" s="55">
        <v>20253.55</v>
      </c>
      <c r="K82" s="55">
        <v>3730545.83</v>
      </c>
      <c r="L82" s="55">
        <v>746109.2</v>
      </c>
      <c r="M82" s="56">
        <v>2984436.63</v>
      </c>
      <c r="N82" s="34">
        <v>3257147.58</v>
      </c>
    </row>
    <row r="83" spans="1:14" ht="12.75">
      <c r="A83" s="62">
        <v>72</v>
      </c>
      <c r="B83" s="53" t="s">
        <v>103</v>
      </c>
      <c r="C83" s="54">
        <v>0.073861831841006</v>
      </c>
      <c r="D83" s="55">
        <v>8605.95</v>
      </c>
      <c r="E83" s="55">
        <v>1511.3</v>
      </c>
      <c r="F83" s="55">
        <v>7094.65</v>
      </c>
      <c r="G83" s="55">
        <v>1496.04</v>
      </c>
      <c r="H83" s="55">
        <v>299.21</v>
      </c>
      <c r="I83" s="55">
        <v>11.97</v>
      </c>
      <c r="J83" s="55">
        <v>1184.86</v>
      </c>
      <c r="K83" s="55">
        <v>218151.4</v>
      </c>
      <c r="L83" s="55">
        <v>43630.29</v>
      </c>
      <c r="M83" s="56">
        <v>174521.11</v>
      </c>
      <c r="N83" s="34">
        <v>182800.62</v>
      </c>
    </row>
    <row r="84" spans="1:14" ht="12.75">
      <c r="A84" s="62">
        <v>73</v>
      </c>
      <c r="B84" s="53" t="s">
        <v>104</v>
      </c>
      <c r="C84" s="54">
        <v>0.435844222466945</v>
      </c>
      <c r="D84" s="55">
        <v>64114.62</v>
      </c>
      <c r="E84" s="55">
        <v>11682.46</v>
      </c>
      <c r="F84" s="55">
        <v>52432.16</v>
      </c>
      <c r="G84" s="55">
        <v>8823.53</v>
      </c>
      <c r="H84" s="55">
        <v>1764.71</v>
      </c>
      <c r="I84" s="55">
        <v>70.59</v>
      </c>
      <c r="J84" s="55">
        <v>6988.23</v>
      </c>
      <c r="K84" s="55">
        <v>1287137.37</v>
      </c>
      <c r="L84" s="55">
        <v>257427.42</v>
      </c>
      <c r="M84" s="56">
        <v>1029709.95</v>
      </c>
      <c r="N84" s="34">
        <v>1089130.34</v>
      </c>
    </row>
    <row r="85" spans="1:14" ht="12.75">
      <c r="A85" s="62">
        <v>74</v>
      </c>
      <c r="B85" s="53" t="s">
        <v>105</v>
      </c>
      <c r="C85" s="54">
        <v>0.078310497547471</v>
      </c>
      <c r="D85" s="55">
        <v>14007.63</v>
      </c>
      <c r="E85" s="55">
        <v>2947.1</v>
      </c>
      <c r="F85" s="55">
        <v>11060.53</v>
      </c>
      <c r="G85" s="55">
        <v>1586.1</v>
      </c>
      <c r="H85" s="55">
        <v>317.22</v>
      </c>
      <c r="I85" s="55">
        <v>12.69</v>
      </c>
      <c r="J85" s="55">
        <v>1256.19</v>
      </c>
      <c r="K85" s="55">
        <v>231289.54</v>
      </c>
      <c r="L85" s="55">
        <v>46257.96</v>
      </c>
      <c r="M85" s="56">
        <v>185031.58</v>
      </c>
      <c r="N85" s="34">
        <v>197348.3</v>
      </c>
    </row>
    <row r="86" spans="1:14" ht="12.75">
      <c r="A86" s="62">
        <v>75</v>
      </c>
      <c r="B86" s="53" t="s">
        <v>106</v>
      </c>
      <c r="C86" s="54">
        <v>0.120370317864493</v>
      </c>
      <c r="D86" s="55">
        <v>17787.73</v>
      </c>
      <c r="E86" s="55">
        <v>3471.68</v>
      </c>
      <c r="F86" s="55">
        <v>14316.05</v>
      </c>
      <c r="G86" s="55">
        <v>2438.14</v>
      </c>
      <c r="H86" s="55">
        <v>487.63</v>
      </c>
      <c r="I86" s="55">
        <v>19.51</v>
      </c>
      <c r="J86" s="55">
        <v>1931</v>
      </c>
      <c r="K86" s="55">
        <v>355517.49</v>
      </c>
      <c r="L86" s="55">
        <v>71103.46</v>
      </c>
      <c r="M86" s="56">
        <v>284414.03</v>
      </c>
      <c r="N86" s="34">
        <v>300661.08</v>
      </c>
    </row>
    <row r="87" spans="1:14" ht="12.75">
      <c r="A87" s="62">
        <v>76</v>
      </c>
      <c r="B87" s="53" t="s">
        <v>107</v>
      </c>
      <c r="C87" s="54">
        <v>0.106421177626033</v>
      </c>
      <c r="D87" s="55">
        <v>9897.91</v>
      </c>
      <c r="E87" s="55">
        <v>2068.17</v>
      </c>
      <c r="F87" s="55">
        <v>7829.74</v>
      </c>
      <c r="G87" s="55">
        <v>2155.75</v>
      </c>
      <c r="H87" s="55">
        <v>431.15</v>
      </c>
      <c r="I87" s="55">
        <v>17.25</v>
      </c>
      <c r="J87" s="55">
        <v>1707.35</v>
      </c>
      <c r="K87" s="55">
        <v>314323.03</v>
      </c>
      <c r="L87" s="55">
        <v>62864.63</v>
      </c>
      <c r="M87" s="56">
        <v>251458.4</v>
      </c>
      <c r="N87" s="34">
        <v>260995.49</v>
      </c>
    </row>
    <row r="88" spans="1:14" ht="12.75">
      <c r="A88" s="62">
        <v>77</v>
      </c>
      <c r="B88" s="53" t="s">
        <v>108</v>
      </c>
      <c r="C88" s="54">
        <v>0.055141221961767</v>
      </c>
      <c r="D88" s="55">
        <v>7167.56</v>
      </c>
      <c r="E88" s="55">
        <v>1437.56</v>
      </c>
      <c r="F88" s="55">
        <v>5730</v>
      </c>
      <c r="G88" s="55">
        <v>1116.86</v>
      </c>
      <c r="H88" s="55">
        <v>223.37</v>
      </c>
      <c r="I88" s="55">
        <v>8.93</v>
      </c>
      <c r="J88" s="55">
        <v>884.56</v>
      </c>
      <c r="K88" s="55">
        <v>162860.21</v>
      </c>
      <c r="L88" s="55">
        <v>32572.04</v>
      </c>
      <c r="M88" s="56">
        <v>130288.17</v>
      </c>
      <c r="N88" s="34">
        <v>136902.73</v>
      </c>
    </row>
    <row r="89" spans="1:14" ht="12.75">
      <c r="A89" s="62">
        <v>78</v>
      </c>
      <c r="B89" s="53" t="s">
        <v>109</v>
      </c>
      <c r="C89" s="54">
        <v>0.258775002086398</v>
      </c>
      <c r="D89" s="55">
        <v>5206.01</v>
      </c>
      <c r="E89" s="55">
        <v>1310.17</v>
      </c>
      <c r="F89" s="55">
        <v>3895.84</v>
      </c>
      <c r="G89" s="55">
        <v>5239.28</v>
      </c>
      <c r="H89" s="55">
        <v>1047.86</v>
      </c>
      <c r="I89" s="55">
        <v>41.91</v>
      </c>
      <c r="J89" s="55">
        <v>4149.51</v>
      </c>
      <c r="K89" s="55">
        <v>764230.22</v>
      </c>
      <c r="L89" s="55">
        <v>152846.1</v>
      </c>
      <c r="M89" s="56">
        <v>611384.12</v>
      </c>
      <c r="N89" s="34">
        <v>619429.47</v>
      </c>
    </row>
    <row r="90" spans="1:14" ht="12.75">
      <c r="A90" s="62">
        <v>79</v>
      </c>
      <c r="B90" s="53" t="s">
        <v>110</v>
      </c>
      <c r="C90" s="54">
        <v>0.0685110738369</v>
      </c>
      <c r="D90" s="55">
        <v>8756.48</v>
      </c>
      <c r="E90" s="55">
        <v>1737.27</v>
      </c>
      <c r="F90" s="55">
        <v>7019.21</v>
      </c>
      <c r="G90" s="55">
        <v>1387.61</v>
      </c>
      <c r="H90" s="55">
        <v>277.52</v>
      </c>
      <c r="I90" s="55">
        <v>11.1</v>
      </c>
      <c r="J90" s="55">
        <v>1098.99</v>
      </c>
      <c r="K90" s="55">
        <v>202346.57</v>
      </c>
      <c r="L90" s="55">
        <v>40469.34</v>
      </c>
      <c r="M90" s="56">
        <v>161877.23</v>
      </c>
      <c r="N90" s="34">
        <v>169995.43</v>
      </c>
    </row>
    <row r="91" spans="1:14" ht="12.75">
      <c r="A91" s="62">
        <v>80</v>
      </c>
      <c r="B91" s="53" t="s">
        <v>111</v>
      </c>
      <c r="C91" s="54">
        <v>0.075819923693685</v>
      </c>
      <c r="D91" s="55">
        <v>8646.7</v>
      </c>
      <c r="E91" s="55">
        <v>2005.26</v>
      </c>
      <c r="F91" s="55">
        <v>6641.44</v>
      </c>
      <c r="G91" s="55">
        <v>1535.66</v>
      </c>
      <c r="H91" s="55">
        <v>307.13</v>
      </c>
      <c r="I91" s="55">
        <v>12.29</v>
      </c>
      <c r="J91" s="55">
        <v>1216.24</v>
      </c>
      <c r="K91" s="55">
        <v>223933.46</v>
      </c>
      <c r="L91" s="55">
        <v>44786.65</v>
      </c>
      <c r="M91" s="56">
        <v>179146.81</v>
      </c>
      <c r="N91" s="34">
        <v>187004.49</v>
      </c>
    </row>
    <row r="92" spans="1:14" ht="12.75">
      <c r="A92" s="62">
        <v>81</v>
      </c>
      <c r="B92" s="53" t="s">
        <v>112</v>
      </c>
      <c r="C92" s="54">
        <v>0.163106698590376</v>
      </c>
      <c r="D92" s="55">
        <v>31708.99</v>
      </c>
      <c r="E92" s="55">
        <v>5847.33</v>
      </c>
      <c r="F92" s="55">
        <v>25861.66</v>
      </c>
      <c r="G92" s="55">
        <v>3302.7</v>
      </c>
      <c r="H92" s="55">
        <v>660.54</v>
      </c>
      <c r="I92" s="55">
        <v>26.42</v>
      </c>
      <c r="J92" s="55">
        <v>2615.74</v>
      </c>
      <c r="K92" s="55">
        <v>481708.35</v>
      </c>
      <c r="L92" s="55">
        <v>96341.64</v>
      </c>
      <c r="M92" s="56">
        <v>385366.71</v>
      </c>
      <c r="N92" s="34">
        <v>413844.11</v>
      </c>
    </row>
    <row r="93" spans="1:14" ht="12.75">
      <c r="A93" s="62">
        <v>82</v>
      </c>
      <c r="B93" s="53" t="s">
        <v>113</v>
      </c>
      <c r="C93" s="54">
        <v>0.18284406115369</v>
      </c>
      <c r="D93" s="55">
        <v>32329.69</v>
      </c>
      <c r="E93" s="55">
        <v>6466.96</v>
      </c>
      <c r="F93" s="55">
        <v>25862.73</v>
      </c>
      <c r="G93" s="55">
        <v>3702.1</v>
      </c>
      <c r="H93" s="55">
        <v>740.42</v>
      </c>
      <c r="I93" s="55">
        <v>29.62</v>
      </c>
      <c r="J93" s="55">
        <v>2932.06</v>
      </c>
      <c r="K93" s="55">
        <v>539990.58</v>
      </c>
      <c r="L93" s="55">
        <v>107998.06</v>
      </c>
      <c r="M93" s="56">
        <v>431992.52</v>
      </c>
      <c r="N93" s="34">
        <v>460787.31</v>
      </c>
    </row>
    <row r="94" spans="1:14" ht="12.75">
      <c r="A94" s="62">
        <v>83</v>
      </c>
      <c r="B94" s="53" t="s">
        <v>114</v>
      </c>
      <c r="C94" s="54">
        <v>0.521141812601895</v>
      </c>
      <c r="D94" s="55">
        <v>205454.54</v>
      </c>
      <c r="E94" s="55">
        <v>39830</v>
      </c>
      <c r="F94" s="55">
        <v>165624.54</v>
      </c>
      <c r="G94" s="55">
        <v>10550.36</v>
      </c>
      <c r="H94" s="55">
        <v>2110.07</v>
      </c>
      <c r="I94" s="55">
        <v>84.4</v>
      </c>
      <c r="J94" s="55">
        <v>8355.89</v>
      </c>
      <c r="K94" s="55">
        <v>1539039.46</v>
      </c>
      <c r="L94" s="55">
        <v>307807.86</v>
      </c>
      <c r="M94" s="56">
        <v>1231231.6</v>
      </c>
      <c r="N94" s="34">
        <v>1405212.03</v>
      </c>
    </row>
    <row r="95" spans="1:14" ht="12.75">
      <c r="A95" s="62">
        <v>84</v>
      </c>
      <c r="B95" s="53" t="s">
        <v>115</v>
      </c>
      <c r="C95" s="54">
        <v>0.059324580440415</v>
      </c>
      <c r="D95" s="55">
        <v>15277.42</v>
      </c>
      <c r="E95" s="55">
        <v>2559.67</v>
      </c>
      <c r="F95" s="55">
        <v>12717.75</v>
      </c>
      <c r="G95" s="55">
        <v>1201.53</v>
      </c>
      <c r="H95" s="55">
        <v>240.31</v>
      </c>
      <c r="I95" s="55">
        <v>9.61</v>
      </c>
      <c r="J95" s="55">
        <v>951.61</v>
      </c>
      <c r="K95" s="55">
        <v>175213.63</v>
      </c>
      <c r="L95" s="55">
        <v>35042.75</v>
      </c>
      <c r="M95" s="56">
        <v>140170.88</v>
      </c>
      <c r="N95" s="34">
        <v>153840.24</v>
      </c>
    </row>
    <row r="96" spans="1:14" ht="12.75">
      <c r="A96" s="62">
        <v>85</v>
      </c>
      <c r="B96" s="53" t="s">
        <v>116</v>
      </c>
      <c r="C96" s="54">
        <v>0.10143317840923</v>
      </c>
      <c r="D96" s="55">
        <v>11796.06</v>
      </c>
      <c r="E96" s="55">
        <v>2592.37</v>
      </c>
      <c r="F96" s="55">
        <v>9203.69</v>
      </c>
      <c r="G96" s="55">
        <v>2053.96</v>
      </c>
      <c r="H96" s="55">
        <v>410.79</v>
      </c>
      <c r="I96" s="55">
        <v>16.43</v>
      </c>
      <c r="J96" s="55">
        <v>1626.74</v>
      </c>
      <c r="K96" s="55">
        <v>299567.81</v>
      </c>
      <c r="L96" s="55">
        <v>59913.62</v>
      </c>
      <c r="M96" s="56">
        <v>239654.19</v>
      </c>
      <c r="N96" s="34">
        <v>250484.62</v>
      </c>
    </row>
    <row r="97" spans="1:14" ht="12.75">
      <c r="A97" s="62">
        <v>86</v>
      </c>
      <c r="B97" s="53" t="s">
        <v>117</v>
      </c>
      <c r="C97" s="54">
        <v>0.105808435325936</v>
      </c>
      <c r="D97" s="55">
        <v>23347.22</v>
      </c>
      <c r="E97" s="55">
        <v>4605.8</v>
      </c>
      <c r="F97" s="55">
        <v>18741.42</v>
      </c>
      <c r="G97" s="55">
        <v>2142.6</v>
      </c>
      <c r="H97" s="55">
        <v>428.52</v>
      </c>
      <c r="I97" s="55">
        <v>17.14</v>
      </c>
      <c r="J97" s="55">
        <v>1696.94</v>
      </c>
      <c r="K97" s="55">
        <v>312490.91</v>
      </c>
      <c r="L97" s="55">
        <v>62498.16</v>
      </c>
      <c r="M97" s="56">
        <v>249992.75</v>
      </c>
      <c r="N97" s="34">
        <v>270431.11</v>
      </c>
    </row>
    <row r="98" spans="1:14" ht="12.75">
      <c r="A98" s="62">
        <v>87</v>
      </c>
      <c r="B98" s="53" t="s">
        <v>118</v>
      </c>
      <c r="C98" s="54">
        <v>0.148820359371286</v>
      </c>
      <c r="D98" s="55">
        <v>39022.76</v>
      </c>
      <c r="E98" s="55">
        <v>7521.99</v>
      </c>
      <c r="F98" s="55">
        <v>31500.77</v>
      </c>
      <c r="G98" s="55">
        <v>3014.14</v>
      </c>
      <c r="H98" s="55">
        <v>602.83</v>
      </c>
      <c r="I98" s="55">
        <v>24.11</v>
      </c>
      <c r="J98" s="55">
        <v>2387.2</v>
      </c>
      <c r="K98" s="55">
        <v>439538</v>
      </c>
      <c r="L98" s="55">
        <v>87907.62</v>
      </c>
      <c r="M98" s="56">
        <v>351630.38</v>
      </c>
      <c r="N98" s="34">
        <v>385518.35</v>
      </c>
    </row>
    <row r="99" spans="1:14" ht="12.75">
      <c r="A99" s="62">
        <v>88</v>
      </c>
      <c r="B99" s="53" t="s">
        <v>119</v>
      </c>
      <c r="C99" s="54">
        <v>0.095710252535205</v>
      </c>
      <c r="D99" s="55">
        <v>9238.42</v>
      </c>
      <c r="E99" s="55">
        <v>1804.86</v>
      </c>
      <c r="F99" s="55">
        <v>7433.56</v>
      </c>
      <c r="G99" s="55">
        <v>1938.1</v>
      </c>
      <c r="H99" s="55">
        <v>387.62</v>
      </c>
      <c r="I99" s="55">
        <v>15.5</v>
      </c>
      <c r="J99" s="55">
        <v>1534.98</v>
      </c>
      <c r="K99" s="55">
        <v>282667.08</v>
      </c>
      <c r="L99" s="55">
        <v>56533.42</v>
      </c>
      <c r="M99" s="56">
        <v>226133.66</v>
      </c>
      <c r="N99" s="34">
        <v>235102.2</v>
      </c>
    </row>
    <row r="100" spans="1:14" ht="12.75">
      <c r="A100" s="62">
        <v>89</v>
      </c>
      <c r="B100" s="53" t="s">
        <v>120</v>
      </c>
      <c r="C100" s="54">
        <v>0.95196808539155</v>
      </c>
      <c r="D100" s="55">
        <v>742027.78</v>
      </c>
      <c r="E100" s="55">
        <v>150785.21</v>
      </c>
      <c r="F100" s="55">
        <v>591242.57</v>
      </c>
      <c r="G100" s="55">
        <v>19272.24</v>
      </c>
      <c r="H100" s="55">
        <v>3854.45</v>
      </c>
      <c r="I100" s="55">
        <v>154.18</v>
      </c>
      <c r="J100" s="55">
        <v>15263.61</v>
      </c>
      <c r="K100" s="55">
        <v>2811356.02</v>
      </c>
      <c r="L100" s="55">
        <v>562271.12</v>
      </c>
      <c r="M100" s="56">
        <v>2249084.9</v>
      </c>
      <c r="N100" s="34">
        <v>2855591.08</v>
      </c>
    </row>
    <row r="101" spans="1:14" ht="12.75">
      <c r="A101" s="62">
        <v>90</v>
      </c>
      <c r="B101" s="53" t="s">
        <v>121</v>
      </c>
      <c r="C101" s="54">
        <v>0.124816861431521</v>
      </c>
      <c r="D101" s="55">
        <v>21686.6</v>
      </c>
      <c r="E101" s="55">
        <v>4937.83</v>
      </c>
      <c r="F101" s="55">
        <v>16748.77</v>
      </c>
      <c r="G101" s="55">
        <v>2528.19</v>
      </c>
      <c r="H101" s="55">
        <v>505.64</v>
      </c>
      <c r="I101" s="55">
        <v>20.23</v>
      </c>
      <c r="J101" s="55">
        <v>2002.32</v>
      </c>
      <c r="K101" s="55">
        <v>368649.92</v>
      </c>
      <c r="L101" s="55">
        <v>73729.99</v>
      </c>
      <c r="M101" s="56">
        <v>294919.93</v>
      </c>
      <c r="N101" s="34">
        <v>313671.02</v>
      </c>
    </row>
    <row r="102" spans="1:14" ht="12.75">
      <c r="A102" s="62">
        <v>91</v>
      </c>
      <c r="B102" s="53" t="s">
        <v>122</v>
      </c>
      <c r="C102" s="54">
        <v>0.115439185572915</v>
      </c>
      <c r="D102" s="55">
        <v>7979.84</v>
      </c>
      <c r="E102" s="55">
        <v>1560.67</v>
      </c>
      <c r="F102" s="55">
        <v>6419.17</v>
      </c>
      <c r="G102" s="55">
        <v>2337.63</v>
      </c>
      <c r="H102" s="55">
        <v>467.53</v>
      </c>
      <c r="I102" s="55">
        <v>18.7</v>
      </c>
      <c r="J102" s="55">
        <v>1851.4</v>
      </c>
      <c r="K102" s="55">
        <v>340933.85</v>
      </c>
      <c r="L102" s="55">
        <v>68186.7</v>
      </c>
      <c r="M102" s="56">
        <v>272747.15</v>
      </c>
      <c r="N102" s="34">
        <v>281017.72</v>
      </c>
    </row>
    <row r="103" spans="1:14" ht="12.75">
      <c r="A103" s="62">
        <v>92</v>
      </c>
      <c r="B103" s="53" t="s">
        <v>123</v>
      </c>
      <c r="C103" s="54">
        <v>0.166264255217323</v>
      </c>
      <c r="D103" s="55">
        <v>50582.45</v>
      </c>
      <c r="E103" s="55">
        <v>10850.6</v>
      </c>
      <c r="F103" s="55">
        <v>39731.85</v>
      </c>
      <c r="G103" s="55">
        <v>3366.16</v>
      </c>
      <c r="H103" s="55">
        <v>673.23</v>
      </c>
      <c r="I103" s="55">
        <v>26.93</v>
      </c>
      <c r="J103" s="55">
        <v>2666</v>
      </c>
      <c r="K103" s="55">
        <v>491018.66</v>
      </c>
      <c r="L103" s="55">
        <v>98203.73</v>
      </c>
      <c r="M103" s="56">
        <v>392814.93</v>
      </c>
      <c r="N103" s="34">
        <v>435212.78</v>
      </c>
    </row>
    <row r="104" spans="1:14" ht="12.75">
      <c r="A104" s="62">
        <v>93</v>
      </c>
      <c r="B104" s="53" t="s">
        <v>124</v>
      </c>
      <c r="C104" s="54">
        <v>0.139919214051872</v>
      </c>
      <c r="D104" s="55">
        <v>23442.98</v>
      </c>
      <c r="E104" s="55">
        <v>4572.95</v>
      </c>
      <c r="F104" s="55">
        <v>18870.03</v>
      </c>
      <c r="G104" s="55">
        <v>2833.86</v>
      </c>
      <c r="H104" s="55">
        <v>566.77</v>
      </c>
      <c r="I104" s="55">
        <v>22.67</v>
      </c>
      <c r="J104" s="55">
        <v>2244.42</v>
      </c>
      <c r="K104" s="55">
        <v>413248.59</v>
      </c>
      <c r="L104" s="55">
        <v>82649.69</v>
      </c>
      <c r="M104" s="56">
        <v>330598.9</v>
      </c>
      <c r="N104" s="34">
        <v>351713.35</v>
      </c>
    </row>
    <row r="105" spans="1:14" ht="12.75">
      <c r="A105" s="62">
        <v>94</v>
      </c>
      <c r="B105" s="53" t="s">
        <v>125</v>
      </c>
      <c r="C105" s="54">
        <v>0.689501543993678</v>
      </c>
      <c r="D105" s="55">
        <v>359416.58</v>
      </c>
      <c r="E105" s="55">
        <v>70066.44</v>
      </c>
      <c r="F105" s="55">
        <v>289350.14</v>
      </c>
      <c r="G105" s="55">
        <v>13958.89</v>
      </c>
      <c r="H105" s="55">
        <v>2791.78</v>
      </c>
      <c r="I105" s="55">
        <v>111.67</v>
      </c>
      <c r="J105" s="55">
        <v>11055.44</v>
      </c>
      <c r="K105" s="55">
        <v>2036244.32</v>
      </c>
      <c r="L105" s="55">
        <v>407248.9</v>
      </c>
      <c r="M105" s="56">
        <v>1628995.42</v>
      </c>
      <c r="N105" s="34">
        <v>1929401</v>
      </c>
    </row>
    <row r="106" spans="1:14" ht="12.75">
      <c r="A106" s="62">
        <v>95</v>
      </c>
      <c r="B106" s="53" t="s">
        <v>126</v>
      </c>
      <c r="C106" s="54">
        <v>15.6850247706768</v>
      </c>
      <c r="D106" s="55">
        <v>16379962.61</v>
      </c>
      <c r="E106" s="55">
        <v>3269041.87</v>
      </c>
      <c r="F106" s="55">
        <v>13110920.74</v>
      </c>
      <c r="G106" s="55">
        <v>317527.71</v>
      </c>
      <c r="H106" s="55">
        <v>63505.54</v>
      </c>
      <c r="I106" s="55">
        <v>2540.22</v>
      </c>
      <c r="J106" s="55">
        <v>251481.95</v>
      </c>
      <c r="K106" s="55">
        <v>46320779.35</v>
      </c>
      <c r="L106" s="55">
        <v>9264156.01</v>
      </c>
      <c r="M106" s="56">
        <v>37056623.34</v>
      </c>
      <c r="N106" s="34">
        <v>50419026.03</v>
      </c>
    </row>
    <row r="107" spans="1:14" ht="12.75">
      <c r="A107" s="62">
        <v>96</v>
      </c>
      <c r="B107" s="53" t="s">
        <v>127</v>
      </c>
      <c r="C107" s="54">
        <v>0.350075642416272</v>
      </c>
      <c r="D107" s="55">
        <v>200304.55</v>
      </c>
      <c r="E107" s="55">
        <v>39999.4</v>
      </c>
      <c r="F107" s="55">
        <v>160305.15</v>
      </c>
      <c r="G107" s="55">
        <v>7088.05</v>
      </c>
      <c r="H107" s="55">
        <v>1417.61</v>
      </c>
      <c r="I107" s="55">
        <v>56.7</v>
      </c>
      <c r="J107" s="55">
        <v>5613.74</v>
      </c>
      <c r="K107" s="55">
        <v>1033873.15</v>
      </c>
      <c r="L107" s="55">
        <v>206774.65</v>
      </c>
      <c r="M107" s="56">
        <v>827098.5</v>
      </c>
      <c r="N107" s="34">
        <v>993017.39</v>
      </c>
    </row>
    <row r="108" spans="1:14" ht="12.75">
      <c r="A108" s="62">
        <v>97</v>
      </c>
      <c r="B108" s="53" t="s">
        <v>128</v>
      </c>
      <c r="C108" s="54">
        <v>0.229336627560971</v>
      </c>
      <c r="D108" s="55">
        <v>109401.54</v>
      </c>
      <c r="E108" s="55">
        <v>21387.54</v>
      </c>
      <c r="F108" s="55">
        <v>88014</v>
      </c>
      <c r="G108" s="55">
        <v>4643.41</v>
      </c>
      <c r="H108" s="55">
        <v>928.68</v>
      </c>
      <c r="I108" s="55">
        <v>37.15</v>
      </c>
      <c r="J108" s="55">
        <v>3677.58</v>
      </c>
      <c r="K108" s="55">
        <v>677295.8</v>
      </c>
      <c r="L108" s="55">
        <v>135459.23</v>
      </c>
      <c r="M108" s="56">
        <v>541836.57</v>
      </c>
      <c r="N108" s="34">
        <v>633528.15</v>
      </c>
    </row>
    <row r="109" spans="1:14" ht="12.75">
      <c r="A109" s="62">
        <v>98</v>
      </c>
      <c r="B109" s="53" t="s">
        <v>129</v>
      </c>
      <c r="C109" s="54">
        <v>1.06479039312161</v>
      </c>
      <c r="D109" s="55">
        <v>232352.77</v>
      </c>
      <c r="E109" s="55">
        <v>46005.44</v>
      </c>
      <c r="F109" s="55">
        <v>186347.33</v>
      </c>
      <c r="G109" s="55">
        <v>21556.65</v>
      </c>
      <c r="H109" s="55">
        <v>4311.33</v>
      </c>
      <c r="I109" s="55">
        <v>172.45</v>
      </c>
      <c r="J109" s="55">
        <v>17072.87</v>
      </c>
      <c r="K109" s="55">
        <v>3144554.82</v>
      </c>
      <c r="L109" s="55">
        <v>628910.96</v>
      </c>
      <c r="M109" s="56">
        <v>2515643.86</v>
      </c>
      <c r="N109" s="34">
        <v>2719064.06</v>
      </c>
    </row>
    <row r="110" spans="1:14" ht="12.75">
      <c r="A110" s="62">
        <v>99</v>
      </c>
      <c r="B110" s="53" t="s">
        <v>130</v>
      </c>
      <c r="C110" s="54">
        <v>0.162916830630804</v>
      </c>
      <c r="D110" s="55">
        <v>14170.08</v>
      </c>
      <c r="E110" s="55">
        <v>2767.98</v>
      </c>
      <c r="F110" s="55">
        <v>11402.1</v>
      </c>
      <c r="G110" s="55">
        <v>3298.99</v>
      </c>
      <c r="H110" s="55">
        <v>659.8</v>
      </c>
      <c r="I110" s="55">
        <v>26.39</v>
      </c>
      <c r="J110" s="55">
        <v>2612.8</v>
      </c>
      <c r="K110" s="55">
        <v>481151.37</v>
      </c>
      <c r="L110" s="55">
        <v>96230.27</v>
      </c>
      <c r="M110" s="56">
        <v>384921.1</v>
      </c>
      <c r="N110" s="34">
        <v>398936</v>
      </c>
    </row>
    <row r="111" spans="1:14" ht="12.75">
      <c r="A111" s="62">
        <v>100</v>
      </c>
      <c r="B111" s="53" t="s">
        <v>131</v>
      </c>
      <c r="C111" s="54">
        <v>0.12022358650764</v>
      </c>
      <c r="D111" s="55">
        <v>55146.7</v>
      </c>
      <c r="E111" s="55">
        <v>11748.97</v>
      </c>
      <c r="F111" s="55">
        <v>43397.73</v>
      </c>
      <c r="G111" s="55">
        <v>2434.6</v>
      </c>
      <c r="H111" s="55">
        <v>486.92</v>
      </c>
      <c r="I111" s="55">
        <v>19.48</v>
      </c>
      <c r="J111" s="55">
        <v>1928.2</v>
      </c>
      <c r="K111" s="55">
        <v>355066.6</v>
      </c>
      <c r="L111" s="55">
        <v>71013.22</v>
      </c>
      <c r="M111" s="56">
        <v>284053.38</v>
      </c>
      <c r="N111" s="34">
        <v>329379.31</v>
      </c>
    </row>
    <row r="112" spans="1:14" ht="12.75">
      <c r="A112" s="62">
        <v>101</v>
      </c>
      <c r="B112" s="53" t="s">
        <v>132</v>
      </c>
      <c r="C112" s="54">
        <v>0.048582736912576</v>
      </c>
      <c r="D112" s="55">
        <v>5897.51</v>
      </c>
      <c r="E112" s="55">
        <v>1127.69</v>
      </c>
      <c r="F112" s="55">
        <v>4769.82</v>
      </c>
      <c r="G112" s="55">
        <v>984.06</v>
      </c>
      <c r="H112" s="55">
        <v>196.81</v>
      </c>
      <c r="I112" s="55">
        <v>7.87</v>
      </c>
      <c r="J112" s="55">
        <v>779.38</v>
      </c>
      <c r="K112" s="55">
        <v>143491.08</v>
      </c>
      <c r="L112" s="55">
        <v>28698.16</v>
      </c>
      <c r="M112" s="56">
        <v>114792.92</v>
      </c>
      <c r="N112" s="34">
        <v>120342.12</v>
      </c>
    </row>
    <row r="113" spans="1:14" ht="12.75">
      <c r="A113" s="62">
        <v>102</v>
      </c>
      <c r="B113" s="53" t="s">
        <v>133</v>
      </c>
      <c r="C113" s="54">
        <v>0.12197427945688</v>
      </c>
      <c r="D113" s="55">
        <v>5336.83</v>
      </c>
      <c r="E113" s="55">
        <v>1131.33</v>
      </c>
      <c r="F113" s="55">
        <v>4205.5</v>
      </c>
      <c r="G113" s="55">
        <v>2470.59</v>
      </c>
      <c r="H113" s="55">
        <v>494.12</v>
      </c>
      <c r="I113" s="55">
        <v>19.76</v>
      </c>
      <c r="J113" s="55">
        <v>1956.71</v>
      </c>
      <c r="K113" s="55">
        <v>360253.78</v>
      </c>
      <c r="L113" s="55">
        <v>72050.76</v>
      </c>
      <c r="M113" s="56">
        <v>288203.02</v>
      </c>
      <c r="N113" s="34">
        <v>294365.23</v>
      </c>
    </row>
    <row r="114" spans="1:14" ht="12.75">
      <c r="A114" s="62">
        <v>103</v>
      </c>
      <c r="B114" s="53" t="s">
        <v>134</v>
      </c>
      <c r="C114" s="54">
        <v>0.076613403556524</v>
      </c>
      <c r="D114" s="55">
        <v>3665.06</v>
      </c>
      <c r="E114" s="55">
        <v>733.23</v>
      </c>
      <c r="F114" s="55">
        <v>2931.83</v>
      </c>
      <c r="G114" s="55">
        <v>1551.64</v>
      </c>
      <c r="H114" s="55">
        <v>310.33</v>
      </c>
      <c r="I114" s="55">
        <v>12.41</v>
      </c>
      <c r="J114" s="55">
        <v>1228.9</v>
      </c>
      <c r="K114" s="55">
        <v>226274.47</v>
      </c>
      <c r="L114" s="55">
        <v>45254.94</v>
      </c>
      <c r="M114" s="56">
        <v>181019.53</v>
      </c>
      <c r="N114" s="34">
        <v>185180.26</v>
      </c>
    </row>
    <row r="115" spans="1:14" ht="12.75">
      <c r="A115" s="62">
        <v>104</v>
      </c>
      <c r="B115" s="53" t="s">
        <v>135</v>
      </c>
      <c r="C115" s="54">
        <v>0.059689362723868</v>
      </c>
      <c r="D115" s="55">
        <v>10923.76</v>
      </c>
      <c r="E115" s="55">
        <v>2308.36</v>
      </c>
      <c r="F115" s="55">
        <v>8615.4</v>
      </c>
      <c r="G115" s="55">
        <v>1208.95</v>
      </c>
      <c r="H115" s="55">
        <v>241.79</v>
      </c>
      <c r="I115" s="55">
        <v>9.67</v>
      </c>
      <c r="J115" s="55">
        <v>957.49</v>
      </c>
      <c r="K115" s="55">
        <v>176292.18</v>
      </c>
      <c r="L115" s="55">
        <v>35258.42</v>
      </c>
      <c r="M115" s="56">
        <v>141033.76</v>
      </c>
      <c r="N115" s="34">
        <v>150606.65</v>
      </c>
    </row>
    <row r="116" spans="1:14" ht="12.75">
      <c r="A116" s="62">
        <v>105</v>
      </c>
      <c r="B116" s="53" t="s">
        <v>136</v>
      </c>
      <c r="C116" s="54">
        <v>0.467321307735565</v>
      </c>
      <c r="D116" s="55">
        <v>112126.34</v>
      </c>
      <c r="E116" s="55">
        <v>22609.75</v>
      </c>
      <c r="F116" s="55">
        <v>89516.59</v>
      </c>
      <c r="G116" s="55">
        <v>9460.83</v>
      </c>
      <c r="H116" s="55">
        <v>1892.17</v>
      </c>
      <c r="I116" s="55">
        <v>75.69</v>
      </c>
      <c r="J116" s="55">
        <v>7492.97</v>
      </c>
      <c r="K116" s="55">
        <v>1380097.15</v>
      </c>
      <c r="L116" s="55">
        <v>276019.42</v>
      </c>
      <c r="M116" s="56">
        <v>1104077.73</v>
      </c>
      <c r="N116" s="34">
        <v>1201087.29</v>
      </c>
    </row>
    <row r="117" spans="1:14" ht="12.75">
      <c r="A117" s="62">
        <v>106</v>
      </c>
      <c r="B117" s="53" t="s">
        <v>137</v>
      </c>
      <c r="C117" s="54">
        <v>0.061402869926972</v>
      </c>
      <c r="D117" s="55">
        <v>17004.06</v>
      </c>
      <c r="E117" s="55">
        <v>3238.79</v>
      </c>
      <c r="F117" s="55">
        <v>13765.27</v>
      </c>
      <c r="G117" s="55">
        <v>1243.6</v>
      </c>
      <c r="H117" s="55">
        <v>248.72</v>
      </c>
      <c r="I117" s="55">
        <v>9.95</v>
      </c>
      <c r="J117" s="55">
        <v>984.93</v>
      </c>
      <c r="K117" s="55">
        <v>181351.56</v>
      </c>
      <c r="L117" s="55">
        <v>36270.33</v>
      </c>
      <c r="M117" s="56">
        <v>145081.23</v>
      </c>
      <c r="N117" s="34">
        <v>159831.43</v>
      </c>
    </row>
    <row r="118" spans="1:14" ht="12.75">
      <c r="A118" s="62">
        <v>107</v>
      </c>
      <c r="B118" s="53" t="s">
        <v>138</v>
      </c>
      <c r="C118" s="54">
        <v>0.118433043763015</v>
      </c>
      <c r="D118" s="55">
        <v>25239.66</v>
      </c>
      <c r="E118" s="55">
        <v>5280.86</v>
      </c>
      <c r="F118" s="55">
        <v>19958.8</v>
      </c>
      <c r="G118" s="55">
        <v>2398.45</v>
      </c>
      <c r="H118" s="55">
        <v>479.69</v>
      </c>
      <c r="I118" s="55">
        <v>19.19</v>
      </c>
      <c r="J118" s="55">
        <v>1899.57</v>
      </c>
      <c r="K118" s="55">
        <v>349781.85</v>
      </c>
      <c r="L118" s="55">
        <v>69956.4</v>
      </c>
      <c r="M118" s="56">
        <v>279825.45</v>
      </c>
      <c r="N118" s="34">
        <v>301683.82</v>
      </c>
    </row>
    <row r="119" spans="1:14" ht="12.75">
      <c r="A119" s="62">
        <v>108</v>
      </c>
      <c r="B119" s="53" t="s">
        <v>139</v>
      </c>
      <c r="C119" s="54">
        <v>0.143261976876701</v>
      </c>
      <c r="D119" s="55">
        <v>24061.29</v>
      </c>
      <c r="E119" s="55">
        <v>5190.04</v>
      </c>
      <c r="F119" s="55">
        <v>18871.25</v>
      </c>
      <c r="G119" s="55">
        <v>2900.84</v>
      </c>
      <c r="H119" s="55">
        <v>580.17</v>
      </c>
      <c r="I119" s="55">
        <v>23.21</v>
      </c>
      <c r="J119" s="55">
        <v>2297.46</v>
      </c>
      <c r="K119" s="55">
        <v>423099.22</v>
      </c>
      <c r="L119" s="55">
        <v>84619.86</v>
      </c>
      <c r="M119" s="56">
        <v>338479.36</v>
      </c>
      <c r="N119" s="34">
        <v>359648.07</v>
      </c>
    </row>
    <row r="120" spans="1:14" ht="12.75">
      <c r="A120" s="62">
        <v>109</v>
      </c>
      <c r="B120" s="53" t="s">
        <v>140</v>
      </c>
      <c r="C120" s="54">
        <v>0.281816214205537</v>
      </c>
      <c r="D120" s="55">
        <v>52437.07</v>
      </c>
      <c r="E120" s="55">
        <v>10906.04</v>
      </c>
      <c r="F120" s="55">
        <v>41531.03</v>
      </c>
      <c r="G120" s="55">
        <v>5706.46</v>
      </c>
      <c r="H120" s="55">
        <v>1141.29</v>
      </c>
      <c r="I120" s="55">
        <v>45.65</v>
      </c>
      <c r="J120" s="55">
        <v>4519.52</v>
      </c>
      <c r="K120" s="55">
        <v>832297.42</v>
      </c>
      <c r="L120" s="55">
        <v>166459.52</v>
      </c>
      <c r="M120" s="56">
        <v>665837.9</v>
      </c>
      <c r="N120" s="34">
        <v>711888.45</v>
      </c>
    </row>
    <row r="121" spans="1:14" ht="12.75">
      <c r="A121" s="62">
        <v>110</v>
      </c>
      <c r="B121" s="53" t="s">
        <v>141</v>
      </c>
      <c r="C121" s="54">
        <v>0.468442098835826</v>
      </c>
      <c r="D121" s="55">
        <v>343846.97</v>
      </c>
      <c r="E121" s="55">
        <v>71244.06</v>
      </c>
      <c r="F121" s="55">
        <v>272602.91</v>
      </c>
      <c r="G121" s="55">
        <v>9484.24</v>
      </c>
      <c r="H121" s="55">
        <v>1896.85</v>
      </c>
      <c r="I121" s="55">
        <v>75.87</v>
      </c>
      <c r="J121" s="55">
        <v>7511.52</v>
      </c>
      <c r="K121" s="55">
        <v>1383430.01</v>
      </c>
      <c r="L121" s="55">
        <v>276685.98</v>
      </c>
      <c r="M121" s="56">
        <v>1106744.03</v>
      </c>
      <c r="N121" s="34">
        <v>1386858.46</v>
      </c>
    </row>
    <row r="122" spans="1:14" ht="12.75">
      <c r="A122" s="62">
        <v>111</v>
      </c>
      <c r="B122" s="53" t="s">
        <v>142</v>
      </c>
      <c r="C122" s="54">
        <v>0.75392470405189</v>
      </c>
      <c r="D122" s="55">
        <v>167275.09</v>
      </c>
      <c r="E122" s="55">
        <v>34113.92</v>
      </c>
      <c r="F122" s="55">
        <v>133161.17</v>
      </c>
      <c r="G122" s="55">
        <v>15262.95</v>
      </c>
      <c r="H122" s="55">
        <v>3052.59</v>
      </c>
      <c r="I122" s="55">
        <v>122.1</v>
      </c>
      <c r="J122" s="55">
        <v>12088.26</v>
      </c>
      <c r="K122" s="55">
        <v>2226494.4</v>
      </c>
      <c r="L122" s="55">
        <v>445298.87</v>
      </c>
      <c r="M122" s="56">
        <v>1781195.53</v>
      </c>
      <c r="N122" s="34">
        <v>1926444.96</v>
      </c>
    </row>
    <row r="123" spans="1:14" ht="12.75">
      <c r="A123" s="62">
        <v>112</v>
      </c>
      <c r="B123" s="53" t="s">
        <v>143</v>
      </c>
      <c r="C123" s="54">
        <v>0.109883159989922</v>
      </c>
      <c r="D123" s="55">
        <v>8896.96</v>
      </c>
      <c r="E123" s="55">
        <v>1737.25</v>
      </c>
      <c r="F123" s="55">
        <v>7159.71</v>
      </c>
      <c r="G123" s="55">
        <v>2225.85</v>
      </c>
      <c r="H123" s="55">
        <v>445.17</v>
      </c>
      <c r="I123" s="55">
        <v>17.81</v>
      </c>
      <c r="J123" s="55">
        <v>1762.87</v>
      </c>
      <c r="K123" s="55">
        <v>324547.89</v>
      </c>
      <c r="L123" s="55">
        <v>64909.64</v>
      </c>
      <c r="M123" s="56">
        <v>259638.25</v>
      </c>
      <c r="N123" s="34">
        <v>268560.83</v>
      </c>
    </row>
    <row r="124" spans="1:14" ht="12.75">
      <c r="A124" s="62">
        <v>113</v>
      </c>
      <c r="B124" s="53" t="s">
        <v>144</v>
      </c>
      <c r="C124" s="54">
        <v>0.220060129232706</v>
      </c>
      <c r="D124" s="55">
        <v>236307.73</v>
      </c>
      <c r="E124" s="55">
        <v>45448.58</v>
      </c>
      <c r="F124" s="55">
        <v>190859.15</v>
      </c>
      <c r="G124" s="55">
        <v>4455.58</v>
      </c>
      <c r="H124" s="55">
        <v>891.12</v>
      </c>
      <c r="I124" s="55">
        <v>35.64</v>
      </c>
      <c r="J124" s="55">
        <v>3528.82</v>
      </c>
      <c r="K124" s="55">
        <v>649899.3</v>
      </c>
      <c r="L124" s="55">
        <v>129979.85</v>
      </c>
      <c r="M124" s="56">
        <v>519919.45</v>
      </c>
      <c r="N124" s="34">
        <v>714307.42</v>
      </c>
    </row>
    <row r="125" spans="1:14" ht="12.75">
      <c r="A125" s="62">
        <v>114</v>
      </c>
      <c r="B125" s="53" t="s">
        <v>145</v>
      </c>
      <c r="C125" s="54">
        <v>0.058404065876386</v>
      </c>
      <c r="D125" s="55">
        <v>6006.57</v>
      </c>
      <c r="E125" s="55">
        <v>1454.49</v>
      </c>
      <c r="F125" s="55">
        <v>4552.08</v>
      </c>
      <c r="G125" s="55">
        <v>1182.91</v>
      </c>
      <c r="H125" s="55">
        <v>236.58</v>
      </c>
      <c r="I125" s="55">
        <v>9.46</v>
      </c>
      <c r="J125" s="55">
        <v>936.87</v>
      </c>
      <c r="K125" s="55">
        <v>172495.72</v>
      </c>
      <c r="L125" s="55">
        <v>34499.19</v>
      </c>
      <c r="M125" s="56">
        <v>137996.53</v>
      </c>
      <c r="N125" s="34">
        <v>143485.48</v>
      </c>
    </row>
    <row r="126" spans="1:14" ht="12.75">
      <c r="A126" s="62">
        <v>115</v>
      </c>
      <c r="B126" s="53" t="s">
        <v>146</v>
      </c>
      <c r="C126" s="54">
        <v>0.65137704696921</v>
      </c>
      <c r="D126" s="55">
        <v>238104.23</v>
      </c>
      <c r="E126" s="55">
        <v>48559.87</v>
      </c>
      <c r="F126" s="55">
        <v>189544.36</v>
      </c>
      <c r="G126" s="55">
        <v>13186.73</v>
      </c>
      <c r="H126" s="55">
        <v>2637.35</v>
      </c>
      <c r="I126" s="55">
        <v>105.49</v>
      </c>
      <c r="J126" s="55">
        <v>10443.89</v>
      </c>
      <c r="K126" s="55">
        <v>1923644.63</v>
      </c>
      <c r="L126" s="55">
        <v>384728.94</v>
      </c>
      <c r="M126" s="56">
        <v>1538915.69</v>
      </c>
      <c r="N126" s="34">
        <v>1738903.94</v>
      </c>
    </row>
    <row r="127" spans="1:14" ht="12.75">
      <c r="A127" s="62">
        <v>116</v>
      </c>
      <c r="B127" s="53" t="s">
        <v>147</v>
      </c>
      <c r="C127" s="54">
        <v>0.068769417875919</v>
      </c>
      <c r="D127" s="55">
        <v>19965.09</v>
      </c>
      <c r="E127" s="55">
        <v>3958.05</v>
      </c>
      <c r="F127" s="55">
        <v>16007.04</v>
      </c>
      <c r="G127" s="55">
        <v>1392.78</v>
      </c>
      <c r="H127" s="55">
        <v>278.56</v>
      </c>
      <c r="I127" s="55">
        <v>11.14</v>
      </c>
      <c r="J127" s="55">
        <v>1103.08</v>
      </c>
      <c r="K127" s="55">
        <v>203107.52</v>
      </c>
      <c r="L127" s="55">
        <v>40621.57</v>
      </c>
      <c r="M127" s="56">
        <v>162485.95</v>
      </c>
      <c r="N127" s="34">
        <v>179596.07</v>
      </c>
    </row>
    <row r="128" spans="1:14" ht="12.75">
      <c r="A128" s="62">
        <v>117</v>
      </c>
      <c r="B128" s="53" t="s">
        <v>148</v>
      </c>
      <c r="C128" s="54">
        <v>0.073579351054757</v>
      </c>
      <c r="D128" s="55">
        <v>23908.88</v>
      </c>
      <c r="E128" s="55">
        <v>4682.78</v>
      </c>
      <c r="F128" s="55">
        <v>19226.1</v>
      </c>
      <c r="G128" s="55">
        <v>1490.31</v>
      </c>
      <c r="H128" s="55">
        <v>298.06</v>
      </c>
      <c r="I128" s="55">
        <v>11.92</v>
      </c>
      <c r="J128" s="55">
        <v>1180.33</v>
      </c>
      <c r="K128" s="55">
        <v>217317.41</v>
      </c>
      <c r="L128" s="55">
        <v>43463.5</v>
      </c>
      <c r="M128" s="56">
        <v>173853.91</v>
      </c>
      <c r="N128" s="34">
        <v>194260.34</v>
      </c>
    </row>
    <row r="129" spans="1:14" ht="12.75">
      <c r="A129" s="62">
        <v>118</v>
      </c>
      <c r="B129" s="53" t="s">
        <v>149</v>
      </c>
      <c r="C129" s="54">
        <v>0.140934522986318</v>
      </c>
      <c r="D129" s="55">
        <v>14500.41</v>
      </c>
      <c r="E129" s="55">
        <v>2434.16</v>
      </c>
      <c r="F129" s="55">
        <v>12066.25</v>
      </c>
      <c r="G129" s="55">
        <v>2853.68</v>
      </c>
      <c r="H129" s="55">
        <v>570.74</v>
      </c>
      <c r="I129" s="55">
        <v>22.83</v>
      </c>
      <c r="J129" s="55">
        <v>2260.11</v>
      </c>
      <c r="K129" s="55">
        <v>416224.13</v>
      </c>
      <c r="L129" s="55">
        <v>83244.77</v>
      </c>
      <c r="M129" s="56">
        <v>332979.36</v>
      </c>
      <c r="N129" s="34">
        <v>347305.72</v>
      </c>
    </row>
    <row r="130" spans="1:14" ht="12.75">
      <c r="A130" s="62">
        <v>119</v>
      </c>
      <c r="B130" s="53" t="s">
        <v>150</v>
      </c>
      <c r="C130" s="54">
        <v>0.176162429282728</v>
      </c>
      <c r="D130" s="55">
        <v>90633.55</v>
      </c>
      <c r="E130" s="55">
        <v>19030.4</v>
      </c>
      <c r="F130" s="55">
        <v>71603.15</v>
      </c>
      <c r="G130" s="55">
        <v>3567.15</v>
      </c>
      <c r="H130" s="55">
        <v>713.43</v>
      </c>
      <c r="I130" s="55">
        <v>28.54</v>
      </c>
      <c r="J130" s="55">
        <v>2825.18</v>
      </c>
      <c r="K130" s="55">
        <v>520268.17</v>
      </c>
      <c r="L130" s="55">
        <v>104053.63</v>
      </c>
      <c r="M130" s="56">
        <v>416214.54</v>
      </c>
      <c r="N130" s="34">
        <v>490642.87</v>
      </c>
    </row>
    <row r="131" spans="1:14" ht="12.75">
      <c r="A131" s="62">
        <v>120</v>
      </c>
      <c r="B131" s="53" t="s">
        <v>151</v>
      </c>
      <c r="C131" s="54">
        <v>0.192393403110264</v>
      </c>
      <c r="D131" s="55">
        <v>27614.74</v>
      </c>
      <c r="E131" s="55">
        <v>5297.06</v>
      </c>
      <c r="F131" s="55">
        <v>22317.68</v>
      </c>
      <c r="G131" s="55">
        <v>3896.33</v>
      </c>
      <c r="H131" s="55">
        <v>779.27</v>
      </c>
      <c r="I131" s="55">
        <v>31.17</v>
      </c>
      <c r="J131" s="55">
        <v>3085.89</v>
      </c>
      <c r="K131" s="55">
        <v>568219.95</v>
      </c>
      <c r="L131" s="55">
        <v>113643.97</v>
      </c>
      <c r="M131" s="56">
        <v>454575.98</v>
      </c>
      <c r="N131" s="34">
        <v>479979.55</v>
      </c>
    </row>
    <row r="132" spans="1:14" ht="12.75">
      <c r="A132" s="62">
        <v>121</v>
      </c>
      <c r="B132" s="53" t="s">
        <v>152</v>
      </c>
      <c r="C132" s="54">
        <v>0.184323036110584</v>
      </c>
      <c r="D132" s="55">
        <v>138890.55</v>
      </c>
      <c r="E132" s="55">
        <v>28769.96</v>
      </c>
      <c r="F132" s="55">
        <v>110120.59</v>
      </c>
      <c r="G132" s="55">
        <v>3732.14</v>
      </c>
      <c r="H132" s="55">
        <v>746.43</v>
      </c>
      <c r="I132" s="55">
        <v>29.86</v>
      </c>
      <c r="J132" s="55">
        <v>2955.85</v>
      </c>
      <c r="K132" s="55">
        <v>544361.2</v>
      </c>
      <c r="L132" s="55">
        <v>108872.25</v>
      </c>
      <c r="M132" s="56">
        <v>435488.95</v>
      </c>
      <c r="N132" s="34">
        <v>548565.39</v>
      </c>
    </row>
    <row r="133" spans="1:14" ht="12.75">
      <c r="A133" s="62">
        <v>122</v>
      </c>
      <c r="B133" s="53" t="s">
        <v>153</v>
      </c>
      <c r="C133" s="54">
        <v>0.263549225970058</v>
      </c>
      <c r="D133" s="55">
        <v>47163.31</v>
      </c>
      <c r="E133" s="55">
        <v>9205.42</v>
      </c>
      <c r="F133" s="55">
        <v>37957.89</v>
      </c>
      <c r="G133" s="55">
        <v>5336.38</v>
      </c>
      <c r="H133" s="55">
        <v>1067.28</v>
      </c>
      <c r="I133" s="55">
        <v>42.69</v>
      </c>
      <c r="J133" s="55">
        <v>4226.41</v>
      </c>
      <c r="K133" s="55">
        <v>778343.18</v>
      </c>
      <c r="L133" s="55">
        <v>155668.67</v>
      </c>
      <c r="M133" s="56">
        <v>622674.51</v>
      </c>
      <c r="N133" s="34">
        <v>664858.81</v>
      </c>
    </row>
    <row r="134" spans="1:14" ht="12.75">
      <c r="A134" s="62">
        <v>123</v>
      </c>
      <c r="B134" s="53" t="s">
        <v>154</v>
      </c>
      <c r="C134" s="54">
        <v>0.082545932405863</v>
      </c>
      <c r="D134" s="55">
        <v>33992.33</v>
      </c>
      <c r="E134" s="55">
        <v>7112.33</v>
      </c>
      <c r="F134" s="55">
        <v>26880</v>
      </c>
      <c r="G134" s="55">
        <v>1671.66</v>
      </c>
      <c r="H134" s="55">
        <v>334.33</v>
      </c>
      <c r="I134" s="55">
        <v>13.37</v>
      </c>
      <c r="J134" s="55">
        <v>1323.96</v>
      </c>
      <c r="K134" s="55">
        <v>243792.34</v>
      </c>
      <c r="L134" s="55">
        <v>48758.51</v>
      </c>
      <c r="M134" s="56">
        <v>195033.83</v>
      </c>
      <c r="N134" s="34">
        <v>223237.79</v>
      </c>
    </row>
    <row r="135" spans="1:14" ht="12.75">
      <c r="A135" s="62">
        <v>124</v>
      </c>
      <c r="B135" s="53" t="s">
        <v>155</v>
      </c>
      <c r="C135" s="54">
        <v>1.81104745114203</v>
      </c>
      <c r="D135" s="55">
        <v>1316118.29</v>
      </c>
      <c r="E135" s="55">
        <v>274160.84</v>
      </c>
      <c r="F135" s="55">
        <v>1041957.45</v>
      </c>
      <c r="G135" s="55">
        <v>36663.39</v>
      </c>
      <c r="H135" s="55">
        <v>7332.68</v>
      </c>
      <c r="I135" s="55">
        <v>293.31</v>
      </c>
      <c r="J135" s="55">
        <v>29037.4</v>
      </c>
      <c r="K135" s="55">
        <v>5348373.97</v>
      </c>
      <c r="L135" s="55">
        <v>1069674.83</v>
      </c>
      <c r="M135" s="56">
        <v>4278699.14</v>
      </c>
      <c r="N135" s="34">
        <v>5349693.99</v>
      </c>
    </row>
    <row r="136" spans="1:14" ht="12.75">
      <c r="A136" s="62">
        <v>125</v>
      </c>
      <c r="B136" s="53" t="s">
        <v>156</v>
      </c>
      <c r="C136" s="54">
        <v>0.106309223044952</v>
      </c>
      <c r="D136" s="55">
        <v>4948.81</v>
      </c>
      <c r="E136" s="55">
        <v>965.9</v>
      </c>
      <c r="F136" s="55">
        <v>3982.91</v>
      </c>
      <c r="G136" s="55">
        <v>2152.93</v>
      </c>
      <c r="H136" s="55">
        <v>430.59</v>
      </c>
      <c r="I136" s="55">
        <v>17.22</v>
      </c>
      <c r="J136" s="55">
        <v>1705.12</v>
      </c>
      <c r="K136" s="55">
        <v>313975.68</v>
      </c>
      <c r="L136" s="55">
        <v>62795.18</v>
      </c>
      <c r="M136" s="56">
        <v>251180.5</v>
      </c>
      <c r="N136" s="34">
        <v>256868.53</v>
      </c>
    </row>
    <row r="137" spans="1:14" ht="12.75">
      <c r="A137" s="62">
        <v>126</v>
      </c>
      <c r="B137" s="53" t="s">
        <v>157</v>
      </c>
      <c r="C137" s="54">
        <v>0.23183583921601</v>
      </c>
      <c r="D137" s="55">
        <v>22126.9</v>
      </c>
      <c r="E137" s="55">
        <v>4624.11</v>
      </c>
      <c r="F137" s="55">
        <v>17502.79</v>
      </c>
      <c r="G137" s="55">
        <v>4694.64</v>
      </c>
      <c r="H137" s="55">
        <v>938.93</v>
      </c>
      <c r="I137" s="55">
        <v>37.56</v>
      </c>
      <c r="J137" s="55">
        <v>3718.15</v>
      </c>
      <c r="K137" s="55">
        <v>684695.69</v>
      </c>
      <c r="L137" s="55">
        <v>136939.14</v>
      </c>
      <c r="M137" s="56">
        <v>547756.55</v>
      </c>
      <c r="N137" s="34">
        <v>568977.49</v>
      </c>
    </row>
    <row r="138" spans="1:14" ht="12.75">
      <c r="A138" s="62">
        <v>127</v>
      </c>
      <c r="B138" s="53" t="s">
        <v>158</v>
      </c>
      <c r="C138" s="54">
        <v>0.298555308006091</v>
      </c>
      <c r="D138" s="55">
        <v>175621.97</v>
      </c>
      <c r="E138" s="55">
        <v>35607.33</v>
      </c>
      <c r="F138" s="55">
        <v>140014.64</v>
      </c>
      <c r="G138" s="55">
        <v>6044.68</v>
      </c>
      <c r="H138" s="55">
        <v>1208.94</v>
      </c>
      <c r="I138" s="55">
        <v>48.36</v>
      </c>
      <c r="J138" s="55">
        <v>4787.38</v>
      </c>
      <c r="K138" s="55">
        <v>881711</v>
      </c>
      <c r="L138" s="55">
        <v>176342.16</v>
      </c>
      <c r="M138" s="56">
        <v>705368.84</v>
      </c>
      <c r="N138" s="34">
        <v>850170.86</v>
      </c>
    </row>
    <row r="139" spans="1:14" ht="12.75">
      <c r="A139" s="62">
        <v>128</v>
      </c>
      <c r="B139" s="53" t="s">
        <v>159</v>
      </c>
      <c r="C139" s="54">
        <v>2.45121717245514</v>
      </c>
      <c r="D139" s="55">
        <v>995613.22</v>
      </c>
      <c r="E139" s="55">
        <v>201562.55</v>
      </c>
      <c r="F139" s="55">
        <v>794050.67</v>
      </c>
      <c r="G139" s="55">
        <v>49622.75</v>
      </c>
      <c r="H139" s="55">
        <v>9924.55</v>
      </c>
      <c r="I139" s="55">
        <v>396.98</v>
      </c>
      <c r="J139" s="55">
        <v>39301.22</v>
      </c>
      <c r="K139" s="55">
        <v>7238906.54</v>
      </c>
      <c r="L139" s="55">
        <v>1447781.31</v>
      </c>
      <c r="M139" s="56">
        <v>5791125.23</v>
      </c>
      <c r="N139" s="34">
        <v>6624477.12</v>
      </c>
    </row>
    <row r="140" spans="1:14" ht="12.75">
      <c r="A140" s="62">
        <v>129</v>
      </c>
      <c r="B140" s="53" t="s">
        <v>160</v>
      </c>
      <c r="C140" s="54">
        <v>0.063784118119025</v>
      </c>
      <c r="D140" s="55">
        <v>10593.09</v>
      </c>
      <c r="E140" s="55">
        <v>1954.66</v>
      </c>
      <c r="F140" s="55">
        <v>8638.43</v>
      </c>
      <c r="G140" s="55">
        <v>1291.73</v>
      </c>
      <c r="H140" s="55">
        <v>258.35</v>
      </c>
      <c r="I140" s="55">
        <v>10.33</v>
      </c>
      <c r="J140" s="55">
        <v>1023.05</v>
      </c>
      <c r="K140" s="55">
        <v>188381.2</v>
      </c>
      <c r="L140" s="55">
        <v>37676.31</v>
      </c>
      <c r="M140" s="56">
        <v>150704.89</v>
      </c>
      <c r="N140" s="34">
        <v>160366.37</v>
      </c>
    </row>
    <row r="141" spans="1:14" ht="12.75">
      <c r="A141" s="62">
        <v>130</v>
      </c>
      <c r="B141" s="53" t="s">
        <v>161</v>
      </c>
      <c r="C141" s="54">
        <v>0.103747546014559</v>
      </c>
      <c r="D141" s="55">
        <v>5797.96</v>
      </c>
      <c r="E141" s="55">
        <v>984.75</v>
      </c>
      <c r="F141" s="55">
        <v>4813.21</v>
      </c>
      <c r="G141" s="55">
        <v>2101.64</v>
      </c>
      <c r="H141" s="55">
        <v>420.33</v>
      </c>
      <c r="I141" s="55">
        <v>16.81</v>
      </c>
      <c r="J141" s="55">
        <v>1664.5</v>
      </c>
      <c r="K141" s="55">
        <v>306428.46</v>
      </c>
      <c r="L141" s="55">
        <v>61285.71</v>
      </c>
      <c r="M141" s="56">
        <v>245142.75</v>
      </c>
      <c r="N141" s="34">
        <v>251620.46</v>
      </c>
    </row>
    <row r="142" spans="1:14" ht="12.75">
      <c r="A142" s="62">
        <v>131</v>
      </c>
      <c r="B142" s="53" t="s">
        <v>162</v>
      </c>
      <c r="C142" s="54">
        <v>0.153369194949992</v>
      </c>
      <c r="D142" s="55">
        <v>43762.57</v>
      </c>
      <c r="E142" s="55">
        <v>8591</v>
      </c>
      <c r="F142" s="55">
        <v>35171.57</v>
      </c>
      <c r="G142" s="55">
        <v>3105.44</v>
      </c>
      <c r="H142" s="55">
        <v>621.09</v>
      </c>
      <c r="I142" s="55">
        <v>24.84</v>
      </c>
      <c r="J142" s="55">
        <v>2459.51</v>
      </c>
      <c r="K142" s="55">
        <v>452947.1</v>
      </c>
      <c r="L142" s="55">
        <v>90589.38</v>
      </c>
      <c r="M142" s="56">
        <v>362357.72</v>
      </c>
      <c r="N142" s="34">
        <v>399988.8</v>
      </c>
    </row>
    <row r="143" spans="1:14" ht="12.75">
      <c r="A143" s="62">
        <v>132</v>
      </c>
      <c r="B143" s="53" t="s">
        <v>163</v>
      </c>
      <c r="C143" s="54">
        <v>0.25573384482469</v>
      </c>
      <c r="D143" s="55">
        <v>127155.99</v>
      </c>
      <c r="E143" s="55">
        <v>25342.81</v>
      </c>
      <c r="F143" s="55">
        <v>101813.18</v>
      </c>
      <c r="G143" s="55">
        <v>5177.63</v>
      </c>
      <c r="H143" s="55">
        <v>1035.53</v>
      </c>
      <c r="I143" s="55">
        <v>41.42</v>
      </c>
      <c r="J143" s="55">
        <v>4100.68</v>
      </c>
      <c r="K143" s="55">
        <v>755245.92</v>
      </c>
      <c r="L143" s="55">
        <v>151049.15</v>
      </c>
      <c r="M143" s="56">
        <v>604196.77</v>
      </c>
      <c r="N143" s="34">
        <v>710110.63</v>
      </c>
    </row>
    <row r="144" spans="1:14" ht="12.75">
      <c r="A144" s="62">
        <v>133</v>
      </c>
      <c r="B144" s="53" t="s">
        <v>164</v>
      </c>
      <c r="C144" s="54">
        <v>0.120721392587457</v>
      </c>
      <c r="D144" s="55">
        <v>3302.29</v>
      </c>
      <c r="E144" s="55">
        <v>444.22</v>
      </c>
      <c r="F144" s="55">
        <v>2858.07</v>
      </c>
      <c r="G144" s="55">
        <v>2445.28</v>
      </c>
      <c r="H144" s="55">
        <v>489.06</v>
      </c>
      <c r="I144" s="55">
        <v>19.56</v>
      </c>
      <c r="J144" s="55">
        <v>1936.66</v>
      </c>
      <c r="K144" s="55">
        <v>356555.99</v>
      </c>
      <c r="L144" s="55">
        <v>71311.23</v>
      </c>
      <c r="M144" s="56">
        <v>285244.76</v>
      </c>
      <c r="N144" s="34">
        <v>290039.49</v>
      </c>
    </row>
    <row r="145" spans="1:14" ht="12.75">
      <c r="A145" s="62">
        <v>134</v>
      </c>
      <c r="B145" s="53" t="s">
        <v>165</v>
      </c>
      <c r="C145" s="54">
        <v>0.179778963115175</v>
      </c>
      <c r="D145" s="55">
        <v>55035.67</v>
      </c>
      <c r="E145" s="55">
        <v>7575.87</v>
      </c>
      <c r="F145" s="55">
        <v>47459.8</v>
      </c>
      <c r="G145" s="55">
        <v>3640.05</v>
      </c>
      <c r="H145" s="55">
        <v>728.01</v>
      </c>
      <c r="I145" s="55">
        <v>29.12</v>
      </c>
      <c r="J145" s="55">
        <v>2882.92</v>
      </c>
      <c r="K145" s="55">
        <v>530938.82</v>
      </c>
      <c r="L145" s="55">
        <v>106187.75</v>
      </c>
      <c r="M145" s="56">
        <v>424751.07</v>
      </c>
      <c r="N145" s="34">
        <v>475093.79</v>
      </c>
    </row>
    <row r="146" spans="1:14" ht="12.75">
      <c r="A146" s="62">
        <v>135</v>
      </c>
      <c r="B146" s="53" t="s">
        <v>166</v>
      </c>
      <c r="C146" s="54">
        <v>1.40694894940202</v>
      </c>
      <c r="D146" s="55">
        <v>584757.1</v>
      </c>
      <c r="E146" s="55">
        <v>122755.51</v>
      </c>
      <c r="F146" s="55">
        <v>462001.59</v>
      </c>
      <c r="G146" s="55">
        <v>28481.55</v>
      </c>
      <c r="H146" s="55">
        <v>5696.31</v>
      </c>
      <c r="I146" s="55">
        <v>227.85</v>
      </c>
      <c r="J146" s="55">
        <v>22557.39</v>
      </c>
      <c r="K146" s="55">
        <v>4154957.77</v>
      </c>
      <c r="L146" s="55">
        <v>830991.52</v>
      </c>
      <c r="M146" s="56">
        <v>3323966.25</v>
      </c>
      <c r="N146" s="34">
        <v>3808525.23</v>
      </c>
    </row>
    <row r="147" spans="1:14" ht="12.75">
      <c r="A147" s="62">
        <v>136</v>
      </c>
      <c r="B147" s="53" t="s">
        <v>167</v>
      </c>
      <c r="C147" s="54">
        <v>0.078903066162181</v>
      </c>
      <c r="D147" s="55">
        <v>5875.88</v>
      </c>
      <c r="E147" s="55">
        <v>1443.44</v>
      </c>
      <c r="F147" s="55">
        <v>4432.44</v>
      </c>
      <c r="G147" s="55">
        <v>1598.08</v>
      </c>
      <c r="H147" s="55">
        <v>319.62</v>
      </c>
      <c r="I147" s="55">
        <v>12.78</v>
      </c>
      <c r="J147" s="55">
        <v>1265.68</v>
      </c>
      <c r="K147" s="55">
        <v>233039.18</v>
      </c>
      <c r="L147" s="55">
        <v>46607.86</v>
      </c>
      <c r="M147" s="56">
        <v>186431.32</v>
      </c>
      <c r="N147" s="34">
        <v>192129.44</v>
      </c>
    </row>
    <row r="148" spans="1:14" ht="12.75">
      <c r="A148" s="62">
        <v>137</v>
      </c>
      <c r="B148" s="53" t="s">
        <v>168</v>
      </c>
      <c r="C148" s="54">
        <v>0.118850003668857</v>
      </c>
      <c r="D148" s="55">
        <v>27356.13</v>
      </c>
      <c r="E148" s="55">
        <v>5372.23</v>
      </c>
      <c r="F148" s="55">
        <v>21983.9</v>
      </c>
      <c r="G148" s="55">
        <v>2407.3</v>
      </c>
      <c r="H148" s="55">
        <v>481.46</v>
      </c>
      <c r="I148" s="55">
        <v>19.26</v>
      </c>
      <c r="J148" s="55">
        <v>1906.58</v>
      </c>
      <c r="K148" s="55">
        <v>351026.23</v>
      </c>
      <c r="L148" s="55">
        <v>70205.3</v>
      </c>
      <c r="M148" s="56">
        <v>280820.93</v>
      </c>
      <c r="N148" s="34">
        <v>304711.41</v>
      </c>
    </row>
    <row r="149" spans="1:14" ht="12.75">
      <c r="A149" s="62">
        <v>138</v>
      </c>
      <c r="B149" s="53" t="s">
        <v>169</v>
      </c>
      <c r="C149" s="54">
        <v>0.14394393070628</v>
      </c>
      <c r="D149" s="55">
        <v>35440.08</v>
      </c>
      <c r="E149" s="55">
        <v>7256.68</v>
      </c>
      <c r="F149" s="55">
        <v>28183.4</v>
      </c>
      <c r="G149" s="55">
        <v>2914.63</v>
      </c>
      <c r="H149" s="55">
        <v>582.93</v>
      </c>
      <c r="I149" s="55">
        <v>23.32</v>
      </c>
      <c r="J149" s="55">
        <v>2308.38</v>
      </c>
      <c r="K149" s="55">
        <v>425111.77</v>
      </c>
      <c r="L149" s="55">
        <v>85022.36</v>
      </c>
      <c r="M149" s="56">
        <v>340089.41</v>
      </c>
      <c r="N149" s="34">
        <v>370581.19</v>
      </c>
    </row>
    <row r="150" spans="1:14" ht="12.75">
      <c r="A150" s="62">
        <v>139</v>
      </c>
      <c r="B150" s="53" t="s">
        <v>170</v>
      </c>
      <c r="C150" s="54">
        <v>0.058967780469196</v>
      </c>
      <c r="D150" s="55">
        <v>14138.87</v>
      </c>
      <c r="E150" s="55">
        <v>3020.19</v>
      </c>
      <c r="F150" s="55">
        <v>11118.68</v>
      </c>
      <c r="G150" s="55">
        <v>1194.31</v>
      </c>
      <c r="H150" s="55">
        <v>238.86</v>
      </c>
      <c r="I150" s="55">
        <v>9.55</v>
      </c>
      <c r="J150" s="55">
        <v>945.9</v>
      </c>
      <c r="K150" s="55">
        <v>174160.78</v>
      </c>
      <c r="L150" s="55">
        <v>34832.16</v>
      </c>
      <c r="M150" s="56">
        <v>139328.62</v>
      </c>
      <c r="N150" s="34">
        <v>151393.2</v>
      </c>
    </row>
    <row r="151" spans="1:14" ht="12.75">
      <c r="A151" s="62">
        <v>140</v>
      </c>
      <c r="B151" s="53" t="s">
        <v>171</v>
      </c>
      <c r="C151" s="54">
        <v>0.089669358740755</v>
      </c>
      <c r="D151" s="55">
        <v>22935.51</v>
      </c>
      <c r="E151" s="55">
        <v>4587.19</v>
      </c>
      <c r="F151" s="55">
        <v>18348.32</v>
      </c>
      <c r="G151" s="55">
        <v>1815.93</v>
      </c>
      <c r="H151" s="55">
        <v>363.19</v>
      </c>
      <c r="I151" s="55">
        <v>14.53</v>
      </c>
      <c r="J151" s="55">
        <v>1438.21</v>
      </c>
      <c r="K151" s="55">
        <v>264830.84</v>
      </c>
      <c r="L151" s="55">
        <v>52966.18</v>
      </c>
      <c r="M151" s="56">
        <v>211864.66</v>
      </c>
      <c r="N151" s="34">
        <v>231651.19</v>
      </c>
    </row>
    <row r="152" spans="1:14" ht="12.75">
      <c r="A152" s="62">
        <v>141</v>
      </c>
      <c r="B152" s="53" t="s">
        <v>172</v>
      </c>
      <c r="C152" s="54">
        <v>0.141895033530626</v>
      </c>
      <c r="D152" s="55">
        <v>90745.37</v>
      </c>
      <c r="E152" s="55">
        <v>17140.71</v>
      </c>
      <c r="F152" s="55">
        <v>73604.66</v>
      </c>
      <c r="G152" s="55">
        <v>2873.36</v>
      </c>
      <c r="H152" s="55">
        <v>574.67</v>
      </c>
      <c r="I152" s="55">
        <v>22.99</v>
      </c>
      <c r="J152" s="55">
        <v>2275.7</v>
      </c>
      <c r="K152" s="55">
        <v>419067.79</v>
      </c>
      <c r="L152" s="55">
        <v>83813.6</v>
      </c>
      <c r="M152" s="56">
        <v>335254.19</v>
      </c>
      <c r="N152" s="34">
        <v>411134.55</v>
      </c>
    </row>
    <row r="153" spans="1:14" ht="12.75">
      <c r="A153" s="62">
        <v>142</v>
      </c>
      <c r="B153" s="53" t="s">
        <v>173</v>
      </c>
      <c r="C153" s="54">
        <v>0.077655424742643</v>
      </c>
      <c r="D153" s="55">
        <v>2696.82</v>
      </c>
      <c r="E153" s="55">
        <v>612.88</v>
      </c>
      <c r="F153" s="55">
        <v>2083.94</v>
      </c>
      <c r="G153" s="55">
        <v>1572.65</v>
      </c>
      <c r="H153" s="55">
        <v>314.53</v>
      </c>
      <c r="I153" s="55">
        <v>12.58</v>
      </c>
      <c r="J153" s="55">
        <v>1245.54</v>
      </c>
      <c r="K153" s="55">
        <v>229349.2</v>
      </c>
      <c r="L153" s="55">
        <v>45869.86</v>
      </c>
      <c r="M153" s="56">
        <v>183479.34</v>
      </c>
      <c r="N153" s="34">
        <v>186808.82</v>
      </c>
    </row>
    <row r="154" spans="1:14" ht="12.75">
      <c r="A154" s="62">
        <v>143</v>
      </c>
      <c r="B154" s="53" t="s">
        <v>174</v>
      </c>
      <c r="C154" s="54">
        <v>0.77101336470748</v>
      </c>
      <c r="D154" s="55">
        <v>142975.8</v>
      </c>
      <c r="E154" s="55">
        <v>27804.82</v>
      </c>
      <c r="F154" s="55">
        <v>115170.98</v>
      </c>
      <c r="G154" s="55">
        <v>16833.9</v>
      </c>
      <c r="H154" s="55">
        <v>3366.78</v>
      </c>
      <c r="I154" s="55">
        <v>134.67</v>
      </c>
      <c r="J154" s="55">
        <v>13332.45</v>
      </c>
      <c r="K154" s="55">
        <v>2314810.82</v>
      </c>
      <c r="L154" s="55">
        <v>462962.18</v>
      </c>
      <c r="M154" s="56">
        <v>1851848.64</v>
      </c>
      <c r="N154" s="34">
        <v>1980352.07</v>
      </c>
    </row>
    <row r="155" spans="1:14" ht="12.75">
      <c r="A155" s="62">
        <v>144</v>
      </c>
      <c r="B155" s="53" t="s">
        <v>175</v>
      </c>
      <c r="C155" s="54">
        <v>1.30210391445818</v>
      </c>
      <c r="D155" s="55">
        <v>524364.25</v>
      </c>
      <c r="E155" s="55">
        <v>102360.22</v>
      </c>
      <c r="F155" s="55">
        <v>422004.03</v>
      </c>
      <c r="G155" s="55">
        <v>26360.9</v>
      </c>
      <c r="H155" s="55">
        <v>5272.18</v>
      </c>
      <c r="I155" s="55">
        <v>210.89</v>
      </c>
      <c r="J155" s="55">
        <v>20877.83</v>
      </c>
      <c r="K155" s="55">
        <v>3845387.34</v>
      </c>
      <c r="L155" s="55">
        <v>769077.5</v>
      </c>
      <c r="M155" s="56">
        <v>3076309.84</v>
      </c>
      <c r="N155" s="34">
        <v>3519191.7</v>
      </c>
    </row>
    <row r="156" spans="1:14" ht="12.75">
      <c r="A156" s="62">
        <v>145</v>
      </c>
      <c r="B156" s="53" t="s">
        <v>176</v>
      </c>
      <c r="C156" s="54">
        <v>0.064758445011154</v>
      </c>
      <c r="D156" s="55">
        <v>3563.01</v>
      </c>
      <c r="E156" s="55">
        <v>709.95</v>
      </c>
      <c r="F156" s="55">
        <v>2853.06</v>
      </c>
      <c r="G156" s="55">
        <v>1311.54</v>
      </c>
      <c r="H156" s="55">
        <v>262.31</v>
      </c>
      <c r="I156" s="55">
        <v>10.49</v>
      </c>
      <c r="J156" s="55">
        <v>1038.74</v>
      </c>
      <c r="K156" s="55">
        <v>191261.14</v>
      </c>
      <c r="L156" s="55">
        <v>38252.14</v>
      </c>
      <c r="M156" s="56">
        <v>153009</v>
      </c>
      <c r="N156" s="34">
        <v>156900.8</v>
      </c>
    </row>
    <row r="157" spans="1:14" ht="12.75">
      <c r="A157" s="62">
        <v>146</v>
      </c>
      <c r="B157" s="53" t="s">
        <v>177</v>
      </c>
      <c r="C157" s="54">
        <v>0.069308121432974</v>
      </c>
      <c r="D157" s="55">
        <v>10761.19</v>
      </c>
      <c r="E157" s="55">
        <v>2117.01</v>
      </c>
      <c r="F157" s="55">
        <v>8644.18</v>
      </c>
      <c r="G157" s="55">
        <v>1403.61</v>
      </c>
      <c r="H157" s="55">
        <v>280.72</v>
      </c>
      <c r="I157" s="55">
        <v>11.23</v>
      </c>
      <c r="J157" s="55">
        <v>1111.66</v>
      </c>
      <c r="K157" s="55">
        <v>204696.15</v>
      </c>
      <c r="L157" s="55">
        <v>40939.25</v>
      </c>
      <c r="M157" s="56">
        <v>163756.9</v>
      </c>
      <c r="N157" s="34">
        <v>173512.74</v>
      </c>
    </row>
    <row r="158" spans="1:14" ht="12.75">
      <c r="A158" s="62">
        <v>147</v>
      </c>
      <c r="B158" s="53" t="s">
        <v>178</v>
      </c>
      <c r="C158" s="54">
        <v>0.203004697451831</v>
      </c>
      <c r="D158" s="55">
        <v>27084</v>
      </c>
      <c r="E158" s="55">
        <v>5092.77</v>
      </c>
      <c r="F158" s="55">
        <v>21991.23</v>
      </c>
      <c r="G158" s="55">
        <v>4110.56</v>
      </c>
      <c r="H158" s="55">
        <v>822.11</v>
      </c>
      <c r="I158" s="55">
        <v>32.88</v>
      </c>
      <c r="J158" s="55">
        <v>3255.57</v>
      </c>
      <c r="K158" s="55">
        <v>599539.37</v>
      </c>
      <c r="L158" s="55">
        <v>119907.96</v>
      </c>
      <c r="M158" s="56">
        <v>479631.41</v>
      </c>
      <c r="N158" s="34">
        <v>504878.21</v>
      </c>
    </row>
    <row r="159" spans="1:14" ht="12.75">
      <c r="A159" s="62">
        <v>148</v>
      </c>
      <c r="B159" s="53" t="s">
        <v>179</v>
      </c>
      <c r="C159" s="54">
        <v>0.494830649856325</v>
      </c>
      <c r="D159" s="55">
        <v>59993.88</v>
      </c>
      <c r="E159" s="55">
        <v>12129.85</v>
      </c>
      <c r="F159" s="55">
        <v>47864.03</v>
      </c>
      <c r="G159" s="55">
        <v>10017.88</v>
      </c>
      <c r="H159" s="55">
        <v>2003.58</v>
      </c>
      <c r="I159" s="55">
        <v>80.14</v>
      </c>
      <c r="J159" s="55">
        <v>7934.16</v>
      </c>
      <c r="K159" s="55">
        <v>1461342.5</v>
      </c>
      <c r="L159" s="55">
        <v>292268.53</v>
      </c>
      <c r="M159" s="56">
        <v>1169073.97</v>
      </c>
      <c r="N159" s="34">
        <v>1224872.16</v>
      </c>
    </row>
    <row r="160" spans="1:14" ht="12.75">
      <c r="A160" s="62">
        <v>149</v>
      </c>
      <c r="B160" s="53" t="s">
        <v>180</v>
      </c>
      <c r="C160" s="54">
        <v>0.088727438126357</v>
      </c>
      <c r="D160" s="55">
        <v>7653.58</v>
      </c>
      <c r="E160" s="55">
        <v>1515.95</v>
      </c>
      <c r="F160" s="55">
        <v>6137.63</v>
      </c>
      <c r="G160" s="55">
        <v>1796.99</v>
      </c>
      <c r="H160" s="55">
        <v>359.4</v>
      </c>
      <c r="I160" s="55">
        <v>14.38</v>
      </c>
      <c r="J160" s="55">
        <v>1423.21</v>
      </c>
      <c r="K160" s="55">
        <v>262052.9</v>
      </c>
      <c r="L160" s="55">
        <v>52410.52</v>
      </c>
      <c r="M160" s="56">
        <v>209642.38</v>
      </c>
      <c r="N160" s="34">
        <v>217203.22</v>
      </c>
    </row>
    <row r="161" spans="1:14" ht="12.75">
      <c r="A161" s="62">
        <v>150</v>
      </c>
      <c r="B161" s="53" t="s">
        <v>181</v>
      </c>
      <c r="C161" s="54">
        <v>0.754951855218971</v>
      </c>
      <c r="D161" s="55">
        <v>409050.39</v>
      </c>
      <c r="E161" s="55">
        <v>81992.14</v>
      </c>
      <c r="F161" s="55">
        <v>327058.25</v>
      </c>
      <c r="G161" s="55">
        <v>15284.86</v>
      </c>
      <c r="H161" s="55">
        <v>3056.97</v>
      </c>
      <c r="I161" s="55">
        <v>122.28</v>
      </c>
      <c r="J161" s="55">
        <v>12105.61</v>
      </c>
      <c r="K161" s="55">
        <v>2229562.26</v>
      </c>
      <c r="L161" s="55">
        <v>445912.48</v>
      </c>
      <c r="M161" s="56">
        <v>1783649.78</v>
      </c>
      <c r="N161" s="34">
        <v>2122813.64</v>
      </c>
    </row>
    <row r="162" spans="1:14" ht="12.75">
      <c r="A162" s="62">
        <v>151</v>
      </c>
      <c r="B162" s="53" t="s">
        <v>182</v>
      </c>
      <c r="C162" s="54">
        <v>0.110198046292546</v>
      </c>
      <c r="D162" s="55">
        <v>9362.05</v>
      </c>
      <c r="E162" s="55">
        <v>2187.78</v>
      </c>
      <c r="F162" s="55">
        <v>7174.27</v>
      </c>
      <c r="G162" s="55">
        <v>2232.23</v>
      </c>
      <c r="H162" s="55">
        <v>446.45</v>
      </c>
      <c r="I162" s="55">
        <v>17.86</v>
      </c>
      <c r="J162" s="55">
        <v>1767.92</v>
      </c>
      <c r="K162" s="55">
        <v>325477.87</v>
      </c>
      <c r="L162" s="55">
        <v>65095.55</v>
      </c>
      <c r="M162" s="56">
        <v>260382.32</v>
      </c>
      <c r="N162" s="34">
        <v>269324.51</v>
      </c>
    </row>
    <row r="163" spans="1:14" ht="12.75">
      <c r="A163" s="62">
        <v>152</v>
      </c>
      <c r="B163" s="53" t="s">
        <v>183</v>
      </c>
      <c r="C163" s="54">
        <v>0.098945270033546</v>
      </c>
      <c r="D163" s="55">
        <v>21704.94</v>
      </c>
      <c r="E163" s="55">
        <v>4461.89</v>
      </c>
      <c r="F163" s="55">
        <v>17243.05</v>
      </c>
      <c r="G163" s="55">
        <v>2003.83</v>
      </c>
      <c r="H163" s="55">
        <v>400.77</v>
      </c>
      <c r="I163" s="55">
        <v>16.03</v>
      </c>
      <c r="J163" s="55">
        <v>1587.03</v>
      </c>
      <c r="K163" s="55">
        <v>292228.01</v>
      </c>
      <c r="L163" s="55">
        <v>58445.67</v>
      </c>
      <c r="M163" s="56">
        <v>233782.34</v>
      </c>
      <c r="N163" s="34">
        <v>252612.42</v>
      </c>
    </row>
    <row r="164" spans="1:14" ht="12.75">
      <c r="A164" s="62">
        <v>153</v>
      </c>
      <c r="B164" s="53" t="s">
        <v>184</v>
      </c>
      <c r="C164" s="54">
        <v>0.467716504997913</v>
      </c>
      <c r="D164" s="55">
        <v>63777.73</v>
      </c>
      <c r="E164" s="55">
        <v>12660.09</v>
      </c>
      <c r="F164" s="55">
        <v>51117.64</v>
      </c>
      <c r="G164" s="55">
        <v>9468.74</v>
      </c>
      <c r="H164" s="55">
        <v>1893.75</v>
      </c>
      <c r="I164" s="55">
        <v>75.75</v>
      </c>
      <c r="J164" s="55">
        <v>7499.24</v>
      </c>
      <c r="K164" s="55">
        <v>1381261.97</v>
      </c>
      <c r="L164" s="55">
        <v>276252.34</v>
      </c>
      <c r="M164" s="56">
        <v>1105009.63</v>
      </c>
      <c r="N164" s="34">
        <v>1163626.51</v>
      </c>
    </row>
    <row r="165" spans="1:14" ht="12.75">
      <c r="A165" s="62">
        <v>154</v>
      </c>
      <c r="B165" s="53" t="s">
        <v>185</v>
      </c>
      <c r="C165" s="54">
        <v>0.118359651693917</v>
      </c>
      <c r="D165" s="55">
        <v>22452.74</v>
      </c>
      <c r="E165" s="55">
        <v>5095.07</v>
      </c>
      <c r="F165" s="55">
        <v>17357.67</v>
      </c>
      <c r="G165" s="55">
        <v>2396.68</v>
      </c>
      <c r="H165" s="55">
        <v>479.34</v>
      </c>
      <c r="I165" s="55">
        <v>19.17</v>
      </c>
      <c r="J165" s="55">
        <v>1898.17</v>
      </c>
      <c r="K165" s="55">
        <v>349556.45</v>
      </c>
      <c r="L165" s="55">
        <v>69911.23</v>
      </c>
      <c r="M165" s="56">
        <v>279645.22</v>
      </c>
      <c r="N165" s="34">
        <v>298901.06</v>
      </c>
    </row>
    <row r="166" spans="1:14" ht="12.75">
      <c r="A166" s="62">
        <v>155</v>
      </c>
      <c r="B166" s="53" t="s">
        <v>186</v>
      </c>
      <c r="C166" s="54">
        <v>0.070257371374214</v>
      </c>
      <c r="D166" s="55">
        <v>9663.51</v>
      </c>
      <c r="E166" s="55">
        <v>1901.43</v>
      </c>
      <c r="F166" s="55">
        <v>7762.08</v>
      </c>
      <c r="G166" s="55">
        <v>1422.81</v>
      </c>
      <c r="H166" s="55">
        <v>284.56</v>
      </c>
      <c r="I166" s="55">
        <v>11.38</v>
      </c>
      <c r="J166" s="55">
        <v>1126.87</v>
      </c>
      <c r="K166" s="55">
        <v>207499.2</v>
      </c>
      <c r="L166" s="55">
        <v>41499.83</v>
      </c>
      <c r="M166" s="56">
        <v>165999.37</v>
      </c>
      <c r="N166" s="34">
        <v>174888.32</v>
      </c>
    </row>
    <row r="167" spans="1:14" ht="12.75">
      <c r="A167" s="62">
        <v>156</v>
      </c>
      <c r="B167" s="53" t="s">
        <v>187</v>
      </c>
      <c r="C167" s="54">
        <v>0.175367379432172</v>
      </c>
      <c r="D167" s="55">
        <v>29575.35</v>
      </c>
      <c r="E167" s="55">
        <v>6223.67</v>
      </c>
      <c r="F167" s="55">
        <v>23351.68</v>
      </c>
      <c r="G167" s="55">
        <v>3550.6</v>
      </c>
      <c r="H167" s="55">
        <v>710.12</v>
      </c>
      <c r="I167" s="55">
        <v>28.4</v>
      </c>
      <c r="J167" s="55">
        <v>2812.08</v>
      </c>
      <c r="K167" s="55">
        <v>517906.76</v>
      </c>
      <c r="L167" s="55">
        <v>103581.32</v>
      </c>
      <c r="M167" s="56">
        <v>414325.44</v>
      </c>
      <c r="N167" s="34">
        <v>440489.2</v>
      </c>
    </row>
    <row r="168" spans="1:14" ht="12.75">
      <c r="A168" s="62">
        <v>157</v>
      </c>
      <c r="B168" s="53" t="s">
        <v>188</v>
      </c>
      <c r="C168" s="54">
        <v>0.610198611282753</v>
      </c>
      <c r="D168" s="55">
        <v>127840.8</v>
      </c>
      <c r="E168" s="55">
        <v>25776.32</v>
      </c>
      <c r="F168" s="55">
        <v>102064.48</v>
      </c>
      <c r="G168" s="55">
        <v>12354.05</v>
      </c>
      <c r="H168" s="55">
        <v>2470.81</v>
      </c>
      <c r="I168" s="55">
        <v>98.83</v>
      </c>
      <c r="J168" s="55">
        <v>9784.41</v>
      </c>
      <c r="K168" s="55">
        <v>1802066.06</v>
      </c>
      <c r="L168" s="55">
        <v>360413.16</v>
      </c>
      <c r="M168" s="56">
        <v>1441652.9</v>
      </c>
      <c r="N168" s="34">
        <v>1553501.79</v>
      </c>
    </row>
    <row r="169" spans="1:14" ht="12.75">
      <c r="A169" s="62">
        <v>158</v>
      </c>
      <c r="B169" s="53" t="s">
        <v>189</v>
      </c>
      <c r="C169" s="54">
        <v>0.461960111872618</v>
      </c>
      <c r="D169" s="55">
        <v>171807.74</v>
      </c>
      <c r="E169" s="55">
        <v>30375.89</v>
      </c>
      <c r="F169" s="55">
        <v>141431.85</v>
      </c>
      <c r="G169" s="55">
        <v>9351.85</v>
      </c>
      <c r="H169" s="55">
        <v>1870.37</v>
      </c>
      <c r="I169" s="55">
        <v>74.81</v>
      </c>
      <c r="J169" s="55">
        <v>7406.67</v>
      </c>
      <c r="K169" s="55">
        <v>1364251.53</v>
      </c>
      <c r="L169" s="55">
        <v>272850.26</v>
      </c>
      <c r="M169" s="56">
        <v>1091401.27</v>
      </c>
      <c r="N169" s="34">
        <v>1240239.79</v>
      </c>
    </row>
    <row r="170" spans="1:14" ht="12.75">
      <c r="A170" s="62">
        <v>159</v>
      </c>
      <c r="B170" s="53" t="s">
        <v>190</v>
      </c>
      <c r="C170" s="54">
        <v>0.108710321622424</v>
      </c>
      <c r="D170" s="55">
        <v>8624</v>
      </c>
      <c r="E170" s="55">
        <v>1853.6</v>
      </c>
      <c r="F170" s="55">
        <v>6770.4</v>
      </c>
      <c r="G170" s="55">
        <v>2202.14</v>
      </c>
      <c r="H170" s="55">
        <v>440.43</v>
      </c>
      <c r="I170" s="55">
        <v>17.62</v>
      </c>
      <c r="J170" s="55">
        <v>1744.09</v>
      </c>
      <c r="K170" s="55">
        <v>321084.72</v>
      </c>
      <c r="L170" s="55">
        <v>64216.93</v>
      </c>
      <c r="M170" s="56">
        <v>256867.79</v>
      </c>
      <c r="N170" s="34">
        <v>265382.28</v>
      </c>
    </row>
    <row r="171" spans="1:14" ht="12.75">
      <c r="A171" s="62">
        <v>160</v>
      </c>
      <c r="B171" s="53" t="s">
        <v>191</v>
      </c>
      <c r="C171" s="54">
        <v>0.130439387360339</v>
      </c>
      <c r="D171" s="55">
        <v>10439.94</v>
      </c>
      <c r="E171" s="55">
        <v>2109.72</v>
      </c>
      <c r="F171" s="55">
        <v>8330.22</v>
      </c>
      <c r="G171" s="55">
        <v>2642.14</v>
      </c>
      <c r="H171" s="55">
        <v>528.43</v>
      </c>
      <c r="I171" s="55">
        <v>21.14</v>
      </c>
      <c r="J171" s="55">
        <v>2092.57</v>
      </c>
      <c r="K171" s="55">
        <v>385258.6</v>
      </c>
      <c r="L171" s="55">
        <v>77051.69</v>
      </c>
      <c r="M171" s="56">
        <v>308206.91</v>
      </c>
      <c r="N171" s="34">
        <v>318629.7</v>
      </c>
    </row>
    <row r="172" spans="1:14" ht="12.75">
      <c r="A172" s="62">
        <v>161</v>
      </c>
      <c r="B172" s="53" t="s">
        <v>192</v>
      </c>
      <c r="C172" s="54">
        <v>0.346838803062137</v>
      </c>
      <c r="D172" s="55">
        <v>54254.33</v>
      </c>
      <c r="E172" s="55">
        <v>11021.18</v>
      </c>
      <c r="F172" s="55">
        <v>43233.15</v>
      </c>
      <c r="G172" s="55">
        <v>7022.11</v>
      </c>
      <c r="H172" s="55">
        <v>1404.42</v>
      </c>
      <c r="I172" s="55">
        <v>56.18</v>
      </c>
      <c r="J172" s="55">
        <v>5561.51</v>
      </c>
      <c r="K172" s="55">
        <v>1024300.66</v>
      </c>
      <c r="L172" s="55">
        <v>204860.09</v>
      </c>
      <c r="M172" s="56">
        <v>819440.57</v>
      </c>
      <c r="N172" s="34">
        <v>868235.23</v>
      </c>
    </row>
    <row r="173" spans="1:14" ht="12.75">
      <c r="A173" s="62">
        <v>162</v>
      </c>
      <c r="B173" s="53" t="s">
        <v>193</v>
      </c>
      <c r="C173" s="54">
        <v>0.067321680591411</v>
      </c>
      <c r="D173" s="55">
        <v>26542.5</v>
      </c>
      <c r="E173" s="55">
        <v>5303.06</v>
      </c>
      <c r="F173" s="55">
        <v>21239.44</v>
      </c>
      <c r="G173" s="55">
        <v>1363.46</v>
      </c>
      <c r="H173" s="55">
        <v>272.69</v>
      </c>
      <c r="I173" s="55">
        <v>10.91</v>
      </c>
      <c r="J173" s="55">
        <v>1079.86</v>
      </c>
      <c r="K173" s="55">
        <v>198831.69</v>
      </c>
      <c r="L173" s="55">
        <v>39766.38</v>
      </c>
      <c r="M173" s="56">
        <v>159065.31</v>
      </c>
      <c r="N173" s="34">
        <v>181384.61</v>
      </c>
    </row>
    <row r="174" spans="1:14" ht="12.75">
      <c r="A174" s="62">
        <v>163</v>
      </c>
      <c r="B174" s="53" t="s">
        <v>194</v>
      </c>
      <c r="C174" s="54">
        <v>0.053155468972728</v>
      </c>
      <c r="D174" s="55">
        <v>11858.25</v>
      </c>
      <c r="E174" s="55">
        <v>2535.47</v>
      </c>
      <c r="F174" s="55">
        <v>9322.78</v>
      </c>
      <c r="G174" s="55">
        <v>1076.64</v>
      </c>
      <c r="H174" s="55">
        <v>215.33</v>
      </c>
      <c r="I174" s="55">
        <v>8.61</v>
      </c>
      <c r="J174" s="55">
        <v>852.7</v>
      </c>
      <c r="K174" s="55">
        <v>156995.5</v>
      </c>
      <c r="L174" s="55">
        <v>31399.06</v>
      </c>
      <c r="M174" s="56">
        <v>125596.44</v>
      </c>
      <c r="N174" s="34">
        <v>135771.92</v>
      </c>
    </row>
    <row r="175" spans="1:14" ht="12.75">
      <c r="A175" s="62">
        <v>164</v>
      </c>
      <c r="B175" s="53" t="s">
        <v>195</v>
      </c>
      <c r="C175" s="54">
        <v>0.12475335059616</v>
      </c>
      <c r="D175" s="55">
        <v>5205.15</v>
      </c>
      <c r="E175" s="55">
        <v>1103.11</v>
      </c>
      <c r="F175" s="55">
        <v>4102.04</v>
      </c>
      <c r="G175" s="55">
        <v>2526.83</v>
      </c>
      <c r="H175" s="55">
        <v>505.37</v>
      </c>
      <c r="I175" s="55">
        <v>20.21</v>
      </c>
      <c r="J175" s="55">
        <v>2001.25</v>
      </c>
      <c r="K175" s="55">
        <v>368461.06</v>
      </c>
      <c r="L175" s="55">
        <v>73692.23</v>
      </c>
      <c r="M175" s="56">
        <v>294768.83</v>
      </c>
      <c r="N175" s="34">
        <v>300872.12</v>
      </c>
    </row>
    <row r="176" spans="1:14" ht="12.75">
      <c r="A176" s="62">
        <v>165</v>
      </c>
      <c r="B176" s="53" t="s">
        <v>196</v>
      </c>
      <c r="C176" s="54">
        <v>0.10783714530704</v>
      </c>
      <c r="D176" s="55">
        <v>38884.78</v>
      </c>
      <c r="E176" s="55">
        <v>8169.19</v>
      </c>
      <c r="F176" s="55">
        <v>30715.59</v>
      </c>
      <c r="G176" s="55">
        <v>2184.05</v>
      </c>
      <c r="H176" s="55">
        <v>436.81</v>
      </c>
      <c r="I176" s="55">
        <v>17.47</v>
      </c>
      <c r="J176" s="55">
        <v>1729.77</v>
      </c>
      <c r="K176" s="55">
        <v>318493.47</v>
      </c>
      <c r="L176" s="55">
        <v>63698.68</v>
      </c>
      <c r="M176" s="56">
        <v>254794.79</v>
      </c>
      <c r="N176" s="34">
        <v>287240.15</v>
      </c>
    </row>
    <row r="177" spans="1:14" ht="12.75">
      <c r="A177" s="62">
        <v>166</v>
      </c>
      <c r="B177" s="53" t="s">
        <v>197</v>
      </c>
      <c r="C177" s="54">
        <v>0.077933598893028</v>
      </c>
      <c r="D177" s="55">
        <v>11361.43</v>
      </c>
      <c r="E177" s="55">
        <v>2538.89</v>
      </c>
      <c r="F177" s="55">
        <v>8822.54</v>
      </c>
      <c r="G177" s="55">
        <v>1578.3</v>
      </c>
      <c r="H177" s="55">
        <v>315.66</v>
      </c>
      <c r="I177" s="55">
        <v>12.63</v>
      </c>
      <c r="J177" s="55">
        <v>1250.01</v>
      </c>
      <c r="K177" s="55">
        <v>230171.25</v>
      </c>
      <c r="L177" s="55">
        <v>46034.26</v>
      </c>
      <c r="M177" s="56">
        <v>184136.99</v>
      </c>
      <c r="N177" s="34">
        <v>194209.54</v>
      </c>
    </row>
    <row r="178" spans="1:14" ht="12.75">
      <c r="A178" s="62">
        <v>167</v>
      </c>
      <c r="B178" s="53" t="s">
        <v>198</v>
      </c>
      <c r="C178" s="54">
        <v>0.171401019758679</v>
      </c>
      <c r="D178" s="55">
        <v>93607.09</v>
      </c>
      <c r="E178" s="55">
        <v>19062.9</v>
      </c>
      <c r="F178" s="55">
        <v>74544.19</v>
      </c>
      <c r="G178" s="55">
        <v>3470.39</v>
      </c>
      <c r="H178" s="55">
        <v>694.08</v>
      </c>
      <c r="I178" s="55">
        <v>27.76</v>
      </c>
      <c r="J178" s="55">
        <v>2748.55</v>
      </c>
      <c r="K178" s="55">
        <v>506195.71</v>
      </c>
      <c r="L178" s="55">
        <v>101239.11</v>
      </c>
      <c r="M178" s="56">
        <v>404956.6</v>
      </c>
      <c r="N178" s="34">
        <v>482249.34</v>
      </c>
    </row>
    <row r="179" spans="1:14" ht="12.75">
      <c r="A179" s="62">
        <v>168</v>
      </c>
      <c r="B179" s="53" t="s">
        <v>199</v>
      </c>
      <c r="C179" s="54">
        <v>0.089705225200872</v>
      </c>
      <c r="D179" s="55">
        <v>11746.4</v>
      </c>
      <c r="E179" s="55">
        <v>2530.93</v>
      </c>
      <c r="F179" s="55">
        <v>9215.47</v>
      </c>
      <c r="G179" s="55">
        <v>1816.45</v>
      </c>
      <c r="H179" s="55">
        <v>363.29</v>
      </c>
      <c r="I179" s="55">
        <v>14.53</v>
      </c>
      <c r="J179" s="55">
        <v>1438.63</v>
      </c>
      <c r="K179" s="55">
        <v>264930.47</v>
      </c>
      <c r="L179" s="55">
        <v>52986.08</v>
      </c>
      <c r="M179" s="56">
        <v>211944.39</v>
      </c>
      <c r="N179" s="34">
        <v>222598.49</v>
      </c>
    </row>
    <row r="180" spans="1:14" ht="12.75">
      <c r="A180" s="62">
        <v>169</v>
      </c>
      <c r="B180" s="53" t="s">
        <v>200</v>
      </c>
      <c r="C180" s="54">
        <v>0.298434881607129</v>
      </c>
      <c r="D180" s="55">
        <v>80333.89</v>
      </c>
      <c r="E180" s="55">
        <v>15219.84</v>
      </c>
      <c r="F180" s="55">
        <v>65114.05</v>
      </c>
      <c r="G180" s="55">
        <v>6042.24</v>
      </c>
      <c r="H180" s="55">
        <v>1208.45</v>
      </c>
      <c r="I180" s="55">
        <v>48.34</v>
      </c>
      <c r="J180" s="55">
        <v>4785.45</v>
      </c>
      <c r="K180" s="55">
        <v>881355.68</v>
      </c>
      <c r="L180" s="55">
        <v>176271.19</v>
      </c>
      <c r="M180" s="56">
        <v>705084.49</v>
      </c>
      <c r="N180" s="34">
        <v>774983.99</v>
      </c>
    </row>
    <row r="181" spans="1:14" ht="12.75">
      <c r="A181" s="62">
        <v>170</v>
      </c>
      <c r="B181" s="53" t="s">
        <v>201</v>
      </c>
      <c r="C181" s="54">
        <v>0.13112328364723</v>
      </c>
      <c r="D181" s="55">
        <v>9467.95</v>
      </c>
      <c r="E181" s="55">
        <v>1922.66</v>
      </c>
      <c r="F181" s="55">
        <v>7545.29</v>
      </c>
      <c r="G181" s="55">
        <v>2655.8</v>
      </c>
      <c r="H181" s="55">
        <v>531.16</v>
      </c>
      <c r="I181" s="55">
        <v>21.25</v>
      </c>
      <c r="J181" s="55">
        <v>2103.39</v>
      </c>
      <c r="K181" s="55">
        <v>387272.91</v>
      </c>
      <c r="L181" s="55">
        <v>77454.64</v>
      </c>
      <c r="M181" s="56">
        <v>309818.27</v>
      </c>
      <c r="N181" s="34">
        <v>319466.95</v>
      </c>
    </row>
    <row r="182" spans="1:14" ht="12.75">
      <c r="A182" s="62">
        <v>171</v>
      </c>
      <c r="B182" s="53" t="s">
        <v>202</v>
      </c>
      <c r="C182" s="54">
        <v>0.58161138023453</v>
      </c>
      <c r="D182" s="55">
        <v>37084.32</v>
      </c>
      <c r="E182" s="55">
        <v>7669.02</v>
      </c>
      <c r="F182" s="55">
        <v>29415.3</v>
      </c>
      <c r="G182" s="55">
        <v>11774.55</v>
      </c>
      <c r="H182" s="55">
        <v>2354.91</v>
      </c>
      <c r="I182" s="55">
        <v>94.2</v>
      </c>
      <c r="J182" s="55">
        <v>9325.44</v>
      </c>
      <c r="K182" s="55">
        <v>1717618.17</v>
      </c>
      <c r="L182" s="55">
        <v>343523.62</v>
      </c>
      <c r="M182" s="56">
        <v>1374094.55</v>
      </c>
      <c r="N182" s="34">
        <v>1412835.29</v>
      </c>
    </row>
    <row r="183" spans="1:14" ht="12.75">
      <c r="A183" s="62">
        <v>172</v>
      </c>
      <c r="B183" s="53" t="s">
        <v>203</v>
      </c>
      <c r="C183" s="54">
        <v>0.272031963852124</v>
      </c>
      <c r="D183" s="55">
        <v>54610.6</v>
      </c>
      <c r="E183" s="55">
        <v>11673.76</v>
      </c>
      <c r="F183" s="55">
        <v>42936.84</v>
      </c>
      <c r="G183" s="55">
        <v>5508.3</v>
      </c>
      <c r="H183" s="55">
        <v>1101.66</v>
      </c>
      <c r="I183" s="55">
        <v>44.07</v>
      </c>
      <c r="J183" s="55">
        <v>4362.57</v>
      </c>
      <c r="K183" s="55">
        <v>803399.83</v>
      </c>
      <c r="L183" s="55">
        <v>160679.93</v>
      </c>
      <c r="M183" s="56">
        <v>642719.9</v>
      </c>
      <c r="N183" s="34">
        <v>690019.31</v>
      </c>
    </row>
    <row r="184" spans="1:14" ht="12.75">
      <c r="A184" s="62">
        <v>173</v>
      </c>
      <c r="B184" s="53" t="s">
        <v>204</v>
      </c>
      <c r="C184" s="54">
        <v>0.102793011930902</v>
      </c>
      <c r="D184" s="55">
        <v>4493.91</v>
      </c>
      <c r="E184" s="55">
        <v>802.94</v>
      </c>
      <c r="F184" s="55">
        <v>3690.97</v>
      </c>
      <c r="G184" s="55">
        <v>2081.46</v>
      </c>
      <c r="H184" s="55">
        <v>416.29</v>
      </c>
      <c r="I184" s="55">
        <v>16.65</v>
      </c>
      <c r="J184" s="55">
        <v>1648.52</v>
      </c>
      <c r="K184" s="55">
        <v>303583.06</v>
      </c>
      <c r="L184" s="55">
        <v>60716.63</v>
      </c>
      <c r="M184" s="56">
        <v>242866.43</v>
      </c>
      <c r="N184" s="34">
        <v>248205.92</v>
      </c>
    </row>
    <row r="185" spans="1:14" ht="12.75">
      <c r="A185" s="62">
        <v>174</v>
      </c>
      <c r="B185" s="53" t="s">
        <v>205</v>
      </c>
      <c r="C185" s="54">
        <v>0.629316778299968</v>
      </c>
      <c r="D185" s="55">
        <v>145366.69</v>
      </c>
      <c r="E185" s="55">
        <v>27961.81</v>
      </c>
      <c r="F185" s="55">
        <v>117404.88</v>
      </c>
      <c r="G185" s="55">
        <v>12741.15</v>
      </c>
      <c r="H185" s="55">
        <v>2548.23</v>
      </c>
      <c r="I185" s="55">
        <v>101.93</v>
      </c>
      <c r="J185" s="55">
        <v>10090.99</v>
      </c>
      <c r="K185" s="55">
        <v>1858527.34</v>
      </c>
      <c r="L185" s="55">
        <v>371705.45</v>
      </c>
      <c r="M185" s="56">
        <v>1486821.89</v>
      </c>
      <c r="N185" s="34">
        <v>1614317.76</v>
      </c>
    </row>
    <row r="186" spans="1:14" ht="12.75">
      <c r="A186" s="62">
        <v>175</v>
      </c>
      <c r="B186" s="53" t="s">
        <v>206</v>
      </c>
      <c r="C186" s="54">
        <v>0.047529606494577</v>
      </c>
      <c r="D186" s="55">
        <v>8168.21</v>
      </c>
      <c r="E186" s="55">
        <v>1825.94</v>
      </c>
      <c r="F186" s="55">
        <v>6342.27</v>
      </c>
      <c r="G186" s="55">
        <v>962.76</v>
      </c>
      <c r="H186" s="55">
        <v>192.55</v>
      </c>
      <c r="I186" s="55">
        <v>7.7</v>
      </c>
      <c r="J186" s="55">
        <v>762.51</v>
      </c>
      <c r="K186" s="55">
        <v>140381.47</v>
      </c>
      <c r="L186" s="55">
        <v>28076.26</v>
      </c>
      <c r="M186" s="56">
        <v>112305.21</v>
      </c>
      <c r="N186" s="34">
        <v>119409.99</v>
      </c>
    </row>
    <row r="187" spans="1:14" ht="12.75">
      <c r="A187" s="62">
        <v>176</v>
      </c>
      <c r="B187" s="53" t="s">
        <v>207</v>
      </c>
      <c r="C187" s="54">
        <v>0.205653139315957</v>
      </c>
      <c r="D187" s="55">
        <v>18313.95</v>
      </c>
      <c r="E187" s="55">
        <v>3252.34</v>
      </c>
      <c r="F187" s="55">
        <v>15061.61</v>
      </c>
      <c r="G187" s="55">
        <v>4164.34</v>
      </c>
      <c r="H187" s="55">
        <v>832.87</v>
      </c>
      <c r="I187" s="55">
        <v>33.31</v>
      </c>
      <c r="J187" s="55">
        <v>3298.16</v>
      </c>
      <c r="K187" s="55">
        <v>607365.82</v>
      </c>
      <c r="L187" s="55">
        <v>121473.2</v>
      </c>
      <c r="M187" s="56">
        <v>485892.62</v>
      </c>
      <c r="N187" s="34">
        <v>504252.39</v>
      </c>
    </row>
    <row r="188" spans="1:14" ht="12.75">
      <c r="A188" s="62">
        <v>177</v>
      </c>
      <c r="B188" s="53" t="s">
        <v>208</v>
      </c>
      <c r="C188" s="54">
        <v>0.088935337607936</v>
      </c>
      <c r="D188" s="55">
        <v>12332.07</v>
      </c>
      <c r="E188" s="55">
        <v>2409.83</v>
      </c>
      <c r="F188" s="55">
        <v>9922.24</v>
      </c>
      <c r="G188" s="55">
        <v>1801.08</v>
      </c>
      <c r="H188" s="55">
        <v>360.22</v>
      </c>
      <c r="I188" s="55">
        <v>14.41</v>
      </c>
      <c r="J188" s="55">
        <v>1426.45</v>
      </c>
      <c r="K188" s="55">
        <v>262663.21</v>
      </c>
      <c r="L188" s="55">
        <v>52532.63</v>
      </c>
      <c r="M188" s="56">
        <v>210130.58</v>
      </c>
      <c r="N188" s="34">
        <v>221479.27</v>
      </c>
    </row>
    <row r="189" spans="1:14" ht="12.75">
      <c r="A189" s="62">
        <v>178</v>
      </c>
      <c r="B189" s="53" t="s">
        <v>209</v>
      </c>
      <c r="C189" s="54">
        <v>0.210410159087447</v>
      </c>
      <c r="D189" s="55">
        <v>38309.22</v>
      </c>
      <c r="E189" s="55">
        <v>8360.26</v>
      </c>
      <c r="F189" s="55">
        <v>29948.96</v>
      </c>
      <c r="G189" s="55">
        <v>4261.09</v>
      </c>
      <c r="H189" s="55">
        <v>852.22</v>
      </c>
      <c r="I189" s="55">
        <v>34.09</v>
      </c>
      <c r="J189" s="55">
        <v>3374.78</v>
      </c>
      <c r="K189" s="55">
        <v>621427.31</v>
      </c>
      <c r="L189" s="55">
        <v>124285.31</v>
      </c>
      <c r="M189" s="56">
        <v>497142</v>
      </c>
      <c r="N189" s="34">
        <v>530465.74</v>
      </c>
    </row>
    <row r="190" spans="1:14" ht="12.75">
      <c r="A190" s="62">
        <v>179</v>
      </c>
      <c r="B190" s="53" t="s">
        <v>210</v>
      </c>
      <c r="C190" s="54">
        <v>0.598768565707952</v>
      </c>
      <c r="D190" s="55">
        <v>75708.55</v>
      </c>
      <c r="E190" s="55">
        <v>14418.83</v>
      </c>
      <c r="F190" s="55">
        <v>61289.72</v>
      </c>
      <c r="G190" s="55">
        <v>12122.29</v>
      </c>
      <c r="H190" s="55">
        <v>2424.46</v>
      </c>
      <c r="I190" s="55">
        <v>96.98</v>
      </c>
      <c r="J190" s="55">
        <v>9600.85</v>
      </c>
      <c r="K190" s="55">
        <v>1768299.12</v>
      </c>
      <c r="L190" s="55">
        <v>353659.88</v>
      </c>
      <c r="M190" s="56">
        <v>1414639.24</v>
      </c>
      <c r="N190" s="34">
        <v>1485529.81</v>
      </c>
    </row>
    <row r="191" spans="1:14" ht="12.75">
      <c r="A191" s="62">
        <v>180</v>
      </c>
      <c r="B191" s="53" t="s">
        <v>211</v>
      </c>
      <c r="C191" s="54">
        <v>0.289752429652338</v>
      </c>
      <c r="D191" s="55">
        <v>9495.86</v>
      </c>
      <c r="E191" s="55">
        <v>2176.79</v>
      </c>
      <c r="F191" s="55">
        <v>7319.07</v>
      </c>
      <c r="G191" s="55">
        <v>5866.09</v>
      </c>
      <c r="H191" s="55">
        <v>1173.22</v>
      </c>
      <c r="I191" s="55">
        <v>46.93</v>
      </c>
      <c r="J191" s="55">
        <v>4645.94</v>
      </c>
      <c r="K191" s="55">
        <v>855703.01</v>
      </c>
      <c r="L191" s="55">
        <v>171140.56</v>
      </c>
      <c r="M191" s="56">
        <v>684562.45</v>
      </c>
      <c r="N191" s="34">
        <v>696527.46</v>
      </c>
    </row>
    <row r="192" spans="1:14" ht="12.75">
      <c r="A192" s="62">
        <v>181</v>
      </c>
      <c r="B192" s="53" t="s">
        <v>212</v>
      </c>
      <c r="C192" s="54">
        <v>0.106296018562244</v>
      </c>
      <c r="D192" s="55">
        <v>36763.68</v>
      </c>
      <c r="E192" s="55">
        <v>7571.49</v>
      </c>
      <c r="F192" s="55">
        <v>29192.19</v>
      </c>
      <c r="G192" s="55">
        <v>2152.45</v>
      </c>
      <c r="H192" s="55">
        <v>430.49</v>
      </c>
      <c r="I192" s="55">
        <v>17.22</v>
      </c>
      <c r="J192" s="55">
        <v>1704.74</v>
      </c>
      <c r="K192" s="55">
        <v>313929.87</v>
      </c>
      <c r="L192" s="55">
        <v>62785.94</v>
      </c>
      <c r="M192" s="56">
        <v>251143.93</v>
      </c>
      <c r="N192" s="34">
        <v>282040.86</v>
      </c>
    </row>
    <row r="193" spans="1:14" ht="12.75">
      <c r="A193" s="62">
        <v>182</v>
      </c>
      <c r="B193" s="53" t="s">
        <v>213</v>
      </c>
      <c r="C193" s="54">
        <v>0.174009902773798</v>
      </c>
      <c r="D193" s="55">
        <v>7259.75</v>
      </c>
      <c r="E193" s="55">
        <v>1552.77</v>
      </c>
      <c r="F193" s="55">
        <v>5706.98</v>
      </c>
      <c r="G193" s="55">
        <v>3523.4</v>
      </c>
      <c r="H193" s="55">
        <v>704.68</v>
      </c>
      <c r="I193" s="55">
        <v>28.19</v>
      </c>
      <c r="J193" s="55">
        <v>2790.53</v>
      </c>
      <c r="K193" s="55">
        <v>513906.17</v>
      </c>
      <c r="L193" s="55">
        <v>102781.18</v>
      </c>
      <c r="M193" s="56">
        <v>411124.99</v>
      </c>
      <c r="N193" s="34">
        <v>419622.5</v>
      </c>
    </row>
    <row r="194" spans="1:14" ht="12.75">
      <c r="A194" s="62">
        <v>183</v>
      </c>
      <c r="B194" s="53" t="s">
        <v>214</v>
      </c>
      <c r="C194" s="54">
        <v>0.33191377695524</v>
      </c>
      <c r="D194" s="55">
        <v>109665.83</v>
      </c>
      <c r="E194" s="55">
        <v>23441.67</v>
      </c>
      <c r="F194" s="55">
        <v>86224.16</v>
      </c>
      <c r="G194" s="55">
        <v>6719.95</v>
      </c>
      <c r="H194" s="55">
        <v>1343.99</v>
      </c>
      <c r="I194" s="55">
        <v>53.76</v>
      </c>
      <c r="J194" s="55">
        <v>5322.2</v>
      </c>
      <c r="K194" s="55">
        <v>980224.15</v>
      </c>
      <c r="L194" s="55">
        <v>196044.8</v>
      </c>
      <c r="M194" s="56">
        <v>784179.35</v>
      </c>
      <c r="N194" s="34">
        <v>875725.71</v>
      </c>
    </row>
    <row r="195" spans="1:14" ht="12.75">
      <c r="A195" s="62">
        <v>184</v>
      </c>
      <c r="B195" s="53" t="s">
        <v>215</v>
      </c>
      <c r="C195" s="54">
        <v>0.195867840797263</v>
      </c>
      <c r="D195" s="55">
        <v>64697.85</v>
      </c>
      <c r="E195" s="55">
        <v>13289</v>
      </c>
      <c r="F195" s="55">
        <v>51408.85</v>
      </c>
      <c r="G195" s="55">
        <v>3965.81</v>
      </c>
      <c r="H195" s="55">
        <v>793.16</v>
      </c>
      <c r="I195" s="55">
        <v>31.73</v>
      </c>
      <c r="J195" s="55">
        <v>3140.92</v>
      </c>
      <c r="K195" s="55">
        <v>578454.23</v>
      </c>
      <c r="L195" s="55">
        <v>115690.86</v>
      </c>
      <c r="M195" s="56">
        <v>462763.37</v>
      </c>
      <c r="N195" s="34">
        <v>517313.14</v>
      </c>
    </row>
    <row r="196" spans="1:14" ht="12.75">
      <c r="A196" s="62">
        <v>185</v>
      </c>
      <c r="B196" s="53" t="s">
        <v>216</v>
      </c>
      <c r="C196" s="54">
        <v>0.172974216721702</v>
      </c>
      <c r="D196" s="55">
        <v>101402.87</v>
      </c>
      <c r="E196" s="55">
        <v>19376.19</v>
      </c>
      <c r="F196" s="55">
        <v>82026.68</v>
      </c>
      <c r="G196" s="55">
        <v>3502.31</v>
      </c>
      <c r="H196" s="55">
        <v>700.46</v>
      </c>
      <c r="I196" s="55">
        <v>28.02</v>
      </c>
      <c r="J196" s="55">
        <v>2773.83</v>
      </c>
      <c r="K196" s="55">
        <v>510844.06</v>
      </c>
      <c r="L196" s="55">
        <v>102168.86</v>
      </c>
      <c r="M196" s="56">
        <v>408675.2</v>
      </c>
      <c r="N196" s="34">
        <v>493475.71</v>
      </c>
    </row>
    <row r="197" spans="1:14" ht="12.75">
      <c r="A197" s="62">
        <v>186</v>
      </c>
      <c r="B197" s="53" t="s">
        <v>217</v>
      </c>
      <c r="C197" s="54">
        <v>0.453237928138101</v>
      </c>
      <c r="D197" s="55">
        <v>207577</v>
      </c>
      <c r="E197" s="55">
        <v>39364.2</v>
      </c>
      <c r="F197" s="55">
        <v>168212.8</v>
      </c>
      <c r="G197" s="55">
        <v>9176.04</v>
      </c>
      <c r="H197" s="55">
        <v>1835.21</v>
      </c>
      <c r="I197" s="55">
        <v>73.41</v>
      </c>
      <c r="J197" s="55">
        <v>7267.42</v>
      </c>
      <c r="K197" s="55">
        <v>1338516.33</v>
      </c>
      <c r="L197" s="55">
        <v>267703.25</v>
      </c>
      <c r="M197" s="56">
        <v>1070813.08</v>
      </c>
      <c r="N197" s="34">
        <v>1246293.3</v>
      </c>
    </row>
    <row r="198" spans="1:14" ht="12.75">
      <c r="A198" s="62">
        <v>187</v>
      </c>
      <c r="B198" s="53" t="s">
        <v>218</v>
      </c>
      <c r="C198" s="54">
        <v>0.283128664277322</v>
      </c>
      <c r="D198" s="55">
        <v>86146.96</v>
      </c>
      <c r="E198" s="55">
        <v>16849.95</v>
      </c>
      <c r="F198" s="55">
        <v>69297.01</v>
      </c>
      <c r="G198" s="55">
        <v>5731.94</v>
      </c>
      <c r="H198" s="55">
        <v>1146.39</v>
      </c>
      <c r="I198" s="55">
        <v>45.86</v>
      </c>
      <c r="J198" s="55">
        <v>4539.69</v>
      </c>
      <c r="K198" s="55">
        <v>836139.39</v>
      </c>
      <c r="L198" s="55">
        <v>167227.92</v>
      </c>
      <c r="M198" s="56">
        <v>668911.47</v>
      </c>
      <c r="N198" s="34">
        <v>742748.17</v>
      </c>
    </row>
    <row r="199" spans="1:14" ht="12.75">
      <c r="A199" s="62">
        <v>188</v>
      </c>
      <c r="B199" s="53" t="s">
        <v>219</v>
      </c>
      <c r="C199" s="54">
        <v>0.228170520792954</v>
      </c>
      <c r="D199" s="55">
        <v>84834.39</v>
      </c>
      <c r="E199" s="55">
        <v>16728.54</v>
      </c>
      <c r="F199" s="55">
        <v>68105.85</v>
      </c>
      <c r="G199" s="55">
        <v>4619.59</v>
      </c>
      <c r="H199" s="55">
        <v>923.92</v>
      </c>
      <c r="I199" s="55">
        <v>36.96</v>
      </c>
      <c r="J199" s="55">
        <v>3658.71</v>
      </c>
      <c r="K199" s="55">
        <v>673844.9</v>
      </c>
      <c r="L199" s="55">
        <v>134768.95</v>
      </c>
      <c r="M199" s="56">
        <v>539075.95</v>
      </c>
      <c r="N199" s="34">
        <v>610840.51</v>
      </c>
    </row>
    <row r="200" spans="1:14" ht="12.75">
      <c r="A200" s="62">
        <v>189</v>
      </c>
      <c r="B200" s="53" t="s">
        <v>220</v>
      </c>
      <c r="C200" s="54">
        <v>0.33545997470889</v>
      </c>
      <c r="D200" s="55">
        <v>297388.64</v>
      </c>
      <c r="E200" s="55">
        <v>59605.31</v>
      </c>
      <c r="F200" s="55">
        <v>237783.33</v>
      </c>
      <c r="G200" s="55">
        <v>6791.3</v>
      </c>
      <c r="H200" s="55">
        <v>1358.26</v>
      </c>
      <c r="I200" s="55">
        <v>54.33</v>
      </c>
      <c r="J200" s="55">
        <v>5378.71</v>
      </c>
      <c r="K200" s="55">
        <v>990682.82</v>
      </c>
      <c r="L200" s="55">
        <v>198136.59</v>
      </c>
      <c r="M200" s="56">
        <v>792546.23</v>
      </c>
      <c r="N200" s="34">
        <v>1035708.27</v>
      </c>
    </row>
    <row r="201" spans="1:14" ht="12.75">
      <c r="A201" s="62">
        <v>190</v>
      </c>
      <c r="B201" s="53" t="s">
        <v>221</v>
      </c>
      <c r="C201" s="54">
        <v>0.142739004553492</v>
      </c>
      <c r="D201" s="55">
        <v>41672.41</v>
      </c>
      <c r="E201" s="55">
        <v>7692.86</v>
      </c>
      <c r="F201" s="55">
        <v>33979.55</v>
      </c>
      <c r="G201" s="55">
        <v>2890.3</v>
      </c>
      <c r="H201" s="55">
        <v>578.06</v>
      </c>
      <c r="I201" s="55">
        <v>23.12</v>
      </c>
      <c r="J201" s="55">
        <v>2289.12</v>
      </c>
      <c r="K201" s="55">
        <v>421556.37</v>
      </c>
      <c r="L201" s="55">
        <v>84311.33</v>
      </c>
      <c r="M201" s="56">
        <v>337245.04</v>
      </c>
      <c r="N201" s="34">
        <v>373513.71</v>
      </c>
    </row>
    <row r="202" spans="1:14" ht="12.75">
      <c r="A202" s="62">
        <v>191</v>
      </c>
      <c r="B202" s="53" t="s">
        <v>222</v>
      </c>
      <c r="C202" s="54">
        <v>0.138952371944219</v>
      </c>
      <c r="D202" s="55">
        <v>18491.07</v>
      </c>
      <c r="E202" s="55">
        <v>2994.42</v>
      </c>
      <c r="F202" s="55">
        <v>15496.65</v>
      </c>
      <c r="G202" s="55">
        <v>2813.53</v>
      </c>
      <c r="H202" s="55">
        <v>562.71</v>
      </c>
      <c r="I202" s="55">
        <v>22.51</v>
      </c>
      <c r="J202" s="55">
        <v>2228.31</v>
      </c>
      <c r="K202" s="55">
        <v>410369.54</v>
      </c>
      <c r="L202" s="55">
        <v>82073.9</v>
      </c>
      <c r="M202" s="56">
        <v>328295.64</v>
      </c>
      <c r="N202" s="34">
        <v>346020.6</v>
      </c>
    </row>
    <row r="203" spans="1:14" ht="12.75">
      <c r="A203" s="62">
        <v>192</v>
      </c>
      <c r="B203" s="53" t="s">
        <v>223</v>
      </c>
      <c r="C203" s="54">
        <v>0.204393760322733</v>
      </c>
      <c r="D203" s="55">
        <v>231090.73</v>
      </c>
      <c r="E203" s="55">
        <v>43320.8</v>
      </c>
      <c r="F203" s="55">
        <v>187769.93</v>
      </c>
      <c r="G203" s="55">
        <v>4139.03</v>
      </c>
      <c r="H203" s="55">
        <v>827.81</v>
      </c>
      <c r="I203" s="55">
        <v>33.11</v>
      </c>
      <c r="J203" s="55">
        <v>3278.11</v>
      </c>
      <c r="K203" s="55">
        <v>603652.32</v>
      </c>
      <c r="L203" s="55">
        <v>120730.61</v>
      </c>
      <c r="M203" s="56">
        <v>482921.71</v>
      </c>
      <c r="N203" s="34">
        <v>673969.75</v>
      </c>
    </row>
    <row r="204" spans="1:14" ht="12.75">
      <c r="A204" s="62">
        <v>193</v>
      </c>
      <c r="B204" s="53" t="s">
        <v>224</v>
      </c>
      <c r="C204" s="54">
        <v>0.058390152182276</v>
      </c>
      <c r="D204" s="55">
        <v>8987.95</v>
      </c>
      <c r="E204" s="55">
        <v>1909.81</v>
      </c>
      <c r="F204" s="55">
        <v>7078.14</v>
      </c>
      <c r="G204" s="55">
        <v>1182.61</v>
      </c>
      <c r="H204" s="55">
        <v>236.52</v>
      </c>
      <c r="I204" s="55">
        <v>9.46</v>
      </c>
      <c r="J204" s="55">
        <v>936.63</v>
      </c>
      <c r="K204" s="55">
        <v>172454.6</v>
      </c>
      <c r="L204" s="55">
        <v>34490.98</v>
      </c>
      <c r="M204" s="56">
        <v>137963.62</v>
      </c>
      <c r="N204" s="34">
        <v>145978.39</v>
      </c>
    </row>
    <row r="205" spans="1:14" ht="12.75">
      <c r="A205" s="62">
        <v>194</v>
      </c>
      <c r="B205" s="53" t="s">
        <v>225</v>
      </c>
      <c r="C205" s="54">
        <v>1.16651638546573</v>
      </c>
      <c r="D205" s="55">
        <v>551428.61</v>
      </c>
      <c r="E205" s="55">
        <v>106580.78</v>
      </c>
      <c r="F205" s="55">
        <v>444847.83</v>
      </c>
      <c r="G205" s="55">
        <v>23616.49</v>
      </c>
      <c r="H205" s="55">
        <v>4723.3</v>
      </c>
      <c r="I205" s="55">
        <v>188.93</v>
      </c>
      <c r="J205" s="55">
        <v>18704.26</v>
      </c>
      <c r="K205" s="55">
        <v>3444985.94</v>
      </c>
      <c r="L205" s="55">
        <v>688997.15</v>
      </c>
      <c r="M205" s="56">
        <v>2755988.79</v>
      </c>
      <c r="N205" s="34">
        <v>3219540.88</v>
      </c>
    </row>
    <row r="206" spans="1:14" ht="12.75">
      <c r="A206" s="62">
        <v>195</v>
      </c>
      <c r="B206" s="53" t="s">
        <v>226</v>
      </c>
      <c r="C206" s="54">
        <v>0.188648352035017</v>
      </c>
      <c r="D206" s="55">
        <v>72709.51</v>
      </c>
      <c r="E206" s="55">
        <v>15673.07</v>
      </c>
      <c r="F206" s="55">
        <v>57036.44</v>
      </c>
      <c r="G206" s="55">
        <v>3820.33</v>
      </c>
      <c r="H206" s="55">
        <v>764.07</v>
      </c>
      <c r="I206" s="55">
        <v>30.56</v>
      </c>
      <c r="J206" s="55">
        <v>3025.7</v>
      </c>
      <c r="K206" s="55">
        <v>557154.62</v>
      </c>
      <c r="L206" s="55">
        <v>111430.91</v>
      </c>
      <c r="M206" s="56">
        <v>445723.71</v>
      </c>
      <c r="N206" s="34">
        <v>505785.85</v>
      </c>
    </row>
    <row r="207" spans="1:14" ht="12.75">
      <c r="A207" s="62">
        <v>196</v>
      </c>
      <c r="B207" s="53" t="s">
        <v>227</v>
      </c>
      <c r="C207" s="54">
        <v>0.081544435702229</v>
      </c>
      <c r="D207" s="55">
        <v>16143.77</v>
      </c>
      <c r="E207" s="55">
        <v>3384.06</v>
      </c>
      <c r="F207" s="55">
        <v>12759.71</v>
      </c>
      <c r="G207" s="55">
        <v>1651.65</v>
      </c>
      <c r="H207" s="55">
        <v>330.33</v>
      </c>
      <c r="I207" s="55">
        <v>13.21</v>
      </c>
      <c r="J207" s="55">
        <v>1308.11</v>
      </c>
      <c r="K207" s="55">
        <v>240842.97</v>
      </c>
      <c r="L207" s="55">
        <v>48168.61</v>
      </c>
      <c r="M207" s="56">
        <v>192674.36</v>
      </c>
      <c r="N207" s="34">
        <v>206742.18</v>
      </c>
    </row>
    <row r="208" spans="1:14" ht="12.75">
      <c r="A208" s="62">
        <v>197</v>
      </c>
      <c r="B208" s="53" t="s">
        <v>228</v>
      </c>
      <c r="C208" s="54">
        <v>0.098767727165515</v>
      </c>
      <c r="D208" s="55">
        <v>25500.3</v>
      </c>
      <c r="E208" s="55">
        <v>5017.28</v>
      </c>
      <c r="F208" s="55">
        <v>20483.02</v>
      </c>
      <c r="G208" s="55">
        <v>2000.26</v>
      </c>
      <c r="H208" s="55">
        <v>400.05</v>
      </c>
      <c r="I208" s="55">
        <v>16</v>
      </c>
      <c r="J208" s="55">
        <v>1584.21</v>
      </c>
      <c r="K208" s="55">
        <v>291704.47</v>
      </c>
      <c r="L208" s="55">
        <v>58340.89</v>
      </c>
      <c r="M208" s="56">
        <v>233363.58</v>
      </c>
      <c r="N208" s="34">
        <v>255430.81</v>
      </c>
    </row>
    <row r="209" spans="1:14" ht="12.75">
      <c r="A209" s="62">
        <v>198</v>
      </c>
      <c r="B209" s="53" t="s">
        <v>229</v>
      </c>
      <c r="C209" s="54">
        <v>5.54857729619357</v>
      </c>
      <c r="D209" s="55">
        <v>1736718.6</v>
      </c>
      <c r="E209" s="55">
        <v>338680.02</v>
      </c>
      <c r="F209" s="55">
        <v>1398038.58</v>
      </c>
      <c r="G209" s="55">
        <v>112317.14</v>
      </c>
      <c r="H209" s="55">
        <v>22463.43</v>
      </c>
      <c r="I209" s="55">
        <v>898.54</v>
      </c>
      <c r="J209" s="55">
        <v>88955.17</v>
      </c>
      <c r="K209" s="55">
        <v>16385718.03</v>
      </c>
      <c r="L209" s="55">
        <v>3277143.64</v>
      </c>
      <c r="M209" s="56">
        <v>13108574.39</v>
      </c>
      <c r="N209" s="34">
        <v>14595568.14</v>
      </c>
    </row>
    <row r="210" spans="1:14" ht="12.75">
      <c r="A210" s="62">
        <v>199</v>
      </c>
      <c r="B210" s="53" t="s">
        <v>230</v>
      </c>
      <c r="C210" s="54">
        <v>0.241633183944406</v>
      </c>
      <c r="D210" s="55">
        <v>77251.73</v>
      </c>
      <c r="E210" s="55">
        <v>14736.37</v>
      </c>
      <c r="F210" s="55">
        <v>62515.36</v>
      </c>
      <c r="G210" s="55">
        <v>4892.44</v>
      </c>
      <c r="H210" s="55">
        <v>978.49</v>
      </c>
      <c r="I210" s="55">
        <v>39.14</v>
      </c>
      <c r="J210" s="55">
        <v>3874.81</v>
      </c>
      <c r="K210" s="55">
        <v>713612.62</v>
      </c>
      <c r="L210" s="55">
        <v>142722.56</v>
      </c>
      <c r="M210" s="56">
        <v>570890.06</v>
      </c>
      <c r="N210" s="34">
        <v>637280.23</v>
      </c>
    </row>
    <row r="211" spans="1:14" ht="12.75">
      <c r="A211" s="62">
        <v>200</v>
      </c>
      <c r="B211" s="53" t="s">
        <v>231</v>
      </c>
      <c r="C211" s="54">
        <v>0.0995578490745</v>
      </c>
      <c r="D211" s="55">
        <v>37435.86</v>
      </c>
      <c r="E211" s="55">
        <v>7097.78</v>
      </c>
      <c r="F211" s="55">
        <v>30338.08</v>
      </c>
      <c r="G211" s="55">
        <v>2016.24</v>
      </c>
      <c r="H211" s="55">
        <v>403.25</v>
      </c>
      <c r="I211" s="55">
        <v>16.13</v>
      </c>
      <c r="J211" s="55">
        <v>1596.86</v>
      </c>
      <c r="K211" s="55">
        <v>294037.01</v>
      </c>
      <c r="L211" s="55">
        <v>58807.41</v>
      </c>
      <c r="M211" s="56">
        <v>235229.6</v>
      </c>
      <c r="N211" s="34">
        <v>267164.54</v>
      </c>
    </row>
    <row r="212" spans="1:14" ht="12.75">
      <c r="A212" s="62">
        <v>201</v>
      </c>
      <c r="B212" s="53" t="s">
        <v>232</v>
      </c>
      <c r="C212" s="54">
        <v>0.073029417532401</v>
      </c>
      <c r="D212" s="55">
        <v>18030.88</v>
      </c>
      <c r="E212" s="55">
        <v>3837.09</v>
      </c>
      <c r="F212" s="55">
        <v>14193.79</v>
      </c>
      <c r="G212" s="55">
        <v>1479.03</v>
      </c>
      <c r="H212" s="55">
        <v>295.81</v>
      </c>
      <c r="I212" s="55">
        <v>11.83</v>
      </c>
      <c r="J212" s="55">
        <v>1171.39</v>
      </c>
      <c r="K212" s="55">
        <v>215688.63</v>
      </c>
      <c r="L212" s="55">
        <v>43137.81</v>
      </c>
      <c r="M212" s="56">
        <v>172550.82</v>
      </c>
      <c r="N212" s="34">
        <v>187916</v>
      </c>
    </row>
    <row r="213" spans="1:14" ht="12.75">
      <c r="A213" s="62">
        <v>202</v>
      </c>
      <c r="B213" s="53" t="s">
        <v>233</v>
      </c>
      <c r="C213" s="54">
        <v>0.115641605918451</v>
      </c>
      <c r="D213" s="55">
        <v>9815.73</v>
      </c>
      <c r="E213" s="55">
        <v>2091.39</v>
      </c>
      <c r="F213" s="55">
        <v>7724.34</v>
      </c>
      <c r="G213" s="55">
        <v>2341.55</v>
      </c>
      <c r="H213" s="55">
        <v>468.31</v>
      </c>
      <c r="I213" s="55">
        <v>18.73</v>
      </c>
      <c r="J213" s="55">
        <v>1854.51</v>
      </c>
      <c r="K213" s="55">
        <v>341527.02</v>
      </c>
      <c r="L213" s="55">
        <v>68305.39</v>
      </c>
      <c r="M213" s="56">
        <v>273221.63</v>
      </c>
      <c r="N213" s="34">
        <v>282800.48</v>
      </c>
    </row>
    <row r="214" spans="1:14" ht="12.75">
      <c r="A214" s="62">
        <v>203</v>
      </c>
      <c r="B214" s="53" t="s">
        <v>234</v>
      </c>
      <c r="C214" s="54">
        <v>0.238673531327851</v>
      </c>
      <c r="D214" s="55">
        <v>19167.74</v>
      </c>
      <c r="E214" s="55">
        <v>3449.83</v>
      </c>
      <c r="F214" s="55">
        <v>15717.91</v>
      </c>
      <c r="G214" s="55">
        <v>4832.5</v>
      </c>
      <c r="H214" s="55">
        <v>966.5</v>
      </c>
      <c r="I214" s="55">
        <v>38.66</v>
      </c>
      <c r="J214" s="55">
        <v>3827.34</v>
      </c>
      <c r="K214" s="55">
        <v>704871.19</v>
      </c>
      <c r="L214" s="55">
        <v>140974.24</v>
      </c>
      <c r="M214" s="56">
        <v>563896.95</v>
      </c>
      <c r="N214" s="34">
        <v>583442.2</v>
      </c>
    </row>
    <row r="215" spans="1:14" ht="12.75">
      <c r="A215" s="62">
        <v>204</v>
      </c>
      <c r="B215" s="53" t="s">
        <v>235</v>
      </c>
      <c r="C215" s="54">
        <v>0.646944906108675</v>
      </c>
      <c r="D215" s="55">
        <v>243501.47</v>
      </c>
      <c r="E215" s="55">
        <v>47029.24</v>
      </c>
      <c r="F215" s="55">
        <v>196472.23</v>
      </c>
      <c r="G215" s="55">
        <v>13096.33</v>
      </c>
      <c r="H215" s="55">
        <v>2619.27</v>
      </c>
      <c r="I215" s="55">
        <v>104.77</v>
      </c>
      <c r="J215" s="55">
        <v>10372.29</v>
      </c>
      <c r="K215" s="55">
        <v>1910534.29</v>
      </c>
      <c r="L215" s="55">
        <v>382106.83</v>
      </c>
      <c r="M215" s="56">
        <v>1528427.46</v>
      </c>
      <c r="N215" s="34">
        <v>1735271.98</v>
      </c>
    </row>
    <row r="216" spans="1:14" ht="12.75">
      <c r="A216" s="62">
        <v>205</v>
      </c>
      <c r="B216" s="53" t="s">
        <v>236</v>
      </c>
      <c r="C216" s="54">
        <v>0.092418112942408</v>
      </c>
      <c r="D216" s="55">
        <v>10481.77</v>
      </c>
      <c r="E216" s="55">
        <v>2066.2</v>
      </c>
      <c r="F216" s="55">
        <v>8415.57</v>
      </c>
      <c r="G216" s="55">
        <v>1871.43</v>
      </c>
      <c r="H216" s="55">
        <v>374.29</v>
      </c>
      <c r="I216" s="55">
        <v>14.97</v>
      </c>
      <c r="J216" s="55">
        <v>1482.17</v>
      </c>
      <c r="K216" s="55">
        <v>272943.95</v>
      </c>
      <c r="L216" s="55">
        <v>54588.81</v>
      </c>
      <c r="M216" s="56">
        <v>218355.14</v>
      </c>
      <c r="N216" s="34">
        <v>228252.88</v>
      </c>
    </row>
    <row r="217" spans="1:14" ht="12.75">
      <c r="A217" s="62">
        <v>206</v>
      </c>
      <c r="B217" s="53" t="s">
        <v>237</v>
      </c>
      <c r="C217" s="54">
        <v>0.142310310472835</v>
      </c>
      <c r="D217" s="55">
        <v>48726.62</v>
      </c>
      <c r="E217" s="55">
        <v>10348.03</v>
      </c>
      <c r="F217" s="55">
        <v>38378.59</v>
      </c>
      <c r="G217" s="55">
        <v>2882.3</v>
      </c>
      <c r="H217" s="55">
        <v>576.46</v>
      </c>
      <c r="I217" s="55">
        <v>23.06</v>
      </c>
      <c r="J217" s="55">
        <v>2282.78</v>
      </c>
      <c r="K217" s="55">
        <v>420310.78</v>
      </c>
      <c r="L217" s="55">
        <v>84062.17</v>
      </c>
      <c r="M217" s="56">
        <v>336248.61</v>
      </c>
      <c r="N217" s="34">
        <v>376909.98</v>
      </c>
    </row>
    <row r="218" spans="1:14" ht="12.75">
      <c r="A218" s="62">
        <v>207</v>
      </c>
      <c r="B218" s="53" t="s">
        <v>238</v>
      </c>
      <c r="C218" s="54">
        <v>0.112276149083607</v>
      </c>
      <c r="D218" s="55">
        <v>7375.14</v>
      </c>
      <c r="E218" s="55">
        <v>1575.44</v>
      </c>
      <c r="F218" s="55">
        <v>5799.7</v>
      </c>
      <c r="G218" s="55">
        <v>2273.38</v>
      </c>
      <c r="H218" s="55">
        <v>454.68</v>
      </c>
      <c r="I218" s="55">
        <v>18.19</v>
      </c>
      <c r="J218" s="55">
        <v>1800.51</v>
      </c>
      <c r="K218" s="55">
        <v>331586.15</v>
      </c>
      <c r="L218" s="55">
        <v>66317.21</v>
      </c>
      <c r="M218" s="56">
        <v>265268.94</v>
      </c>
      <c r="N218" s="34">
        <v>272869.15</v>
      </c>
    </row>
    <row r="219" spans="1:14" ht="12.75">
      <c r="A219" s="62">
        <v>208</v>
      </c>
      <c r="B219" s="53" t="s">
        <v>239</v>
      </c>
      <c r="C219" s="54">
        <v>0.11464108628413</v>
      </c>
      <c r="D219" s="55">
        <v>11543.04</v>
      </c>
      <c r="E219" s="55">
        <v>2348.91</v>
      </c>
      <c r="F219" s="55">
        <v>9194.13</v>
      </c>
      <c r="G219" s="55">
        <v>2322.18</v>
      </c>
      <c r="H219" s="55">
        <v>464.44</v>
      </c>
      <c r="I219" s="55">
        <v>18.58</v>
      </c>
      <c r="J219" s="55">
        <v>1839.16</v>
      </c>
      <c r="K219" s="55">
        <v>338598.75</v>
      </c>
      <c r="L219" s="55">
        <v>67719.67</v>
      </c>
      <c r="M219" s="56">
        <v>270879.08</v>
      </c>
      <c r="N219" s="34">
        <v>281912.37</v>
      </c>
    </row>
    <row r="220" spans="1:14" ht="12.75">
      <c r="A220" s="62">
        <v>209</v>
      </c>
      <c r="B220" s="53" t="s">
        <v>240</v>
      </c>
      <c r="C220" s="54">
        <v>0.120648979984091</v>
      </c>
      <c r="D220" s="55">
        <v>21048.21</v>
      </c>
      <c r="E220" s="55">
        <v>4376.79</v>
      </c>
      <c r="F220" s="55">
        <v>16671.42</v>
      </c>
      <c r="G220" s="55">
        <v>2443.81</v>
      </c>
      <c r="H220" s="55">
        <v>488.76</v>
      </c>
      <c r="I220" s="55">
        <v>19.55</v>
      </c>
      <c r="J220" s="55">
        <v>1935.5</v>
      </c>
      <c r="K220" s="55">
        <v>356341.85</v>
      </c>
      <c r="L220" s="55">
        <v>71268.36</v>
      </c>
      <c r="M220" s="56">
        <v>285073.49</v>
      </c>
      <c r="N220" s="34">
        <v>303680.41</v>
      </c>
    </row>
    <row r="221" spans="1:14" ht="12.75">
      <c r="A221" s="62">
        <v>210</v>
      </c>
      <c r="B221" s="53" t="s">
        <v>241</v>
      </c>
      <c r="C221" s="54">
        <v>0.087605449345828</v>
      </c>
      <c r="D221" s="55">
        <v>36728.83</v>
      </c>
      <c r="E221" s="55">
        <v>7304.58</v>
      </c>
      <c r="F221" s="55">
        <v>29424.25</v>
      </c>
      <c r="G221" s="55">
        <v>1774.09</v>
      </c>
      <c r="H221" s="55">
        <v>354.82</v>
      </c>
      <c r="I221" s="55">
        <v>14.19</v>
      </c>
      <c r="J221" s="55">
        <v>1405.08</v>
      </c>
      <c r="K221" s="55">
        <v>258733.89</v>
      </c>
      <c r="L221" s="55">
        <v>51746.78</v>
      </c>
      <c r="M221" s="56">
        <v>206987.11</v>
      </c>
      <c r="N221" s="34">
        <v>237816.44</v>
      </c>
    </row>
    <row r="222" spans="1:14" ht="12.75">
      <c r="A222" s="62">
        <v>211</v>
      </c>
      <c r="B222" s="53" t="s">
        <v>242</v>
      </c>
      <c r="C222" s="54">
        <v>0.180724511309776</v>
      </c>
      <c r="D222" s="55">
        <v>11660.08</v>
      </c>
      <c r="E222" s="55">
        <v>2305.08</v>
      </c>
      <c r="F222" s="55">
        <v>9355</v>
      </c>
      <c r="G222" s="55">
        <v>3658.98</v>
      </c>
      <c r="H222" s="55">
        <v>731.8</v>
      </c>
      <c r="I222" s="55">
        <v>29.27</v>
      </c>
      <c r="J222" s="55">
        <v>2897.91</v>
      </c>
      <c r="K222" s="55">
        <v>533724.96</v>
      </c>
      <c r="L222" s="55">
        <v>106744.97</v>
      </c>
      <c r="M222" s="56">
        <v>426979.99</v>
      </c>
      <c r="N222" s="34">
        <v>439232.9</v>
      </c>
    </row>
    <row r="223" spans="1:14" ht="12.75">
      <c r="A223" s="62">
        <v>212</v>
      </c>
      <c r="B223" s="53" t="s">
        <v>243</v>
      </c>
      <c r="C223" s="54">
        <v>0.11952707657484</v>
      </c>
      <c r="D223" s="55">
        <v>32823.02</v>
      </c>
      <c r="E223" s="55">
        <v>7174.79</v>
      </c>
      <c r="F223" s="55">
        <v>25648.23</v>
      </c>
      <c r="G223" s="55">
        <v>2421.05</v>
      </c>
      <c r="H223" s="55">
        <v>484.21</v>
      </c>
      <c r="I223" s="55">
        <v>19.37</v>
      </c>
      <c r="J223" s="55">
        <v>1917.47</v>
      </c>
      <c r="K223" s="55">
        <v>353026.56</v>
      </c>
      <c r="L223" s="55">
        <v>70605.23</v>
      </c>
      <c r="M223" s="56">
        <v>282421.33</v>
      </c>
      <c r="N223" s="34">
        <v>309987.03</v>
      </c>
    </row>
    <row r="224" spans="1:14" ht="12.75">
      <c r="A224" s="62">
        <v>213</v>
      </c>
      <c r="B224" s="53" t="s">
        <v>244</v>
      </c>
      <c r="C224" s="54">
        <v>0.1312979208125</v>
      </c>
      <c r="D224" s="55">
        <v>59079.91</v>
      </c>
      <c r="E224" s="55">
        <v>11883.47</v>
      </c>
      <c r="F224" s="55">
        <v>47196.44</v>
      </c>
      <c r="G224" s="55">
        <v>2658.68</v>
      </c>
      <c r="H224" s="55">
        <v>531.74</v>
      </c>
      <c r="I224" s="55">
        <v>21.27</v>
      </c>
      <c r="J224" s="55">
        <v>2105.67</v>
      </c>
      <c r="K224" s="55">
        <v>387767.99</v>
      </c>
      <c r="L224" s="55">
        <v>77553.58</v>
      </c>
      <c r="M224" s="56">
        <v>310214.41</v>
      </c>
      <c r="N224" s="34">
        <v>359516.52</v>
      </c>
    </row>
    <row r="225" spans="1:14" ht="12.75">
      <c r="A225" s="62">
        <v>214</v>
      </c>
      <c r="B225" s="53" t="s">
        <v>245</v>
      </c>
      <c r="C225" s="54">
        <v>0.114628382435247</v>
      </c>
      <c r="D225" s="55">
        <v>20333.4</v>
      </c>
      <c r="E225" s="55">
        <v>4202</v>
      </c>
      <c r="F225" s="55">
        <v>16131.4</v>
      </c>
      <c r="G225" s="55">
        <v>2321.16</v>
      </c>
      <c r="H225" s="55">
        <v>464.23</v>
      </c>
      <c r="I225" s="55">
        <v>18.57</v>
      </c>
      <c r="J225" s="55">
        <v>1838.36</v>
      </c>
      <c r="K225" s="55">
        <v>338538.38</v>
      </c>
      <c r="L225" s="55">
        <v>67707.62</v>
      </c>
      <c r="M225" s="56">
        <v>270830.76</v>
      </c>
      <c r="N225" s="34">
        <v>288800.52</v>
      </c>
    </row>
    <row r="226" spans="1:14" ht="12.75">
      <c r="A226" s="62">
        <v>215</v>
      </c>
      <c r="B226" s="53" t="s">
        <v>246</v>
      </c>
      <c r="C226" s="54">
        <v>0.084712386773472</v>
      </c>
      <c r="D226" s="55">
        <v>11982.95</v>
      </c>
      <c r="E226" s="55">
        <v>2165.51</v>
      </c>
      <c r="F226" s="55">
        <v>9817.44</v>
      </c>
      <c r="G226" s="55">
        <v>1715.51</v>
      </c>
      <c r="H226" s="55">
        <v>343.1</v>
      </c>
      <c r="I226" s="55">
        <v>13.72</v>
      </c>
      <c r="J226" s="55">
        <v>1358.69</v>
      </c>
      <c r="K226" s="55">
        <v>250189.81</v>
      </c>
      <c r="L226" s="55">
        <v>50037.99</v>
      </c>
      <c r="M226" s="56">
        <v>200151.82</v>
      </c>
      <c r="N226" s="34">
        <v>211327.95</v>
      </c>
    </row>
    <row r="227" spans="1:14" ht="12.75">
      <c r="A227" s="62">
        <v>216</v>
      </c>
      <c r="B227" s="53" t="s">
        <v>247</v>
      </c>
      <c r="C227" s="54">
        <v>0.225717862929478</v>
      </c>
      <c r="D227" s="55">
        <v>23277.83</v>
      </c>
      <c r="E227" s="55">
        <v>4174.86</v>
      </c>
      <c r="F227" s="55">
        <v>19102.97</v>
      </c>
      <c r="G227" s="55">
        <v>4570.58</v>
      </c>
      <c r="H227" s="55">
        <v>914.12</v>
      </c>
      <c r="I227" s="55">
        <v>36.56</v>
      </c>
      <c r="J227" s="55">
        <v>3619.9</v>
      </c>
      <c r="K227" s="55">
        <v>666621.98</v>
      </c>
      <c r="L227" s="55">
        <v>133324.33</v>
      </c>
      <c r="M227" s="56">
        <v>533297.65</v>
      </c>
      <c r="N227" s="34">
        <v>556020.52</v>
      </c>
    </row>
    <row r="228" spans="1:14" ht="12.75">
      <c r="A228" s="62">
        <v>217</v>
      </c>
      <c r="B228" s="53" t="s">
        <v>248</v>
      </c>
      <c r="C228" s="54">
        <v>0.121198843425536</v>
      </c>
      <c r="D228" s="55">
        <v>6268.23</v>
      </c>
      <c r="E228" s="55">
        <v>1237.16</v>
      </c>
      <c r="F228" s="55">
        <v>5031.07</v>
      </c>
      <c r="G228" s="55">
        <v>2454.98</v>
      </c>
      <c r="H228" s="55">
        <v>491</v>
      </c>
      <c r="I228" s="55">
        <v>19.64</v>
      </c>
      <c r="J228" s="55">
        <v>1944.34</v>
      </c>
      <c r="K228" s="55">
        <v>357966.66</v>
      </c>
      <c r="L228" s="55">
        <v>71593.37</v>
      </c>
      <c r="M228" s="56">
        <v>286373.29</v>
      </c>
      <c r="N228" s="34">
        <v>293348.7</v>
      </c>
    </row>
    <row r="229" spans="1:14" ht="12.75">
      <c r="A229" s="62">
        <v>218</v>
      </c>
      <c r="B229" s="53" t="s">
        <v>249</v>
      </c>
      <c r="C229" s="54">
        <v>0.304666902265256</v>
      </c>
      <c r="D229" s="55">
        <v>207704.21</v>
      </c>
      <c r="E229" s="55">
        <v>40333.75</v>
      </c>
      <c r="F229" s="55">
        <v>167370.46</v>
      </c>
      <c r="G229" s="55">
        <v>6168.34</v>
      </c>
      <c r="H229" s="55">
        <v>1233.67</v>
      </c>
      <c r="I229" s="55">
        <v>49.35</v>
      </c>
      <c r="J229" s="55">
        <v>4885.32</v>
      </c>
      <c r="K229" s="55">
        <v>899757.83</v>
      </c>
      <c r="L229" s="55">
        <v>179951.57</v>
      </c>
      <c r="M229" s="56">
        <v>719806.26</v>
      </c>
      <c r="N229" s="34">
        <v>892062.04</v>
      </c>
    </row>
    <row r="230" spans="1:14" ht="12.75">
      <c r="A230" s="62">
        <v>219</v>
      </c>
      <c r="B230" s="53" t="s">
        <v>250</v>
      </c>
      <c r="C230" s="54">
        <v>0.1280758991388</v>
      </c>
      <c r="D230" s="55">
        <v>9047.93</v>
      </c>
      <c r="E230" s="55">
        <v>1719.16</v>
      </c>
      <c r="F230" s="55">
        <v>7328.77</v>
      </c>
      <c r="G230" s="55">
        <v>2593.5</v>
      </c>
      <c r="H230" s="55">
        <v>518.7</v>
      </c>
      <c r="I230" s="55">
        <v>20.75</v>
      </c>
      <c r="J230" s="55">
        <v>2054.05</v>
      </c>
      <c r="K230" s="55">
        <v>378254.22</v>
      </c>
      <c r="L230" s="55">
        <v>75650.89</v>
      </c>
      <c r="M230" s="56">
        <v>302603.33</v>
      </c>
      <c r="N230" s="34">
        <v>311986.15</v>
      </c>
    </row>
    <row r="231" spans="1:14" ht="12.75">
      <c r="A231" s="62">
        <v>220</v>
      </c>
      <c r="B231" s="53" t="s">
        <v>251</v>
      </c>
      <c r="C231" s="54">
        <v>0.289470665555231</v>
      </c>
      <c r="D231" s="55">
        <v>102009.67</v>
      </c>
      <c r="E231" s="55">
        <v>21290.6</v>
      </c>
      <c r="F231" s="55">
        <v>80719.07</v>
      </c>
      <c r="G231" s="55">
        <v>5860.99</v>
      </c>
      <c r="H231" s="55">
        <v>1172.2</v>
      </c>
      <c r="I231" s="55">
        <v>46.89</v>
      </c>
      <c r="J231" s="55">
        <v>4641.9</v>
      </c>
      <c r="K231" s="55">
        <v>854889.14</v>
      </c>
      <c r="L231" s="55">
        <v>170977.77</v>
      </c>
      <c r="M231" s="56">
        <v>683911.37</v>
      </c>
      <c r="N231" s="34">
        <v>769272.34</v>
      </c>
    </row>
    <row r="232" spans="1:14" ht="12.75">
      <c r="A232" s="62">
        <v>221</v>
      </c>
      <c r="B232" s="53" t="s">
        <v>252</v>
      </c>
      <c r="C232" s="54">
        <v>0.103416591622672</v>
      </c>
      <c r="D232" s="55">
        <v>12299.43</v>
      </c>
      <c r="E232" s="55">
        <v>2394.42</v>
      </c>
      <c r="F232" s="55">
        <v>9905.01</v>
      </c>
      <c r="G232" s="55">
        <v>2093.95</v>
      </c>
      <c r="H232" s="55">
        <v>418.79</v>
      </c>
      <c r="I232" s="55">
        <v>16.75</v>
      </c>
      <c r="J232" s="55">
        <v>1658.41</v>
      </c>
      <c r="K232" s="55">
        <v>305420.05</v>
      </c>
      <c r="L232" s="55">
        <v>61083.99</v>
      </c>
      <c r="M232" s="56">
        <v>244336.06</v>
      </c>
      <c r="N232" s="34">
        <v>255899.48</v>
      </c>
    </row>
    <row r="233" spans="1:14" ht="12.75">
      <c r="A233" s="62">
        <v>222</v>
      </c>
      <c r="B233" s="53" t="s">
        <v>253</v>
      </c>
      <c r="C233" s="54">
        <v>0.083772184750842</v>
      </c>
      <c r="D233" s="55">
        <v>4889.42</v>
      </c>
      <c r="E233" s="55">
        <v>1006.58</v>
      </c>
      <c r="F233" s="55">
        <v>3882.84</v>
      </c>
      <c r="G233" s="55">
        <v>1696.5</v>
      </c>
      <c r="H233" s="55">
        <v>339.3</v>
      </c>
      <c r="I233" s="55">
        <v>13.57</v>
      </c>
      <c r="J233" s="55">
        <v>1343.63</v>
      </c>
      <c r="K233" s="55">
        <v>247414.1</v>
      </c>
      <c r="L233" s="55">
        <v>49482.88</v>
      </c>
      <c r="M233" s="56">
        <v>197931.22</v>
      </c>
      <c r="N233" s="34">
        <v>203157.69</v>
      </c>
    </row>
    <row r="234" spans="1:14" ht="12.75">
      <c r="A234" s="62">
        <v>223</v>
      </c>
      <c r="B234" s="53" t="s">
        <v>254</v>
      </c>
      <c r="C234" s="54">
        <v>1.27766096840436</v>
      </c>
      <c r="D234" s="55">
        <v>91145.4</v>
      </c>
      <c r="E234" s="55">
        <v>17046</v>
      </c>
      <c r="F234" s="55">
        <v>74099.4</v>
      </c>
      <c r="G234" s="55">
        <v>25869.19</v>
      </c>
      <c r="H234" s="55">
        <v>5173.84</v>
      </c>
      <c r="I234" s="55">
        <v>206.95</v>
      </c>
      <c r="J234" s="55">
        <v>20488.4</v>
      </c>
      <c r="K234" s="55">
        <v>3773299.14</v>
      </c>
      <c r="L234" s="55">
        <v>754659.85</v>
      </c>
      <c r="M234" s="56">
        <v>3018639.29</v>
      </c>
      <c r="N234" s="34">
        <v>3113227.09</v>
      </c>
    </row>
    <row r="235" spans="1:14" ht="12.75">
      <c r="A235" s="62">
        <v>224</v>
      </c>
      <c r="B235" s="53" t="s">
        <v>255</v>
      </c>
      <c r="C235" s="54">
        <v>4.0850741315049</v>
      </c>
      <c r="D235" s="55">
        <v>454758.26</v>
      </c>
      <c r="E235" s="55">
        <v>91439.4</v>
      </c>
      <c r="F235" s="55">
        <v>363318.86</v>
      </c>
      <c r="G235" s="55">
        <v>82697.61</v>
      </c>
      <c r="H235" s="55">
        <v>16539.52</v>
      </c>
      <c r="I235" s="55">
        <v>661.58</v>
      </c>
      <c r="J235" s="55">
        <v>65496.51</v>
      </c>
      <c r="K235" s="55">
        <v>12063958.83</v>
      </c>
      <c r="L235" s="55">
        <v>2412791.78</v>
      </c>
      <c r="M235" s="56">
        <v>9651167.05</v>
      </c>
      <c r="N235" s="34">
        <v>10079982.42</v>
      </c>
    </row>
    <row r="236" spans="1:14" ht="12.75">
      <c r="A236" s="62">
        <v>225</v>
      </c>
      <c r="B236" s="53" t="s">
        <v>256</v>
      </c>
      <c r="C236" s="54">
        <v>0.363076739943613</v>
      </c>
      <c r="D236" s="55">
        <v>34821.12</v>
      </c>
      <c r="E236" s="55">
        <v>7662.35</v>
      </c>
      <c r="F236" s="55">
        <v>27158.77</v>
      </c>
      <c r="G236" s="55">
        <v>7351.64</v>
      </c>
      <c r="H236" s="55">
        <v>1470.33</v>
      </c>
      <c r="I236" s="55">
        <v>58.81</v>
      </c>
      <c r="J236" s="55">
        <v>5822.5</v>
      </c>
      <c r="K236" s="55">
        <v>1072279.48</v>
      </c>
      <c r="L236" s="55">
        <v>214455.96</v>
      </c>
      <c r="M236" s="56">
        <v>857823.52</v>
      </c>
      <c r="N236" s="34">
        <v>890804.79</v>
      </c>
    </row>
    <row r="237" spans="1:14" ht="12.75">
      <c r="A237" s="62">
        <v>226</v>
      </c>
      <c r="B237" s="53" t="s">
        <v>257</v>
      </c>
      <c r="C237" s="54">
        <v>0.434075913066004</v>
      </c>
      <c r="D237" s="55">
        <v>109814.74</v>
      </c>
      <c r="E237" s="55">
        <v>22195.12</v>
      </c>
      <c r="F237" s="55">
        <v>87619.62</v>
      </c>
      <c r="G237" s="55">
        <v>8788.74</v>
      </c>
      <c r="H237" s="55">
        <v>1757.75</v>
      </c>
      <c r="I237" s="55">
        <v>70.31</v>
      </c>
      <c r="J237" s="55">
        <v>6960.68</v>
      </c>
      <c r="K237" s="55">
        <v>1281946.72</v>
      </c>
      <c r="L237" s="55">
        <v>256389.34</v>
      </c>
      <c r="M237" s="56">
        <v>1025557.38</v>
      </c>
      <c r="N237" s="34">
        <v>1120137.68</v>
      </c>
    </row>
    <row r="238" spans="1:14" ht="12.75">
      <c r="A238" s="62">
        <v>227</v>
      </c>
      <c r="B238" s="53" t="s">
        <v>258</v>
      </c>
      <c r="C238" s="54">
        <v>0.129863300504638</v>
      </c>
      <c r="D238" s="55">
        <v>25815.01</v>
      </c>
      <c r="E238" s="55">
        <v>5524.68</v>
      </c>
      <c r="F238" s="55">
        <v>20290.33</v>
      </c>
      <c r="G238" s="55">
        <v>2630.36</v>
      </c>
      <c r="H238" s="55">
        <v>526.07</v>
      </c>
      <c r="I238" s="55">
        <v>21.04</v>
      </c>
      <c r="J238" s="55">
        <v>2083.25</v>
      </c>
      <c r="K238" s="55">
        <v>383554.28</v>
      </c>
      <c r="L238" s="55">
        <v>76710.93</v>
      </c>
      <c r="M238" s="56">
        <v>306843.35</v>
      </c>
      <c r="N238" s="34">
        <v>329216.93</v>
      </c>
    </row>
    <row r="239" spans="1:14" ht="12.75">
      <c r="A239" s="62">
        <v>228</v>
      </c>
      <c r="B239" s="53" t="s">
        <v>259</v>
      </c>
      <c r="C239" s="54">
        <v>0.084331926519744</v>
      </c>
      <c r="D239" s="55">
        <v>3020.64</v>
      </c>
      <c r="E239" s="55">
        <v>526.26</v>
      </c>
      <c r="F239" s="55">
        <v>2494.38</v>
      </c>
      <c r="G239" s="55">
        <v>1707.96</v>
      </c>
      <c r="H239" s="55">
        <v>341.59</v>
      </c>
      <c r="I239" s="55">
        <v>13.66</v>
      </c>
      <c r="J239" s="55">
        <v>1352.71</v>
      </c>
      <c r="K239" s="55">
        <v>249071.31</v>
      </c>
      <c r="L239" s="55">
        <v>49814.33</v>
      </c>
      <c r="M239" s="56">
        <v>199256.98</v>
      </c>
      <c r="N239" s="34">
        <v>203104.07</v>
      </c>
    </row>
    <row r="240" spans="1:14" ht="12.75">
      <c r="A240" s="62">
        <v>229</v>
      </c>
      <c r="B240" s="53" t="s">
        <v>260</v>
      </c>
      <c r="C240" s="54">
        <v>0.061184047778717</v>
      </c>
      <c r="D240" s="55">
        <v>13064.97</v>
      </c>
      <c r="E240" s="55">
        <v>2281.51</v>
      </c>
      <c r="F240" s="55">
        <v>10783.46</v>
      </c>
      <c r="G240" s="55">
        <v>1239.19</v>
      </c>
      <c r="H240" s="55">
        <v>247.84</v>
      </c>
      <c r="I240" s="55">
        <v>9.91</v>
      </c>
      <c r="J240" s="55">
        <v>981.44</v>
      </c>
      <c r="K240" s="55">
        <v>180705.29</v>
      </c>
      <c r="L240" s="55">
        <v>36141.06</v>
      </c>
      <c r="M240" s="56">
        <v>144564.23</v>
      </c>
      <c r="N240" s="34">
        <v>156329.13</v>
      </c>
    </row>
    <row r="241" spans="1:14" ht="12.75">
      <c r="A241" s="62">
        <v>230</v>
      </c>
      <c r="B241" s="53" t="s">
        <v>261</v>
      </c>
      <c r="C241" s="54">
        <v>0.102899906845529</v>
      </c>
      <c r="D241" s="55">
        <v>5679.72</v>
      </c>
      <c r="E241" s="55">
        <v>1135.12</v>
      </c>
      <c r="F241" s="55">
        <v>4544.6</v>
      </c>
      <c r="G241" s="55">
        <v>2084.5</v>
      </c>
      <c r="H241" s="55">
        <v>416.9</v>
      </c>
      <c r="I241" s="55">
        <v>16.68</v>
      </c>
      <c r="J241" s="55">
        <v>1650.92</v>
      </c>
      <c r="K241" s="55">
        <v>303924.82</v>
      </c>
      <c r="L241" s="55">
        <v>60784.91</v>
      </c>
      <c r="M241" s="56">
        <v>243139.91</v>
      </c>
      <c r="N241" s="34">
        <v>249335.43</v>
      </c>
    </row>
    <row r="242" spans="1:14" ht="12.75">
      <c r="A242" s="62">
        <v>231</v>
      </c>
      <c r="B242" s="53" t="s">
        <v>262</v>
      </c>
      <c r="C242" s="54">
        <v>0.105174995739842</v>
      </c>
      <c r="D242" s="55">
        <v>24247.94</v>
      </c>
      <c r="E242" s="55">
        <v>4722.93</v>
      </c>
      <c r="F242" s="55">
        <v>19525.01</v>
      </c>
      <c r="G242" s="55">
        <v>2129.94</v>
      </c>
      <c r="H242" s="55">
        <v>425.99</v>
      </c>
      <c r="I242" s="55">
        <v>17.04</v>
      </c>
      <c r="J242" s="55">
        <v>1686.91</v>
      </c>
      <c r="K242" s="55">
        <v>310624.97</v>
      </c>
      <c r="L242" s="55">
        <v>62124.9</v>
      </c>
      <c r="M242" s="56">
        <v>248500.07</v>
      </c>
      <c r="N242" s="34">
        <v>269711.99</v>
      </c>
    </row>
    <row r="243" spans="1:14" ht="12.75">
      <c r="A243" s="62">
        <v>232</v>
      </c>
      <c r="B243" s="53" t="s">
        <v>263</v>
      </c>
      <c r="C243" s="54">
        <v>0.053135147751281</v>
      </c>
      <c r="D243" s="55">
        <v>13938.52</v>
      </c>
      <c r="E243" s="55">
        <v>2901.47</v>
      </c>
      <c r="F243" s="55">
        <v>11037.05</v>
      </c>
      <c r="G243" s="55">
        <v>1076.25</v>
      </c>
      <c r="H243" s="55">
        <v>215.25</v>
      </c>
      <c r="I243" s="55">
        <v>8.61</v>
      </c>
      <c r="J243" s="55">
        <v>852.39</v>
      </c>
      <c r="K243" s="55">
        <v>156935.96</v>
      </c>
      <c r="L243" s="55">
        <v>31387.21</v>
      </c>
      <c r="M243" s="56">
        <v>125548.75</v>
      </c>
      <c r="N243" s="34">
        <v>137438.19</v>
      </c>
    </row>
    <row r="244" spans="1:14" ht="12.75">
      <c r="A244" s="62">
        <v>233</v>
      </c>
      <c r="B244" s="53" t="s">
        <v>264</v>
      </c>
      <c r="C244" s="54">
        <v>0.817148428347985</v>
      </c>
      <c r="D244" s="55">
        <v>517146.21</v>
      </c>
      <c r="E244" s="55">
        <v>102814.8</v>
      </c>
      <c r="F244" s="55">
        <v>414331.41</v>
      </c>
      <c r="G244" s="55">
        <v>16543.48</v>
      </c>
      <c r="H244" s="55">
        <v>3308.7</v>
      </c>
      <c r="I244" s="55">
        <v>132.35</v>
      </c>
      <c r="J244" s="55">
        <v>13102.43</v>
      </c>
      <c r="K244" s="55">
        <v>2413224.82</v>
      </c>
      <c r="L244" s="55">
        <v>482645.03</v>
      </c>
      <c r="M244" s="56">
        <v>1930579.79</v>
      </c>
      <c r="N244" s="34">
        <v>2358013.63</v>
      </c>
    </row>
    <row r="245" spans="1:14" ht="12.75">
      <c r="A245" s="62">
        <v>234</v>
      </c>
      <c r="B245" s="53" t="s">
        <v>265</v>
      </c>
      <c r="C245" s="54">
        <v>0.083248828844956</v>
      </c>
      <c r="D245" s="55">
        <v>10751.19</v>
      </c>
      <c r="E245" s="55">
        <v>1970.41</v>
      </c>
      <c r="F245" s="55">
        <v>8780.78</v>
      </c>
      <c r="G245" s="55">
        <v>1686.1</v>
      </c>
      <c r="H245" s="55">
        <v>337.22</v>
      </c>
      <c r="I245" s="55">
        <v>13.49</v>
      </c>
      <c r="J245" s="55">
        <v>1335.39</v>
      </c>
      <c r="K245" s="55">
        <v>245874.37</v>
      </c>
      <c r="L245" s="55">
        <v>49174.92</v>
      </c>
      <c r="M245" s="56">
        <v>196699.45</v>
      </c>
      <c r="N245" s="34">
        <v>206815.62</v>
      </c>
    </row>
    <row r="246" spans="1:14" ht="12.75">
      <c r="A246" s="62">
        <v>235</v>
      </c>
      <c r="B246" s="53" t="s">
        <v>266</v>
      </c>
      <c r="C246" s="54">
        <v>0.171018095731874</v>
      </c>
      <c r="D246" s="55">
        <v>19930.61</v>
      </c>
      <c r="E246" s="55">
        <v>4573.63</v>
      </c>
      <c r="F246" s="55">
        <v>15356.98</v>
      </c>
      <c r="G246" s="55">
        <v>3463.79</v>
      </c>
      <c r="H246" s="55">
        <v>692.76</v>
      </c>
      <c r="I246" s="55">
        <v>27.71</v>
      </c>
      <c r="J246" s="55">
        <v>2743.32</v>
      </c>
      <c r="K246" s="55">
        <v>505100.2</v>
      </c>
      <c r="L246" s="55">
        <v>101020.03</v>
      </c>
      <c r="M246" s="56">
        <v>404080.17</v>
      </c>
      <c r="N246" s="34">
        <v>422180.47</v>
      </c>
    </row>
    <row r="247" spans="1:14" ht="12.75">
      <c r="A247" s="62">
        <v>236</v>
      </c>
      <c r="B247" s="53" t="s">
        <v>267</v>
      </c>
      <c r="C247" s="54">
        <v>0.296445096348932</v>
      </c>
      <c r="D247" s="55">
        <v>20213.08</v>
      </c>
      <c r="E247" s="55">
        <v>3623.25</v>
      </c>
      <c r="F247" s="55">
        <v>16589.83</v>
      </c>
      <c r="G247" s="55">
        <v>6001.69</v>
      </c>
      <c r="H247" s="55">
        <v>1200.34</v>
      </c>
      <c r="I247" s="55">
        <v>48.01</v>
      </c>
      <c r="J247" s="55">
        <v>4753.34</v>
      </c>
      <c r="K247" s="55">
        <v>875471.19</v>
      </c>
      <c r="L247" s="55">
        <v>175094.16</v>
      </c>
      <c r="M247" s="56">
        <v>700377.03</v>
      </c>
      <c r="N247" s="34">
        <v>721720.2</v>
      </c>
    </row>
    <row r="248" spans="1:14" ht="12.75">
      <c r="A248" s="62">
        <v>237</v>
      </c>
      <c r="B248" s="53" t="s">
        <v>268</v>
      </c>
      <c r="C248" s="54">
        <v>0.065997378796704</v>
      </c>
      <c r="D248" s="55">
        <v>8079.54</v>
      </c>
      <c r="E248" s="55">
        <v>1547.09</v>
      </c>
      <c r="F248" s="55">
        <v>6532.45</v>
      </c>
      <c r="G248" s="55">
        <v>1336.69</v>
      </c>
      <c r="H248" s="55">
        <v>267.34</v>
      </c>
      <c r="I248" s="55">
        <v>10.69</v>
      </c>
      <c r="J248" s="55">
        <v>1058.66</v>
      </c>
      <c r="K248" s="55">
        <v>194922.36</v>
      </c>
      <c r="L248" s="55">
        <v>38984.52</v>
      </c>
      <c r="M248" s="56">
        <v>155937.84</v>
      </c>
      <c r="N248" s="34">
        <v>163528.95</v>
      </c>
    </row>
    <row r="249" spans="1:14" ht="12.75">
      <c r="A249" s="62">
        <v>238</v>
      </c>
      <c r="B249" s="53" t="s">
        <v>269</v>
      </c>
      <c r="C249" s="54">
        <v>0.319973313027504</v>
      </c>
      <c r="D249" s="55">
        <v>227628.57</v>
      </c>
      <c r="E249" s="55">
        <v>47864.01</v>
      </c>
      <c r="F249" s="55">
        <v>179764.56</v>
      </c>
      <c r="G249" s="55">
        <v>6478.25</v>
      </c>
      <c r="H249" s="55">
        <v>1295.65</v>
      </c>
      <c r="I249" s="55">
        <v>51.83</v>
      </c>
      <c r="J249" s="55">
        <v>5130.77</v>
      </c>
      <c r="K249" s="55">
        <v>944961.91</v>
      </c>
      <c r="L249" s="55">
        <v>188992.37</v>
      </c>
      <c r="M249" s="56">
        <v>755969.54</v>
      </c>
      <c r="N249" s="34">
        <v>940864.87</v>
      </c>
    </row>
    <row r="250" spans="1:14" ht="12.75">
      <c r="A250" s="62">
        <v>239</v>
      </c>
      <c r="B250" s="53" t="s">
        <v>270</v>
      </c>
      <c r="C250" s="54">
        <v>0.137241896318227</v>
      </c>
      <c r="D250" s="55">
        <v>60528.36</v>
      </c>
      <c r="E250" s="55">
        <v>11818.25</v>
      </c>
      <c r="F250" s="55">
        <v>48710.11</v>
      </c>
      <c r="G250" s="55">
        <v>2778.94</v>
      </c>
      <c r="H250" s="55">
        <v>555.79</v>
      </c>
      <c r="I250" s="55">
        <v>22.23</v>
      </c>
      <c r="J250" s="55">
        <v>2200.92</v>
      </c>
      <c r="K250" s="55">
        <v>405319.37</v>
      </c>
      <c r="L250" s="55">
        <v>81063.86</v>
      </c>
      <c r="M250" s="56">
        <v>324255.51</v>
      </c>
      <c r="N250" s="34">
        <v>375166.54</v>
      </c>
    </row>
    <row r="251" spans="1:14" ht="12.75">
      <c r="A251" s="62">
        <v>240</v>
      </c>
      <c r="B251" s="53" t="s">
        <v>271</v>
      </c>
      <c r="C251" s="54">
        <v>0.156599378808523</v>
      </c>
      <c r="D251" s="55">
        <v>11656.11</v>
      </c>
      <c r="E251" s="55">
        <v>2427.77</v>
      </c>
      <c r="F251" s="55">
        <v>9228.34</v>
      </c>
      <c r="G251" s="55">
        <v>3171.56</v>
      </c>
      <c r="H251" s="55">
        <v>634.31</v>
      </c>
      <c r="I251" s="55">
        <v>25.37</v>
      </c>
      <c r="J251" s="55">
        <v>2511.88</v>
      </c>
      <c r="K251" s="55">
        <v>462509.14</v>
      </c>
      <c r="L251" s="55">
        <v>92501.8</v>
      </c>
      <c r="M251" s="56">
        <v>370007.34</v>
      </c>
      <c r="N251" s="34">
        <v>381747.56</v>
      </c>
    </row>
    <row r="252" spans="1:14" ht="12.75">
      <c r="A252" s="62">
        <v>241</v>
      </c>
      <c r="B252" s="53" t="s">
        <v>272</v>
      </c>
      <c r="C252" s="54">
        <v>0.444690201213084</v>
      </c>
      <c r="D252" s="55">
        <v>474747.95</v>
      </c>
      <c r="E252" s="55">
        <v>93287.12</v>
      </c>
      <c r="F252" s="55">
        <v>381460.83</v>
      </c>
      <c r="G252" s="55">
        <v>9002.88</v>
      </c>
      <c r="H252" s="55">
        <v>1800.58</v>
      </c>
      <c r="I252" s="55">
        <v>72.02</v>
      </c>
      <c r="J252" s="55">
        <v>7130.28</v>
      </c>
      <c r="K252" s="55">
        <v>1313269.61</v>
      </c>
      <c r="L252" s="55">
        <v>262653.87</v>
      </c>
      <c r="M252" s="56">
        <v>1050615.74</v>
      </c>
      <c r="N252" s="34">
        <v>1439206.85</v>
      </c>
    </row>
    <row r="253" spans="1:14" ht="12.75">
      <c r="A253" s="62">
        <v>242</v>
      </c>
      <c r="B253" s="53" t="s">
        <v>273</v>
      </c>
      <c r="C253" s="54">
        <v>0.070014661451631</v>
      </c>
      <c r="D253" s="55">
        <v>15631.01</v>
      </c>
      <c r="E253" s="55">
        <v>3088.36</v>
      </c>
      <c r="F253" s="55">
        <v>12542.65</v>
      </c>
      <c r="G253" s="55">
        <v>1417.98</v>
      </c>
      <c r="H253" s="55">
        <v>283.6</v>
      </c>
      <c r="I253" s="55">
        <v>11.34</v>
      </c>
      <c r="J253" s="55">
        <v>1123.04</v>
      </c>
      <c r="K253" s="55">
        <v>206784.82</v>
      </c>
      <c r="L253" s="55">
        <v>41356.94</v>
      </c>
      <c r="M253" s="56">
        <v>165427.88</v>
      </c>
      <c r="N253" s="34">
        <v>179093.57</v>
      </c>
    </row>
    <row r="254" spans="1:14" ht="12.75">
      <c r="A254" s="62">
        <v>243</v>
      </c>
      <c r="B254" s="53" t="s">
        <v>274</v>
      </c>
      <c r="C254" s="54">
        <v>0.261855090757307</v>
      </c>
      <c r="D254" s="55">
        <v>65327</v>
      </c>
      <c r="E254" s="55">
        <v>13737.04</v>
      </c>
      <c r="F254" s="55">
        <v>51589.96</v>
      </c>
      <c r="G254" s="55">
        <v>5301.79</v>
      </c>
      <c r="H254" s="55">
        <v>1060.36</v>
      </c>
      <c r="I254" s="55">
        <v>42.41</v>
      </c>
      <c r="J254" s="55">
        <v>4199.02</v>
      </c>
      <c r="K254" s="55">
        <v>773331.14</v>
      </c>
      <c r="L254" s="55">
        <v>154666.27</v>
      </c>
      <c r="M254" s="56">
        <v>618664.87</v>
      </c>
      <c r="N254" s="34">
        <v>674453.85</v>
      </c>
    </row>
    <row r="255" spans="1:14" ht="12.75">
      <c r="A255" s="62">
        <v>244</v>
      </c>
      <c r="B255" s="53" t="s">
        <v>275</v>
      </c>
      <c r="C255" s="54">
        <v>0.267725227829598</v>
      </c>
      <c r="D255" s="55">
        <v>40804.94</v>
      </c>
      <c r="E255" s="55">
        <v>8812.56</v>
      </c>
      <c r="F255" s="55">
        <v>31992.38</v>
      </c>
      <c r="G255" s="55">
        <v>5420.18</v>
      </c>
      <c r="H255" s="55">
        <v>1084.04</v>
      </c>
      <c r="I255" s="55">
        <v>43.36</v>
      </c>
      <c r="J255" s="55">
        <v>4292.78</v>
      </c>
      <c r="K255" s="55">
        <v>790652.76</v>
      </c>
      <c r="L255" s="55">
        <v>158130.49</v>
      </c>
      <c r="M255" s="56">
        <v>632522.27</v>
      </c>
      <c r="N255" s="34">
        <v>668807.43</v>
      </c>
    </row>
    <row r="256" spans="1:14" ht="12.75">
      <c r="A256" s="62">
        <v>245</v>
      </c>
      <c r="B256" s="53" t="s">
        <v>276</v>
      </c>
      <c r="C256" s="54">
        <v>0.082807003228212</v>
      </c>
      <c r="D256" s="55">
        <v>5966.59</v>
      </c>
      <c r="E256" s="55">
        <v>1161.32</v>
      </c>
      <c r="F256" s="55">
        <v>4805.27</v>
      </c>
      <c r="G256" s="55">
        <v>1676.93</v>
      </c>
      <c r="H256" s="55">
        <v>335.39</v>
      </c>
      <c r="I256" s="55">
        <v>13.42</v>
      </c>
      <c r="J256" s="55">
        <v>1328.12</v>
      </c>
      <c r="K256" s="55">
        <v>244562.26</v>
      </c>
      <c r="L256" s="55">
        <v>48912.43</v>
      </c>
      <c r="M256" s="56">
        <v>195649.83</v>
      </c>
      <c r="N256" s="34">
        <v>201783.22</v>
      </c>
    </row>
    <row r="257" spans="1:14" ht="12.75">
      <c r="A257" s="62">
        <v>246</v>
      </c>
      <c r="B257" s="57" t="s">
        <v>277</v>
      </c>
      <c r="C257" s="58">
        <v>0.241035883034879</v>
      </c>
      <c r="D257" s="59">
        <v>13379.5</v>
      </c>
      <c r="E257" s="59">
        <v>2152.31</v>
      </c>
      <c r="F257" s="59">
        <v>11227.19</v>
      </c>
      <c r="G257" s="59">
        <v>4880.21</v>
      </c>
      <c r="H257" s="59">
        <v>976.04</v>
      </c>
      <c r="I257" s="59">
        <v>39.04</v>
      </c>
      <c r="J257" s="59">
        <v>3865.13</v>
      </c>
      <c r="K257" s="59">
        <v>711844.6</v>
      </c>
      <c r="L257" s="59">
        <v>142368.95</v>
      </c>
      <c r="M257" s="60">
        <v>569475.65</v>
      </c>
      <c r="N257" s="35">
        <v>584567.97</v>
      </c>
    </row>
    <row r="258" spans="1:14" ht="20.25">
      <c r="A258" s="64"/>
      <c r="B258" s="63" t="s">
        <v>12</v>
      </c>
      <c r="C258" s="30">
        <f>SUM(C12:C257)</f>
        <v>99.99999999999997</v>
      </c>
      <c r="D258" s="12">
        <f>SUM(D12:D257)</f>
        <v>44101725.17999995</v>
      </c>
      <c r="E258" s="12">
        <f aca="true" t="shared" si="0" ref="E258:M258">SUM(E12:E257)</f>
        <v>8776536.930000002</v>
      </c>
      <c r="F258" s="12">
        <f t="shared" si="0"/>
        <v>35325188.25</v>
      </c>
      <c r="G258" s="12">
        <f t="shared" si="0"/>
        <v>2025810.9999999998</v>
      </c>
      <c r="H258" s="12">
        <f t="shared" si="0"/>
        <v>405162.4299999998</v>
      </c>
      <c r="I258" s="12">
        <f t="shared" si="0"/>
        <v>16206.38</v>
      </c>
      <c r="J258" s="12">
        <f t="shared" si="0"/>
        <v>1604442.1899999988</v>
      </c>
      <c r="K258" s="12">
        <f t="shared" si="0"/>
        <v>295362054.07999986</v>
      </c>
      <c r="L258" s="12">
        <f t="shared" si="0"/>
        <v>59072410.96000001</v>
      </c>
      <c r="M258" s="33">
        <f t="shared" si="0"/>
        <v>236289643.12</v>
      </c>
      <c r="N258" s="36">
        <f>+F258+J258+M258</f>
        <v>273219273.56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295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3:14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4:14" ht="12.75"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2">
    <mergeCell ref="L268:N268"/>
    <mergeCell ref="H266:L266"/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</mergeCells>
  <printOptions horizontalCentered="1"/>
  <pageMargins left="0.5118110236220472" right="0.31496062992125984" top="0.7874015748031497" bottom="0.7874015748031497" header="0.11811023622047245" footer="0.11811023622047245"/>
  <pageSetup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8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 t="s">
        <v>33</v>
      </c>
      <c r="C12" s="49">
        <v>0.211167952624478</v>
      </c>
      <c r="D12" s="50">
        <v>48404.31</v>
      </c>
      <c r="E12" s="50">
        <v>10577.28</v>
      </c>
      <c r="F12" s="50">
        <v>37827.03</v>
      </c>
      <c r="G12" s="50">
        <v>4632.21</v>
      </c>
      <c r="H12" s="50">
        <v>926.44</v>
      </c>
      <c r="I12" s="50">
        <v>37.06</v>
      </c>
      <c r="J12" s="50">
        <v>3668.71</v>
      </c>
      <c r="K12" s="50">
        <v>834408.55</v>
      </c>
      <c r="L12" s="50">
        <v>166881.75</v>
      </c>
      <c r="M12" s="51">
        <v>667526.8</v>
      </c>
      <c r="N12" s="52">
        <f>+F12+J12+M12</f>
        <v>709022.54</v>
      </c>
    </row>
    <row r="13" spans="1:14" ht="12.75">
      <c r="A13" s="62">
        <v>2</v>
      </c>
      <c r="B13" s="53" t="s">
        <v>34</v>
      </c>
      <c r="C13" s="54">
        <v>0.149811102348336</v>
      </c>
      <c r="D13" s="55">
        <v>59665.72</v>
      </c>
      <c r="E13" s="55">
        <v>12653.03</v>
      </c>
      <c r="F13" s="55">
        <v>47012.69</v>
      </c>
      <c r="G13" s="55">
        <v>3290.86</v>
      </c>
      <c r="H13" s="55">
        <v>658.17</v>
      </c>
      <c r="I13" s="55">
        <v>26.33</v>
      </c>
      <c r="J13" s="55">
        <v>2606.36</v>
      </c>
      <c r="K13" s="55">
        <v>592522.26</v>
      </c>
      <c r="L13" s="55">
        <v>118504.47</v>
      </c>
      <c r="M13" s="56">
        <v>474017.79</v>
      </c>
      <c r="N13" s="34">
        <f aca="true" t="shared" si="0" ref="N13:N76">+F13+J13+M13</f>
        <v>523636.83999999997</v>
      </c>
    </row>
    <row r="14" spans="1:14" ht="12.75">
      <c r="A14" s="62">
        <v>3</v>
      </c>
      <c r="B14" s="53" t="s">
        <v>35</v>
      </c>
      <c r="C14" s="54">
        <v>0.282085645624884</v>
      </c>
      <c r="D14" s="55">
        <v>133378.81</v>
      </c>
      <c r="E14" s="55">
        <v>28450.53</v>
      </c>
      <c r="F14" s="55">
        <v>104928.28</v>
      </c>
      <c r="G14" s="55">
        <v>6197.38</v>
      </c>
      <c r="H14" s="55">
        <v>1239.48</v>
      </c>
      <c r="I14" s="55">
        <v>49.58</v>
      </c>
      <c r="J14" s="55">
        <v>4908.32</v>
      </c>
      <c r="K14" s="55">
        <v>1115791.88</v>
      </c>
      <c r="L14" s="55">
        <v>223158.4</v>
      </c>
      <c r="M14" s="56">
        <v>892633.48</v>
      </c>
      <c r="N14" s="34">
        <f t="shared" si="0"/>
        <v>1002470.08</v>
      </c>
    </row>
    <row r="15" spans="1:14" ht="12.75">
      <c r="A15" s="62">
        <v>4</v>
      </c>
      <c r="B15" s="53" t="s">
        <v>36</v>
      </c>
      <c r="C15" s="54">
        <v>0.050613900971315</v>
      </c>
      <c r="D15" s="55">
        <v>15712.84</v>
      </c>
      <c r="E15" s="55">
        <v>3257.39</v>
      </c>
      <c r="F15" s="55">
        <v>12455.45</v>
      </c>
      <c r="G15" s="55">
        <v>1111.99</v>
      </c>
      <c r="H15" s="55">
        <v>222.4</v>
      </c>
      <c r="I15" s="55">
        <v>8.9</v>
      </c>
      <c r="J15" s="55">
        <v>880.69</v>
      </c>
      <c r="K15" s="55">
        <v>200203.51</v>
      </c>
      <c r="L15" s="55">
        <v>40040.69</v>
      </c>
      <c r="M15" s="56">
        <v>160162.82</v>
      </c>
      <c r="N15" s="34">
        <f t="shared" si="0"/>
        <v>173498.96000000002</v>
      </c>
    </row>
    <row r="16" spans="1:14" ht="12.75">
      <c r="A16" s="62">
        <v>5</v>
      </c>
      <c r="B16" s="53" t="s">
        <v>37</v>
      </c>
      <c r="C16" s="54">
        <v>0.180761473582218</v>
      </c>
      <c r="D16" s="55">
        <v>18953.55</v>
      </c>
      <c r="E16" s="55">
        <v>2462.9</v>
      </c>
      <c r="F16" s="55">
        <v>16490.65</v>
      </c>
      <c r="G16" s="55">
        <v>3971.29</v>
      </c>
      <c r="H16" s="55">
        <v>794.26</v>
      </c>
      <c r="I16" s="55">
        <v>31.77</v>
      </c>
      <c r="J16" s="55">
        <v>3145.26</v>
      </c>
      <c r="K16" s="55">
        <v>715003.27</v>
      </c>
      <c r="L16" s="55">
        <v>143000.65</v>
      </c>
      <c r="M16" s="56">
        <v>572002.62</v>
      </c>
      <c r="N16" s="34">
        <f t="shared" si="0"/>
        <v>591638.53</v>
      </c>
    </row>
    <row r="17" spans="1:14" ht="12.75">
      <c r="A17" s="62">
        <v>6</v>
      </c>
      <c r="B17" s="53" t="s">
        <v>38</v>
      </c>
      <c r="C17" s="54">
        <v>0.076534840110634</v>
      </c>
      <c r="D17" s="55">
        <v>9946</v>
      </c>
      <c r="E17" s="55">
        <v>2360.62</v>
      </c>
      <c r="F17" s="55">
        <v>7585.38</v>
      </c>
      <c r="G17" s="55">
        <v>1681</v>
      </c>
      <c r="H17" s="55">
        <v>336.2</v>
      </c>
      <c r="I17" s="55">
        <v>13.45</v>
      </c>
      <c r="J17" s="55">
        <v>1331.35</v>
      </c>
      <c r="K17" s="55">
        <v>302677.74</v>
      </c>
      <c r="L17" s="55">
        <v>60535.59</v>
      </c>
      <c r="M17" s="56">
        <v>242142.15</v>
      </c>
      <c r="N17" s="34">
        <f t="shared" si="0"/>
        <v>251058.88</v>
      </c>
    </row>
    <row r="18" spans="1:14" ht="12.75">
      <c r="A18" s="62">
        <v>7</v>
      </c>
      <c r="B18" s="53" t="s">
        <v>39</v>
      </c>
      <c r="C18" s="54">
        <v>0.314879910260874</v>
      </c>
      <c r="D18" s="55">
        <v>141672.15</v>
      </c>
      <c r="E18" s="55">
        <v>32082.74</v>
      </c>
      <c r="F18" s="55">
        <v>109589.41</v>
      </c>
      <c r="G18" s="55">
        <v>6917.85</v>
      </c>
      <c r="H18" s="55">
        <v>1383.57</v>
      </c>
      <c r="I18" s="55">
        <v>55.34</v>
      </c>
      <c r="J18" s="55">
        <v>5478.94</v>
      </c>
      <c r="K18" s="55">
        <v>1245509.88</v>
      </c>
      <c r="L18" s="55">
        <v>249101.96</v>
      </c>
      <c r="M18" s="56">
        <v>996407.92</v>
      </c>
      <c r="N18" s="34">
        <f t="shared" si="0"/>
        <v>1111476.27</v>
      </c>
    </row>
    <row r="19" spans="1:14" ht="12.75">
      <c r="A19" s="62">
        <v>8</v>
      </c>
      <c r="B19" s="53" t="s">
        <v>40</v>
      </c>
      <c r="C19" s="54">
        <v>0.470967741395863</v>
      </c>
      <c r="D19" s="55">
        <v>115635.07</v>
      </c>
      <c r="E19" s="55">
        <v>25549.71</v>
      </c>
      <c r="F19" s="55">
        <v>90085.36</v>
      </c>
      <c r="G19" s="55">
        <v>10347.08</v>
      </c>
      <c r="H19" s="55">
        <v>2069.42</v>
      </c>
      <c r="I19" s="55">
        <v>82.78</v>
      </c>
      <c r="J19" s="55">
        <v>8194.88</v>
      </c>
      <c r="K19" s="55">
        <v>1862916.39</v>
      </c>
      <c r="L19" s="55">
        <v>372583.28</v>
      </c>
      <c r="M19" s="56">
        <v>1490333.11</v>
      </c>
      <c r="N19" s="34">
        <f t="shared" si="0"/>
        <v>1588613.35</v>
      </c>
    </row>
    <row r="20" spans="1:14" ht="12.75">
      <c r="A20" s="62">
        <v>9</v>
      </c>
      <c r="B20" s="53" t="s">
        <v>41</v>
      </c>
      <c r="C20" s="54">
        <v>0.053126257914208</v>
      </c>
      <c r="D20" s="55">
        <v>13019.94</v>
      </c>
      <c r="E20" s="55">
        <v>2587.3</v>
      </c>
      <c r="F20" s="55">
        <v>10432.64</v>
      </c>
      <c r="G20" s="55">
        <v>1167.18</v>
      </c>
      <c r="H20" s="55">
        <v>233.44</v>
      </c>
      <c r="I20" s="55">
        <v>9.34</v>
      </c>
      <c r="J20" s="55">
        <v>924.4</v>
      </c>
      <c r="K20" s="55">
        <v>210141.42</v>
      </c>
      <c r="L20" s="55">
        <v>42028.3</v>
      </c>
      <c r="M20" s="56">
        <v>168113.12</v>
      </c>
      <c r="N20" s="34">
        <f t="shared" si="0"/>
        <v>179470.16</v>
      </c>
    </row>
    <row r="21" spans="1:14" ht="12.75">
      <c r="A21" s="62">
        <v>10</v>
      </c>
      <c r="B21" s="53" t="s">
        <v>42</v>
      </c>
      <c r="C21" s="54">
        <v>0.83732415632298</v>
      </c>
      <c r="D21" s="55">
        <v>52236.99</v>
      </c>
      <c r="E21" s="55">
        <v>11687.72</v>
      </c>
      <c r="F21" s="55">
        <v>40549.27</v>
      </c>
      <c r="G21" s="55">
        <v>18395.4</v>
      </c>
      <c r="H21" s="55">
        <v>3679.08</v>
      </c>
      <c r="I21" s="55">
        <v>147.16</v>
      </c>
      <c r="J21" s="55">
        <v>14569.16</v>
      </c>
      <c r="K21" s="55">
        <v>3311985.47</v>
      </c>
      <c r="L21" s="55">
        <v>662397.05</v>
      </c>
      <c r="M21" s="56">
        <v>2649588.42</v>
      </c>
      <c r="N21" s="34">
        <f t="shared" si="0"/>
        <v>2704706.85</v>
      </c>
    </row>
    <row r="22" spans="1:14" ht="12.75">
      <c r="A22" s="62">
        <v>11</v>
      </c>
      <c r="B22" s="53" t="s">
        <v>43</v>
      </c>
      <c r="C22" s="54">
        <v>0.145582610705363</v>
      </c>
      <c r="D22" s="55">
        <v>43018.73</v>
      </c>
      <c r="E22" s="55">
        <v>8955.67</v>
      </c>
      <c r="F22" s="55">
        <v>34063.06</v>
      </c>
      <c r="G22" s="55">
        <v>3191.33</v>
      </c>
      <c r="H22" s="55">
        <v>638.27</v>
      </c>
      <c r="I22" s="55">
        <v>25.53</v>
      </c>
      <c r="J22" s="55">
        <v>2527.53</v>
      </c>
      <c r="K22" s="55">
        <v>574985.18</v>
      </c>
      <c r="L22" s="55">
        <v>114997.07</v>
      </c>
      <c r="M22" s="56">
        <v>459988.11</v>
      </c>
      <c r="N22" s="34">
        <f t="shared" si="0"/>
        <v>496578.69999999995</v>
      </c>
    </row>
    <row r="23" spans="1:14" ht="12.75">
      <c r="A23" s="62">
        <v>12</v>
      </c>
      <c r="B23" s="53" t="s">
        <v>44</v>
      </c>
      <c r="C23" s="54">
        <v>0.129097489783395</v>
      </c>
      <c r="D23" s="55">
        <v>39665.67</v>
      </c>
      <c r="E23" s="55">
        <v>9327.94</v>
      </c>
      <c r="F23" s="55">
        <v>30337.73</v>
      </c>
      <c r="G23" s="55">
        <v>2829.14</v>
      </c>
      <c r="H23" s="55">
        <v>565.83</v>
      </c>
      <c r="I23" s="55">
        <v>22.63</v>
      </c>
      <c r="J23" s="55">
        <v>2240.68</v>
      </c>
      <c r="K23" s="55">
        <v>509778.2</v>
      </c>
      <c r="L23" s="55">
        <v>101955.6</v>
      </c>
      <c r="M23" s="56">
        <v>407822.6</v>
      </c>
      <c r="N23" s="34">
        <f t="shared" si="0"/>
        <v>440401.00999999995</v>
      </c>
    </row>
    <row r="24" spans="1:14" ht="12.75">
      <c r="A24" s="62">
        <v>13</v>
      </c>
      <c r="B24" s="53" t="s">
        <v>45</v>
      </c>
      <c r="C24" s="54">
        <v>0.071706943682126</v>
      </c>
      <c r="D24" s="55">
        <v>6433.81</v>
      </c>
      <c r="E24" s="55">
        <v>1393.33</v>
      </c>
      <c r="F24" s="55">
        <v>5040.48</v>
      </c>
      <c r="G24" s="55">
        <v>1575.39</v>
      </c>
      <c r="H24" s="55">
        <v>315.08</v>
      </c>
      <c r="I24" s="55">
        <v>12.6</v>
      </c>
      <c r="J24" s="55">
        <v>1247.71</v>
      </c>
      <c r="K24" s="55">
        <v>283637.39</v>
      </c>
      <c r="L24" s="55">
        <v>56727.51</v>
      </c>
      <c r="M24" s="56">
        <v>226909.88</v>
      </c>
      <c r="N24" s="34">
        <f t="shared" si="0"/>
        <v>233198.07</v>
      </c>
    </row>
    <row r="25" spans="1:14" ht="12.75">
      <c r="A25" s="62">
        <v>14</v>
      </c>
      <c r="B25" s="53" t="s">
        <v>46</v>
      </c>
      <c r="C25" s="54">
        <v>0.05590261085068</v>
      </c>
      <c r="D25" s="55">
        <v>28059.47</v>
      </c>
      <c r="E25" s="55">
        <v>5813.22</v>
      </c>
      <c r="F25" s="55">
        <v>22246.25</v>
      </c>
      <c r="G25" s="55">
        <v>1228.19</v>
      </c>
      <c r="H25" s="55">
        <v>245.64</v>
      </c>
      <c r="I25" s="55">
        <v>9.83</v>
      </c>
      <c r="J25" s="55">
        <v>972.72</v>
      </c>
      <c r="K25" s="55">
        <v>221123.22</v>
      </c>
      <c r="L25" s="55">
        <v>44224.6</v>
      </c>
      <c r="M25" s="56">
        <v>176898.62</v>
      </c>
      <c r="N25" s="34">
        <f t="shared" si="0"/>
        <v>200117.59</v>
      </c>
    </row>
    <row r="26" spans="1:14" ht="12.75">
      <c r="A26" s="62">
        <v>15</v>
      </c>
      <c r="B26" s="53" t="s">
        <v>47</v>
      </c>
      <c r="C26" s="54">
        <v>0.068078015408515</v>
      </c>
      <c r="D26" s="55">
        <v>16298.73</v>
      </c>
      <c r="E26" s="55">
        <v>3620.93</v>
      </c>
      <c r="F26" s="55">
        <v>12677.8</v>
      </c>
      <c r="G26" s="55">
        <v>1495.66</v>
      </c>
      <c r="H26" s="55">
        <v>299.13</v>
      </c>
      <c r="I26" s="55">
        <v>11.97</v>
      </c>
      <c r="J26" s="55">
        <v>1184.56</v>
      </c>
      <c r="K26" s="55">
        <v>269283.13</v>
      </c>
      <c r="L26" s="55">
        <v>53856.67</v>
      </c>
      <c r="M26" s="56">
        <v>215426.46</v>
      </c>
      <c r="N26" s="34">
        <f t="shared" si="0"/>
        <v>229288.81999999998</v>
      </c>
    </row>
    <row r="27" spans="1:14" ht="12.75">
      <c r="A27" s="62">
        <v>16</v>
      </c>
      <c r="B27" s="53" t="s">
        <v>48</v>
      </c>
      <c r="C27" s="54">
        <v>6.46712991847324</v>
      </c>
      <c r="D27" s="55">
        <v>3984867.95</v>
      </c>
      <c r="E27" s="55">
        <v>837381.22</v>
      </c>
      <c r="F27" s="55">
        <v>3147486.73</v>
      </c>
      <c r="G27" s="55">
        <v>142074.56</v>
      </c>
      <c r="H27" s="55">
        <v>28414.91</v>
      </c>
      <c r="I27" s="55">
        <v>1136.6</v>
      </c>
      <c r="J27" s="55">
        <v>112523.05</v>
      </c>
      <c r="K27" s="55">
        <v>25579913.24</v>
      </c>
      <c r="L27" s="55">
        <v>5115982.69</v>
      </c>
      <c r="M27" s="56">
        <v>20463930.55</v>
      </c>
      <c r="N27" s="34">
        <f t="shared" si="0"/>
        <v>23723940.330000002</v>
      </c>
    </row>
    <row r="28" spans="1:14" ht="12.75">
      <c r="A28" s="62">
        <v>17</v>
      </c>
      <c r="B28" s="53" t="s">
        <v>49</v>
      </c>
      <c r="C28" s="54">
        <v>0.042724326989076</v>
      </c>
      <c r="D28" s="55">
        <v>3410.66</v>
      </c>
      <c r="E28" s="55">
        <v>748.43</v>
      </c>
      <c r="F28" s="55">
        <v>2662.23</v>
      </c>
      <c r="G28" s="55">
        <v>938.64</v>
      </c>
      <c r="H28" s="55">
        <v>187.73</v>
      </c>
      <c r="I28" s="55">
        <v>7.51</v>
      </c>
      <c r="J28" s="55">
        <v>743.4</v>
      </c>
      <c r="K28" s="55">
        <v>168996.35</v>
      </c>
      <c r="L28" s="55">
        <v>33799.25</v>
      </c>
      <c r="M28" s="56">
        <v>135197.1</v>
      </c>
      <c r="N28" s="34">
        <f t="shared" si="0"/>
        <v>138602.73</v>
      </c>
    </row>
    <row r="29" spans="1:14" ht="12.75">
      <c r="A29" s="62">
        <v>18</v>
      </c>
      <c r="B29" s="53" t="s">
        <v>50</v>
      </c>
      <c r="C29" s="54">
        <v>0.199676818301795</v>
      </c>
      <c r="D29" s="55">
        <v>126807.86</v>
      </c>
      <c r="E29" s="55">
        <v>26465.88</v>
      </c>
      <c r="F29" s="55">
        <v>100341.98</v>
      </c>
      <c r="G29" s="55">
        <v>4386.85</v>
      </c>
      <c r="H29" s="55">
        <v>877.37</v>
      </c>
      <c r="I29" s="55">
        <v>35.09</v>
      </c>
      <c r="J29" s="55">
        <v>3474.39</v>
      </c>
      <c r="K29" s="55">
        <v>789823.14</v>
      </c>
      <c r="L29" s="55">
        <v>157964.63</v>
      </c>
      <c r="M29" s="56">
        <v>631858.51</v>
      </c>
      <c r="N29" s="34">
        <f t="shared" si="0"/>
        <v>735674.88</v>
      </c>
    </row>
    <row r="30" spans="1:14" ht="12.75">
      <c r="A30" s="62">
        <v>19</v>
      </c>
      <c r="B30" s="53" t="s">
        <v>51</v>
      </c>
      <c r="C30" s="54">
        <v>4.98859004685282</v>
      </c>
      <c r="D30" s="55">
        <v>3647711.9</v>
      </c>
      <c r="E30" s="55">
        <v>775444.94</v>
      </c>
      <c r="F30" s="55">
        <v>2872266.96</v>
      </c>
      <c r="G30" s="55">
        <v>109597.94</v>
      </c>
      <c r="H30" s="55">
        <v>21919.59</v>
      </c>
      <c r="I30" s="55">
        <v>876.78</v>
      </c>
      <c r="J30" s="55">
        <v>86801.57</v>
      </c>
      <c r="K30" s="55">
        <v>19732348.76</v>
      </c>
      <c r="L30" s="55">
        <v>3946469.66</v>
      </c>
      <c r="M30" s="56">
        <v>15785879.1</v>
      </c>
      <c r="N30" s="34">
        <f t="shared" si="0"/>
        <v>18744947.63</v>
      </c>
    </row>
    <row r="31" spans="1:14" ht="12.75">
      <c r="A31" s="62">
        <v>20</v>
      </c>
      <c r="B31" s="53" t="s">
        <v>52</v>
      </c>
      <c r="C31" s="54">
        <v>0.127078073159086</v>
      </c>
      <c r="D31" s="55">
        <v>16187.41</v>
      </c>
      <c r="E31" s="55">
        <v>3363.97</v>
      </c>
      <c r="F31" s="55">
        <v>12823.44</v>
      </c>
      <c r="G31" s="55">
        <v>2784.78</v>
      </c>
      <c r="H31" s="55">
        <v>556.96</v>
      </c>
      <c r="I31" s="55">
        <v>22.28</v>
      </c>
      <c r="J31" s="55">
        <v>2205.54</v>
      </c>
      <c r="K31" s="55">
        <v>501790.48</v>
      </c>
      <c r="L31" s="55">
        <v>100358.04</v>
      </c>
      <c r="M31" s="56">
        <v>401432.44</v>
      </c>
      <c r="N31" s="34">
        <f t="shared" si="0"/>
        <v>416461.42</v>
      </c>
    </row>
    <row r="32" spans="1:14" ht="12.75">
      <c r="A32" s="62">
        <v>21</v>
      </c>
      <c r="B32" s="53" t="s">
        <v>53</v>
      </c>
      <c r="C32" s="54">
        <v>0.313545848390616</v>
      </c>
      <c r="D32" s="55">
        <v>15187.15</v>
      </c>
      <c r="E32" s="55">
        <v>3557.86</v>
      </c>
      <c r="F32" s="55">
        <v>11629.29</v>
      </c>
      <c r="G32" s="55">
        <v>6881.44</v>
      </c>
      <c r="H32" s="55">
        <v>1376.29</v>
      </c>
      <c r="I32" s="55">
        <v>55.05</v>
      </c>
      <c r="J32" s="55">
        <v>5450.1</v>
      </c>
      <c r="K32" s="55">
        <v>1239365.05</v>
      </c>
      <c r="L32" s="55">
        <v>247872.95</v>
      </c>
      <c r="M32" s="56">
        <v>991492.1</v>
      </c>
      <c r="N32" s="34">
        <f t="shared" si="0"/>
        <v>1008571.49</v>
      </c>
    </row>
    <row r="33" spans="1:14" ht="12.75">
      <c r="A33" s="62">
        <v>22</v>
      </c>
      <c r="B33" s="53" t="s">
        <v>54</v>
      </c>
      <c r="C33" s="54">
        <v>0.054351000927</v>
      </c>
      <c r="D33" s="55">
        <v>15784.44</v>
      </c>
      <c r="E33" s="55">
        <v>3368.56</v>
      </c>
      <c r="F33" s="55">
        <v>12415.88</v>
      </c>
      <c r="G33" s="55">
        <v>1194.08</v>
      </c>
      <c r="H33" s="55">
        <v>238.82</v>
      </c>
      <c r="I33" s="55">
        <v>9.55</v>
      </c>
      <c r="J33" s="55">
        <v>945.71</v>
      </c>
      <c r="K33" s="55">
        <v>214985.77</v>
      </c>
      <c r="L33" s="55">
        <v>42997.11</v>
      </c>
      <c r="M33" s="56">
        <v>171988.66</v>
      </c>
      <c r="N33" s="34">
        <f t="shared" si="0"/>
        <v>185350.25</v>
      </c>
    </row>
    <row r="34" spans="1:14" ht="12.75">
      <c r="A34" s="62">
        <v>23</v>
      </c>
      <c r="B34" s="53" t="s">
        <v>55</v>
      </c>
      <c r="C34" s="54">
        <v>0.100859502208868</v>
      </c>
      <c r="D34" s="55">
        <v>147306.27</v>
      </c>
      <c r="E34" s="55">
        <v>31283.9</v>
      </c>
      <c r="F34" s="55">
        <v>116022.37</v>
      </c>
      <c r="G34" s="55">
        <v>2215.88</v>
      </c>
      <c r="H34" s="55">
        <v>443.18</v>
      </c>
      <c r="I34" s="55">
        <v>17.73</v>
      </c>
      <c r="J34" s="55">
        <v>1754.97</v>
      </c>
      <c r="K34" s="55">
        <v>398950.55</v>
      </c>
      <c r="L34" s="55">
        <v>79790.07</v>
      </c>
      <c r="M34" s="56">
        <v>319160.48</v>
      </c>
      <c r="N34" s="34">
        <f t="shared" si="0"/>
        <v>436937.81999999995</v>
      </c>
    </row>
    <row r="35" spans="1:14" ht="12.75">
      <c r="A35" s="62">
        <v>24</v>
      </c>
      <c r="B35" s="53" t="s">
        <v>56</v>
      </c>
      <c r="C35" s="54">
        <v>0.088603465089306</v>
      </c>
      <c r="D35" s="55">
        <v>36897</v>
      </c>
      <c r="E35" s="55">
        <v>7746.07</v>
      </c>
      <c r="F35" s="55">
        <v>29150.93</v>
      </c>
      <c r="G35" s="55">
        <v>1946.15</v>
      </c>
      <c r="H35" s="55">
        <v>389.23</v>
      </c>
      <c r="I35" s="55">
        <v>15.57</v>
      </c>
      <c r="J35" s="55">
        <v>1541.35</v>
      </c>
      <c r="K35" s="55">
        <v>350415.21</v>
      </c>
      <c r="L35" s="55">
        <v>70083.05</v>
      </c>
      <c r="M35" s="56">
        <v>280332.16</v>
      </c>
      <c r="N35" s="34">
        <f t="shared" si="0"/>
        <v>311024.43999999994</v>
      </c>
    </row>
    <row r="36" spans="1:14" ht="12.75">
      <c r="A36" s="62">
        <v>25</v>
      </c>
      <c r="B36" s="53" t="s">
        <v>57</v>
      </c>
      <c r="C36" s="54">
        <v>0.107363760161941</v>
      </c>
      <c r="D36" s="55">
        <v>34015.42</v>
      </c>
      <c r="E36" s="55">
        <v>6915.4</v>
      </c>
      <c r="F36" s="55">
        <v>27100.02</v>
      </c>
      <c r="G36" s="55">
        <v>2358.76</v>
      </c>
      <c r="H36" s="55">
        <v>471.75</v>
      </c>
      <c r="I36" s="55">
        <v>18.87</v>
      </c>
      <c r="J36" s="55">
        <v>1868.14</v>
      </c>
      <c r="K36" s="55">
        <v>424678.25</v>
      </c>
      <c r="L36" s="55">
        <v>84935.72</v>
      </c>
      <c r="M36" s="56">
        <v>339742.53</v>
      </c>
      <c r="N36" s="34">
        <f t="shared" si="0"/>
        <v>368710.69</v>
      </c>
    </row>
    <row r="37" spans="1:14" ht="12.75">
      <c r="A37" s="62">
        <v>26</v>
      </c>
      <c r="B37" s="53" t="s">
        <v>58</v>
      </c>
      <c r="C37" s="54">
        <v>0.114812677147115</v>
      </c>
      <c r="D37" s="55">
        <v>13779.78</v>
      </c>
      <c r="E37" s="55">
        <v>2964.73</v>
      </c>
      <c r="F37" s="55">
        <v>10815.05</v>
      </c>
      <c r="G37" s="55">
        <v>2522.41</v>
      </c>
      <c r="H37" s="55">
        <v>504.48</v>
      </c>
      <c r="I37" s="55">
        <v>20.18</v>
      </c>
      <c r="J37" s="55">
        <v>1997.75</v>
      </c>
      <c r="K37" s="55">
        <v>454142.4</v>
      </c>
      <c r="L37" s="55">
        <v>90828.49</v>
      </c>
      <c r="M37" s="56">
        <v>363313.91</v>
      </c>
      <c r="N37" s="34">
        <f t="shared" si="0"/>
        <v>376126.70999999996</v>
      </c>
    </row>
    <row r="38" spans="1:14" ht="12.75">
      <c r="A38" s="62">
        <v>27</v>
      </c>
      <c r="B38" s="53" t="s">
        <v>59</v>
      </c>
      <c r="C38" s="54">
        <v>0.147665738597786</v>
      </c>
      <c r="D38" s="55">
        <v>34425.88</v>
      </c>
      <c r="E38" s="55">
        <v>6677.3</v>
      </c>
      <c r="F38" s="55">
        <v>27748.58</v>
      </c>
      <c r="G38" s="55">
        <v>3244.19</v>
      </c>
      <c r="H38" s="55">
        <v>648.84</v>
      </c>
      <c r="I38" s="55">
        <v>25.95</v>
      </c>
      <c r="J38" s="55">
        <v>2569.4</v>
      </c>
      <c r="K38" s="55">
        <v>584092.86</v>
      </c>
      <c r="L38" s="55">
        <v>116818.56</v>
      </c>
      <c r="M38" s="56">
        <v>467274.3</v>
      </c>
      <c r="N38" s="34">
        <f t="shared" si="0"/>
        <v>497592.27999999997</v>
      </c>
    </row>
    <row r="39" spans="1:14" ht="12.75">
      <c r="A39" s="62">
        <v>28</v>
      </c>
      <c r="B39" s="53" t="s">
        <v>60</v>
      </c>
      <c r="C39" s="54">
        <v>0.072164107233324</v>
      </c>
      <c r="D39" s="55">
        <v>12409.38</v>
      </c>
      <c r="E39" s="55">
        <v>2691.36</v>
      </c>
      <c r="F39" s="55">
        <v>9718.02</v>
      </c>
      <c r="G39" s="55">
        <v>1585.43</v>
      </c>
      <c r="H39" s="55">
        <v>317.09</v>
      </c>
      <c r="I39" s="55">
        <v>12.68</v>
      </c>
      <c r="J39" s="55">
        <v>1255.66</v>
      </c>
      <c r="K39" s="55">
        <v>285445.58</v>
      </c>
      <c r="L39" s="55">
        <v>57089.07</v>
      </c>
      <c r="M39" s="56">
        <v>228356.51</v>
      </c>
      <c r="N39" s="34">
        <f t="shared" si="0"/>
        <v>239330.19</v>
      </c>
    </row>
    <row r="40" spans="1:14" ht="12.75">
      <c r="A40" s="62">
        <v>29</v>
      </c>
      <c r="B40" s="53" t="s">
        <v>61</v>
      </c>
      <c r="C40" s="54">
        <v>0.057150177710001</v>
      </c>
      <c r="D40" s="55">
        <v>14827.51</v>
      </c>
      <c r="E40" s="55">
        <v>2859.58</v>
      </c>
      <c r="F40" s="55">
        <v>11967.93</v>
      </c>
      <c r="G40" s="55">
        <v>1255.58</v>
      </c>
      <c r="H40" s="55">
        <v>251.12</v>
      </c>
      <c r="I40" s="55">
        <v>10.04</v>
      </c>
      <c r="J40" s="55">
        <v>994.42</v>
      </c>
      <c r="K40" s="55">
        <v>226058.02</v>
      </c>
      <c r="L40" s="55">
        <v>45211.61</v>
      </c>
      <c r="M40" s="56">
        <v>180846.41</v>
      </c>
      <c r="N40" s="34">
        <f t="shared" si="0"/>
        <v>193808.76</v>
      </c>
    </row>
    <row r="41" spans="1:14" ht="12.75">
      <c r="A41" s="62">
        <v>30</v>
      </c>
      <c r="B41" s="53" t="s">
        <v>62</v>
      </c>
      <c r="C41" s="54">
        <v>0.073834953460366</v>
      </c>
      <c r="D41" s="55">
        <v>8289.49</v>
      </c>
      <c r="E41" s="55">
        <v>1672.3</v>
      </c>
      <c r="F41" s="55">
        <v>6617.19</v>
      </c>
      <c r="G41" s="55">
        <v>1622.14</v>
      </c>
      <c r="H41" s="55">
        <v>324.43</v>
      </c>
      <c r="I41" s="55">
        <v>12.98</v>
      </c>
      <c r="J41" s="55">
        <v>1284.73</v>
      </c>
      <c r="K41" s="55">
        <v>292054.79</v>
      </c>
      <c r="L41" s="55">
        <v>58410.89</v>
      </c>
      <c r="M41" s="56">
        <v>233643.9</v>
      </c>
      <c r="N41" s="34">
        <f t="shared" si="0"/>
        <v>241545.82</v>
      </c>
    </row>
    <row r="42" spans="1:14" ht="12.75">
      <c r="A42" s="62">
        <v>31</v>
      </c>
      <c r="B42" s="53" t="s">
        <v>63</v>
      </c>
      <c r="C42" s="54">
        <v>0.784076161341213</v>
      </c>
      <c r="D42" s="55">
        <v>71120.4</v>
      </c>
      <c r="E42" s="55">
        <v>14570.69</v>
      </c>
      <c r="F42" s="55">
        <v>56549.71</v>
      </c>
      <c r="G42" s="55">
        <v>17225.55</v>
      </c>
      <c r="H42" s="55">
        <v>3445.11</v>
      </c>
      <c r="I42" s="55">
        <v>137.8</v>
      </c>
      <c r="J42" s="55">
        <v>13642.64</v>
      </c>
      <c r="K42" s="55">
        <v>3101362.65</v>
      </c>
      <c r="L42" s="55">
        <v>620272.51</v>
      </c>
      <c r="M42" s="56">
        <v>2481090.14</v>
      </c>
      <c r="N42" s="34">
        <f t="shared" si="0"/>
        <v>2551282.49</v>
      </c>
    </row>
    <row r="43" spans="1:14" ht="12.75">
      <c r="A43" s="62">
        <v>32</v>
      </c>
      <c r="B43" s="53" t="s">
        <v>64</v>
      </c>
      <c r="C43" s="54">
        <v>0.723323608674744</v>
      </c>
      <c r="D43" s="55">
        <v>182617.7</v>
      </c>
      <c r="E43" s="55">
        <v>37799.29</v>
      </c>
      <c r="F43" s="55">
        <v>144818.41</v>
      </c>
      <c r="G43" s="55">
        <v>15884.16</v>
      </c>
      <c r="H43" s="55">
        <v>3176.83</v>
      </c>
      <c r="I43" s="55">
        <v>127.07</v>
      </c>
      <c r="J43" s="55">
        <v>12580.26</v>
      </c>
      <c r="K43" s="55">
        <v>2860244.16</v>
      </c>
      <c r="L43" s="55">
        <v>572048.82</v>
      </c>
      <c r="M43" s="56">
        <v>2288195.34</v>
      </c>
      <c r="N43" s="34">
        <f t="shared" si="0"/>
        <v>2445594.01</v>
      </c>
    </row>
    <row r="44" spans="1:14" ht="12.75">
      <c r="A44" s="62">
        <v>33</v>
      </c>
      <c r="B44" s="53" t="s">
        <v>65</v>
      </c>
      <c r="C44" s="54">
        <v>0.112476570363352</v>
      </c>
      <c r="D44" s="55">
        <v>44940.46</v>
      </c>
      <c r="E44" s="55">
        <v>9701.91</v>
      </c>
      <c r="F44" s="55">
        <v>35238.55</v>
      </c>
      <c r="G44" s="55">
        <v>2471.09</v>
      </c>
      <c r="H44" s="55">
        <v>494.22</v>
      </c>
      <c r="I44" s="55">
        <v>19.77</v>
      </c>
      <c r="J44" s="55">
        <v>1957.1</v>
      </c>
      <c r="K44" s="55">
        <v>444901.75</v>
      </c>
      <c r="L44" s="55">
        <v>88980.31</v>
      </c>
      <c r="M44" s="56">
        <v>355921.44</v>
      </c>
      <c r="N44" s="34">
        <f t="shared" si="0"/>
        <v>393117.09</v>
      </c>
    </row>
    <row r="45" spans="1:14" ht="12.75">
      <c r="A45" s="62">
        <v>34</v>
      </c>
      <c r="B45" s="53" t="s">
        <v>278</v>
      </c>
      <c r="C45" s="54">
        <v>0.394649996509273</v>
      </c>
      <c r="D45" s="55">
        <v>213917.11</v>
      </c>
      <c r="E45" s="55">
        <v>44068.83</v>
      </c>
      <c r="F45" s="55">
        <v>169848.28</v>
      </c>
      <c r="G45" s="55">
        <v>8663.28</v>
      </c>
      <c r="H45" s="55">
        <v>1732.66</v>
      </c>
      <c r="I45" s="55">
        <v>69.31</v>
      </c>
      <c r="J45" s="55">
        <v>6861.31</v>
      </c>
      <c r="K45" s="55">
        <v>1560173.08</v>
      </c>
      <c r="L45" s="55">
        <v>312034.64</v>
      </c>
      <c r="M45" s="56">
        <v>1248138.44</v>
      </c>
      <c r="N45" s="34">
        <f t="shared" si="0"/>
        <v>1424848.03</v>
      </c>
    </row>
    <row r="46" spans="1:14" ht="12.75">
      <c r="A46" s="62">
        <v>35</v>
      </c>
      <c r="B46" s="53" t="s">
        <v>66</v>
      </c>
      <c r="C46" s="54">
        <v>0.078673607839583</v>
      </c>
      <c r="D46" s="55">
        <v>36719.69</v>
      </c>
      <c r="E46" s="55">
        <v>7508.81</v>
      </c>
      <c r="F46" s="55">
        <v>29210.88</v>
      </c>
      <c r="G46" s="55">
        <v>1727.96</v>
      </c>
      <c r="H46" s="55">
        <v>345.59</v>
      </c>
      <c r="I46" s="55">
        <v>13.82</v>
      </c>
      <c r="J46" s="55">
        <v>1368.55</v>
      </c>
      <c r="K46" s="55">
        <v>311137.51</v>
      </c>
      <c r="L46" s="55">
        <v>62227.47</v>
      </c>
      <c r="M46" s="56">
        <v>248910.04</v>
      </c>
      <c r="N46" s="34">
        <f t="shared" si="0"/>
        <v>279489.47000000003</v>
      </c>
    </row>
    <row r="47" spans="1:14" ht="12.75">
      <c r="A47" s="62">
        <v>36</v>
      </c>
      <c r="B47" s="53" t="s">
        <v>67</v>
      </c>
      <c r="C47" s="54">
        <v>0.104402298125985</v>
      </c>
      <c r="D47" s="55">
        <v>10591.85</v>
      </c>
      <c r="E47" s="55">
        <v>1970.88</v>
      </c>
      <c r="F47" s="55">
        <v>8620.97</v>
      </c>
      <c r="G47" s="55">
        <v>2293.25</v>
      </c>
      <c r="H47" s="55">
        <v>458.65</v>
      </c>
      <c r="I47" s="55">
        <v>18.35</v>
      </c>
      <c r="J47" s="55">
        <v>1816.25</v>
      </c>
      <c r="K47" s="55">
        <v>412907.63</v>
      </c>
      <c r="L47" s="55">
        <v>82581.62</v>
      </c>
      <c r="M47" s="56">
        <v>330326.01</v>
      </c>
      <c r="N47" s="34">
        <f t="shared" si="0"/>
        <v>340763.23</v>
      </c>
    </row>
    <row r="48" spans="1:14" ht="12.75">
      <c r="A48" s="62">
        <v>37</v>
      </c>
      <c r="B48" s="53" t="s">
        <v>68</v>
      </c>
      <c r="C48" s="54">
        <v>0.064700798522717</v>
      </c>
      <c r="D48" s="55">
        <v>9035.48</v>
      </c>
      <c r="E48" s="55">
        <v>1855.36</v>
      </c>
      <c r="F48" s="55">
        <v>7180.12</v>
      </c>
      <c r="G48" s="55">
        <v>1421.48</v>
      </c>
      <c r="H48" s="55">
        <v>284.3</v>
      </c>
      <c r="I48" s="55">
        <v>11.37</v>
      </c>
      <c r="J48" s="55">
        <v>1125.81</v>
      </c>
      <c r="K48" s="55">
        <v>255924.48</v>
      </c>
      <c r="L48" s="55">
        <v>51184.89</v>
      </c>
      <c r="M48" s="56">
        <v>204739.59</v>
      </c>
      <c r="N48" s="34">
        <f t="shared" si="0"/>
        <v>213045.52</v>
      </c>
    </row>
    <row r="49" spans="1:14" ht="12.75">
      <c r="A49" s="62">
        <v>38</v>
      </c>
      <c r="B49" s="53" t="s">
        <v>69</v>
      </c>
      <c r="C49" s="54">
        <v>0.145018919434326</v>
      </c>
      <c r="D49" s="55">
        <v>24303.73</v>
      </c>
      <c r="E49" s="55">
        <v>4826.54</v>
      </c>
      <c r="F49" s="55">
        <v>19477.19</v>
      </c>
      <c r="G49" s="55">
        <v>3185.58</v>
      </c>
      <c r="H49" s="55">
        <v>637.12</v>
      </c>
      <c r="I49" s="55">
        <v>25.48</v>
      </c>
      <c r="J49" s="55">
        <v>2522.98</v>
      </c>
      <c r="K49" s="55">
        <v>573566.91</v>
      </c>
      <c r="L49" s="55">
        <v>114713.44</v>
      </c>
      <c r="M49" s="56">
        <v>458853.47</v>
      </c>
      <c r="N49" s="34">
        <f t="shared" si="0"/>
        <v>480853.63999999996</v>
      </c>
    </row>
    <row r="50" spans="1:14" ht="12.75">
      <c r="A50" s="62">
        <v>39</v>
      </c>
      <c r="B50" s="53" t="s">
        <v>70</v>
      </c>
      <c r="C50" s="54">
        <v>0.253026255127625</v>
      </c>
      <c r="D50" s="55">
        <v>77876.83</v>
      </c>
      <c r="E50" s="55">
        <v>16175.18</v>
      </c>
      <c r="F50" s="55">
        <v>61701.65</v>
      </c>
      <c r="G50" s="55">
        <v>5551.84</v>
      </c>
      <c r="H50" s="55">
        <v>1110.37</v>
      </c>
      <c r="I50" s="55">
        <v>44.41</v>
      </c>
      <c r="J50" s="55">
        <v>4397.06</v>
      </c>
      <c r="K50" s="55">
        <v>999979.41</v>
      </c>
      <c r="L50" s="55">
        <v>199995.8</v>
      </c>
      <c r="M50" s="56">
        <v>799983.61</v>
      </c>
      <c r="N50" s="34">
        <f t="shared" si="0"/>
        <v>866082.32</v>
      </c>
    </row>
    <row r="51" spans="1:14" ht="12.75">
      <c r="A51" s="62">
        <v>40</v>
      </c>
      <c r="B51" s="53" t="s">
        <v>71</v>
      </c>
      <c r="C51" s="54">
        <v>0.070198466499154</v>
      </c>
      <c r="D51" s="55">
        <v>21382.36</v>
      </c>
      <c r="E51" s="55">
        <v>4384.23</v>
      </c>
      <c r="F51" s="55">
        <v>16998.13</v>
      </c>
      <c r="G51" s="55">
        <v>1541.79</v>
      </c>
      <c r="H51" s="55">
        <v>308.36</v>
      </c>
      <c r="I51" s="55">
        <v>12.33</v>
      </c>
      <c r="J51" s="55">
        <v>1221.1</v>
      </c>
      <c r="K51" s="55">
        <v>277614.06</v>
      </c>
      <c r="L51" s="55">
        <v>55522.73</v>
      </c>
      <c r="M51" s="56">
        <v>222091.33</v>
      </c>
      <c r="N51" s="34">
        <f t="shared" si="0"/>
        <v>240310.56</v>
      </c>
    </row>
    <row r="52" spans="1:14" ht="12.75">
      <c r="A52" s="62">
        <v>41</v>
      </c>
      <c r="B52" s="53" t="s">
        <v>72</v>
      </c>
      <c r="C52" s="54">
        <v>0.122427171779278</v>
      </c>
      <c r="D52" s="55">
        <v>11192.76</v>
      </c>
      <c r="E52" s="55">
        <v>2469.83</v>
      </c>
      <c r="F52" s="55">
        <v>8722.93</v>
      </c>
      <c r="G52" s="55">
        <v>2682.59</v>
      </c>
      <c r="H52" s="55">
        <v>536.52</v>
      </c>
      <c r="I52" s="55">
        <v>21.46</v>
      </c>
      <c r="J52" s="55">
        <v>2124.61</v>
      </c>
      <c r="K52" s="55">
        <v>483393.72</v>
      </c>
      <c r="L52" s="55">
        <v>96678.76</v>
      </c>
      <c r="M52" s="56">
        <v>386714.96</v>
      </c>
      <c r="N52" s="34">
        <f t="shared" si="0"/>
        <v>397562.5</v>
      </c>
    </row>
    <row r="53" spans="1:14" ht="12.75">
      <c r="A53" s="62">
        <v>42</v>
      </c>
      <c r="B53" s="53" t="s">
        <v>73</v>
      </c>
      <c r="C53" s="54">
        <v>0.160569336064303</v>
      </c>
      <c r="D53" s="55">
        <v>39313.17</v>
      </c>
      <c r="E53" s="55">
        <v>8111.51</v>
      </c>
      <c r="F53" s="55">
        <v>31201.66</v>
      </c>
      <c r="G53" s="55">
        <v>3527.68</v>
      </c>
      <c r="H53" s="55">
        <v>705.54</v>
      </c>
      <c r="I53" s="55">
        <v>28.22</v>
      </c>
      <c r="J53" s="55">
        <v>2793.92</v>
      </c>
      <c r="K53" s="55">
        <v>635133.27</v>
      </c>
      <c r="L53" s="55">
        <v>127026.61</v>
      </c>
      <c r="M53" s="56">
        <v>508106.66</v>
      </c>
      <c r="N53" s="34">
        <f t="shared" si="0"/>
        <v>542102.24</v>
      </c>
    </row>
    <row r="54" spans="1:14" ht="12.75">
      <c r="A54" s="62">
        <v>43</v>
      </c>
      <c r="B54" s="53" t="s">
        <v>74</v>
      </c>
      <c r="C54" s="54">
        <v>0.313806318650594</v>
      </c>
      <c r="D54" s="55">
        <v>95997.24</v>
      </c>
      <c r="E54" s="55">
        <v>20676.13</v>
      </c>
      <c r="F54" s="55">
        <v>75321.11</v>
      </c>
      <c r="G54" s="55">
        <v>6893.8</v>
      </c>
      <c r="H54" s="55">
        <v>1378.76</v>
      </c>
      <c r="I54" s="55">
        <v>55.15</v>
      </c>
      <c r="J54" s="55">
        <v>5459.89</v>
      </c>
      <c r="K54" s="55">
        <v>1241206.63</v>
      </c>
      <c r="L54" s="55">
        <v>248241.34</v>
      </c>
      <c r="M54" s="56">
        <v>992965.29</v>
      </c>
      <c r="N54" s="34">
        <f t="shared" si="0"/>
        <v>1073746.29</v>
      </c>
    </row>
    <row r="55" spans="1:14" ht="12.75">
      <c r="A55" s="62">
        <v>44</v>
      </c>
      <c r="B55" s="53" t="s">
        <v>75</v>
      </c>
      <c r="C55" s="54">
        <v>0.052294052782399</v>
      </c>
      <c r="D55" s="55">
        <v>4585.87</v>
      </c>
      <c r="E55" s="55">
        <v>895.42</v>
      </c>
      <c r="F55" s="55">
        <v>3690.45</v>
      </c>
      <c r="G55" s="55">
        <v>1148.89</v>
      </c>
      <c r="H55" s="55">
        <v>229.78</v>
      </c>
      <c r="I55" s="55">
        <v>9.19</v>
      </c>
      <c r="J55" s="55">
        <v>909.92</v>
      </c>
      <c r="K55" s="55">
        <v>206849.56</v>
      </c>
      <c r="L55" s="55">
        <v>41369.93</v>
      </c>
      <c r="M55" s="56">
        <v>165479.63</v>
      </c>
      <c r="N55" s="34">
        <f t="shared" si="0"/>
        <v>170080</v>
      </c>
    </row>
    <row r="56" spans="1:14" ht="12.75">
      <c r="A56" s="62">
        <v>45</v>
      </c>
      <c r="B56" s="53" t="s">
        <v>76</v>
      </c>
      <c r="C56" s="54">
        <v>0.49687703596306</v>
      </c>
      <c r="D56" s="55">
        <v>50786.73</v>
      </c>
      <c r="E56" s="55">
        <v>11269.4</v>
      </c>
      <c r="F56" s="55">
        <v>39517.33</v>
      </c>
      <c r="G56" s="55">
        <v>10916.3</v>
      </c>
      <c r="H56" s="55">
        <v>2183.26</v>
      </c>
      <c r="I56" s="55">
        <v>87.33</v>
      </c>
      <c r="J56" s="55">
        <v>8645.71</v>
      </c>
      <c r="K56" s="55">
        <v>1965400.73</v>
      </c>
      <c r="L56" s="55">
        <v>393080.11</v>
      </c>
      <c r="M56" s="56">
        <v>1572320.62</v>
      </c>
      <c r="N56" s="34">
        <f t="shared" si="0"/>
        <v>1620483.6600000001</v>
      </c>
    </row>
    <row r="57" spans="1:14" ht="12.75">
      <c r="A57" s="62">
        <v>46</v>
      </c>
      <c r="B57" s="53" t="s">
        <v>77</v>
      </c>
      <c r="C57" s="54">
        <v>0.543626465850682</v>
      </c>
      <c r="D57" s="55">
        <v>122407.56</v>
      </c>
      <c r="E57" s="55">
        <v>26369.09</v>
      </c>
      <c r="F57" s="55">
        <v>96038.47</v>
      </c>
      <c r="G57" s="55">
        <v>11943.39</v>
      </c>
      <c r="H57" s="55">
        <v>2388.68</v>
      </c>
      <c r="I57" s="55">
        <v>95.55</v>
      </c>
      <c r="J57" s="55">
        <v>9459.16</v>
      </c>
      <c r="K57" s="55">
        <v>2150318.6</v>
      </c>
      <c r="L57" s="55">
        <v>430063.81</v>
      </c>
      <c r="M57" s="56">
        <v>1720254.79</v>
      </c>
      <c r="N57" s="34">
        <f t="shared" si="0"/>
        <v>1825752.42</v>
      </c>
    </row>
    <row r="58" spans="1:14" ht="12.75">
      <c r="A58" s="62">
        <v>47</v>
      </c>
      <c r="B58" s="53" t="s">
        <v>78</v>
      </c>
      <c r="C58" s="54">
        <v>0.399342364125172</v>
      </c>
      <c r="D58" s="55">
        <v>119256.64</v>
      </c>
      <c r="E58" s="55">
        <v>25033.38</v>
      </c>
      <c r="F58" s="55">
        <v>94223.26</v>
      </c>
      <c r="G58" s="55">
        <v>8773.49</v>
      </c>
      <c r="H58" s="55">
        <v>1754.7</v>
      </c>
      <c r="I58" s="55">
        <v>70.19</v>
      </c>
      <c r="J58" s="55">
        <v>6948.6</v>
      </c>
      <c r="K58" s="55">
        <v>1579601.66</v>
      </c>
      <c r="L58" s="55">
        <v>315920.38</v>
      </c>
      <c r="M58" s="56">
        <v>1263681.28</v>
      </c>
      <c r="N58" s="34">
        <f t="shared" si="0"/>
        <v>1364853.1400000001</v>
      </c>
    </row>
    <row r="59" spans="1:14" ht="12.75">
      <c r="A59" s="62">
        <v>48</v>
      </c>
      <c r="B59" s="53" t="s">
        <v>79</v>
      </c>
      <c r="C59" s="54">
        <v>0.682763649610699</v>
      </c>
      <c r="D59" s="55">
        <v>773054.36</v>
      </c>
      <c r="E59" s="55">
        <v>167909.06</v>
      </c>
      <c r="F59" s="55">
        <v>605145.3</v>
      </c>
      <c r="G59" s="55">
        <v>14993.08</v>
      </c>
      <c r="H59" s="55">
        <v>2998.62</v>
      </c>
      <c r="I59" s="55">
        <v>119.94</v>
      </c>
      <c r="J59" s="55">
        <v>11874.52</v>
      </c>
      <c r="K59" s="55">
        <v>2699808.78</v>
      </c>
      <c r="L59" s="55">
        <v>539961.73</v>
      </c>
      <c r="M59" s="56">
        <v>2159847.05</v>
      </c>
      <c r="N59" s="34">
        <f t="shared" si="0"/>
        <v>2776866.87</v>
      </c>
    </row>
    <row r="60" spans="1:14" ht="12.75">
      <c r="A60" s="62">
        <v>49</v>
      </c>
      <c r="B60" s="53" t="s">
        <v>80</v>
      </c>
      <c r="C60" s="54">
        <v>0.112952829588649</v>
      </c>
      <c r="D60" s="55">
        <v>14917.16</v>
      </c>
      <c r="E60" s="55">
        <v>3259.23</v>
      </c>
      <c r="F60" s="55">
        <v>11657.93</v>
      </c>
      <c r="G60" s="55">
        <v>2474.45</v>
      </c>
      <c r="H60" s="55">
        <v>494.89</v>
      </c>
      <c r="I60" s="55">
        <v>19.8</v>
      </c>
      <c r="J60" s="55">
        <v>1959.76</v>
      </c>
      <c r="K60" s="55">
        <v>445917.89</v>
      </c>
      <c r="L60" s="55">
        <v>89183.62</v>
      </c>
      <c r="M60" s="56">
        <v>356734.27</v>
      </c>
      <c r="N60" s="34">
        <f t="shared" si="0"/>
        <v>370351.96</v>
      </c>
    </row>
    <row r="61" spans="1:14" ht="12.75">
      <c r="A61" s="62">
        <v>50</v>
      </c>
      <c r="B61" s="53" t="s">
        <v>81</v>
      </c>
      <c r="C61" s="54">
        <v>0.114262186064338</v>
      </c>
      <c r="D61" s="55">
        <v>18894.68</v>
      </c>
      <c r="E61" s="55">
        <v>4379.9</v>
      </c>
      <c r="F61" s="55">
        <v>14514.78</v>
      </c>
      <c r="G61" s="55">
        <v>2503.21</v>
      </c>
      <c r="H61" s="55">
        <v>500.64</v>
      </c>
      <c r="I61" s="55">
        <v>20.03</v>
      </c>
      <c r="J61" s="55">
        <v>1982.54</v>
      </c>
      <c r="K61" s="55">
        <v>451097.02</v>
      </c>
      <c r="L61" s="55">
        <v>90219.39</v>
      </c>
      <c r="M61" s="56">
        <v>360877.63</v>
      </c>
      <c r="N61" s="34">
        <f t="shared" si="0"/>
        <v>377374.95</v>
      </c>
    </row>
    <row r="62" spans="1:14" ht="12.75">
      <c r="A62" s="62">
        <v>51</v>
      </c>
      <c r="B62" s="53" t="s">
        <v>82</v>
      </c>
      <c r="C62" s="54">
        <v>0.087003368508116</v>
      </c>
      <c r="D62" s="55">
        <v>12768.98</v>
      </c>
      <c r="E62" s="55">
        <v>2644.89</v>
      </c>
      <c r="F62" s="55">
        <v>10124.09</v>
      </c>
      <c r="G62" s="55">
        <v>1910.98</v>
      </c>
      <c r="H62" s="55">
        <v>382.2</v>
      </c>
      <c r="I62" s="55">
        <v>15.29</v>
      </c>
      <c r="J62" s="55">
        <v>1513.49</v>
      </c>
      <c r="K62" s="55">
        <v>344085.85</v>
      </c>
      <c r="L62" s="55">
        <v>68817.08</v>
      </c>
      <c r="M62" s="56">
        <v>275268.77</v>
      </c>
      <c r="N62" s="34">
        <f t="shared" si="0"/>
        <v>286906.35000000003</v>
      </c>
    </row>
    <row r="63" spans="1:14" ht="12.75">
      <c r="A63" s="62">
        <v>52</v>
      </c>
      <c r="B63" s="53" t="s">
        <v>83</v>
      </c>
      <c r="C63" s="54">
        <v>0.100629912647781</v>
      </c>
      <c r="D63" s="55">
        <v>83390.19</v>
      </c>
      <c r="E63" s="55">
        <v>16719.26</v>
      </c>
      <c r="F63" s="55">
        <v>66670.93</v>
      </c>
      <c r="G63" s="55">
        <v>2210.81</v>
      </c>
      <c r="H63" s="55">
        <v>442.16</v>
      </c>
      <c r="I63" s="55">
        <v>17.69</v>
      </c>
      <c r="J63" s="55">
        <v>1750.96</v>
      </c>
      <c r="K63" s="55">
        <v>398042.38</v>
      </c>
      <c r="L63" s="55">
        <v>79608.49</v>
      </c>
      <c r="M63" s="56">
        <v>318433.89</v>
      </c>
      <c r="N63" s="34">
        <f t="shared" si="0"/>
        <v>386855.78</v>
      </c>
    </row>
    <row r="64" spans="1:14" ht="12.75">
      <c r="A64" s="62">
        <v>53</v>
      </c>
      <c r="B64" s="53" t="s">
        <v>84</v>
      </c>
      <c r="C64" s="54">
        <v>0.335690578726046</v>
      </c>
      <c r="D64" s="55">
        <v>32413.07</v>
      </c>
      <c r="E64" s="55">
        <v>6623.63</v>
      </c>
      <c r="F64" s="55">
        <v>25789.44</v>
      </c>
      <c r="G64" s="55">
        <v>7367.95</v>
      </c>
      <c r="H64" s="55">
        <v>1473.59</v>
      </c>
      <c r="I64" s="55">
        <v>58.94</v>
      </c>
      <c r="J64" s="55">
        <v>5835.42</v>
      </c>
      <c r="K64" s="55">
        <v>1326958.86</v>
      </c>
      <c r="L64" s="55">
        <v>265391.83</v>
      </c>
      <c r="M64" s="56">
        <v>1061567.03</v>
      </c>
      <c r="N64" s="34">
        <f t="shared" si="0"/>
        <v>1093191.8900000001</v>
      </c>
    </row>
    <row r="65" spans="1:14" ht="12.75">
      <c r="A65" s="62">
        <v>54</v>
      </c>
      <c r="B65" s="53" t="s">
        <v>85</v>
      </c>
      <c r="C65" s="54">
        <v>0.095072289157829</v>
      </c>
      <c r="D65" s="55">
        <v>25266.97</v>
      </c>
      <c r="E65" s="55">
        <v>5462.69</v>
      </c>
      <c r="F65" s="55">
        <v>19804.28</v>
      </c>
      <c r="G65" s="55">
        <v>2088.73</v>
      </c>
      <c r="H65" s="55">
        <v>417.75</v>
      </c>
      <c r="I65" s="55">
        <v>16.71</v>
      </c>
      <c r="J65" s="55">
        <v>1654.27</v>
      </c>
      <c r="K65" s="55">
        <v>376059.12</v>
      </c>
      <c r="L65" s="55">
        <v>75211.75</v>
      </c>
      <c r="M65" s="56">
        <v>300847.37</v>
      </c>
      <c r="N65" s="34">
        <f t="shared" si="0"/>
        <v>322305.92</v>
      </c>
    </row>
    <row r="66" spans="1:14" ht="12.75">
      <c r="A66" s="62">
        <v>55</v>
      </c>
      <c r="B66" s="53" t="s">
        <v>86</v>
      </c>
      <c r="C66" s="54">
        <v>0.10008879728915</v>
      </c>
      <c r="D66" s="55">
        <v>90106.24</v>
      </c>
      <c r="E66" s="55">
        <v>21316.83</v>
      </c>
      <c r="F66" s="55">
        <v>68789.41</v>
      </c>
      <c r="G66" s="55">
        <v>2198.93</v>
      </c>
      <c r="H66" s="55">
        <v>439.79</v>
      </c>
      <c r="I66" s="55">
        <v>17.59</v>
      </c>
      <c r="J66" s="55">
        <v>1741.55</v>
      </c>
      <c r="K66" s="55">
        <v>395901.91</v>
      </c>
      <c r="L66" s="55">
        <v>79180.36</v>
      </c>
      <c r="M66" s="56">
        <v>316721.55</v>
      </c>
      <c r="N66" s="34">
        <f t="shared" si="0"/>
        <v>387252.51</v>
      </c>
    </row>
    <row r="67" spans="1:14" ht="12.75">
      <c r="A67" s="62">
        <v>56</v>
      </c>
      <c r="B67" s="53" t="s">
        <v>87</v>
      </c>
      <c r="C67" s="54">
        <v>0.112164520981847</v>
      </c>
      <c r="D67" s="55">
        <v>14557.09</v>
      </c>
      <c r="E67" s="55">
        <v>3144.53</v>
      </c>
      <c r="F67" s="55">
        <v>11412.56</v>
      </c>
      <c r="G67" s="55">
        <v>2457.13</v>
      </c>
      <c r="H67" s="55">
        <v>491.43</v>
      </c>
      <c r="I67" s="55">
        <v>19.66</v>
      </c>
      <c r="J67" s="55">
        <v>1946.04</v>
      </c>
      <c r="K67" s="55">
        <v>442799.69</v>
      </c>
      <c r="L67" s="55">
        <v>88559.92</v>
      </c>
      <c r="M67" s="56">
        <v>354239.77</v>
      </c>
      <c r="N67" s="34">
        <f t="shared" si="0"/>
        <v>367598.37</v>
      </c>
    </row>
    <row r="68" spans="1:14" ht="12.75">
      <c r="A68" s="62">
        <v>57</v>
      </c>
      <c r="B68" s="53" t="s">
        <v>88</v>
      </c>
      <c r="C68" s="54">
        <v>0.163951737630299</v>
      </c>
      <c r="D68" s="55">
        <v>77036.62</v>
      </c>
      <c r="E68" s="55">
        <v>15570.44</v>
      </c>
      <c r="F68" s="55">
        <v>61466.18</v>
      </c>
      <c r="G68" s="55">
        <v>3601.51</v>
      </c>
      <c r="H68" s="55">
        <v>720.3</v>
      </c>
      <c r="I68" s="55">
        <v>28.81</v>
      </c>
      <c r="J68" s="55">
        <v>2852.4</v>
      </c>
      <c r="K68" s="55">
        <v>648455.9</v>
      </c>
      <c r="L68" s="55">
        <v>129691.13</v>
      </c>
      <c r="M68" s="56">
        <v>518764.77</v>
      </c>
      <c r="N68" s="34">
        <f t="shared" si="0"/>
        <v>583083.35</v>
      </c>
    </row>
    <row r="69" spans="1:14" ht="12.75">
      <c r="A69" s="62">
        <v>58</v>
      </c>
      <c r="B69" s="53" t="s">
        <v>89</v>
      </c>
      <c r="C69" s="54">
        <v>0.095206731948295</v>
      </c>
      <c r="D69" s="55">
        <v>14852.81</v>
      </c>
      <c r="E69" s="55">
        <v>3306.7</v>
      </c>
      <c r="F69" s="55">
        <v>11546.11</v>
      </c>
      <c r="G69" s="55">
        <v>2091.68</v>
      </c>
      <c r="H69" s="55">
        <v>418.34</v>
      </c>
      <c r="I69" s="55">
        <v>16.73</v>
      </c>
      <c r="J69" s="55">
        <v>1656.61</v>
      </c>
      <c r="K69" s="55">
        <v>376590.98</v>
      </c>
      <c r="L69" s="55">
        <v>75318.18</v>
      </c>
      <c r="M69" s="56">
        <v>301272.8</v>
      </c>
      <c r="N69" s="34">
        <f t="shared" si="0"/>
        <v>314475.52</v>
      </c>
    </row>
    <row r="70" spans="1:14" ht="12.75">
      <c r="A70" s="62">
        <v>59</v>
      </c>
      <c r="B70" s="53" t="s">
        <v>90</v>
      </c>
      <c r="C70" s="54">
        <v>2.98754382899199</v>
      </c>
      <c r="D70" s="55">
        <v>1658920.73</v>
      </c>
      <c r="E70" s="55">
        <v>344006.47</v>
      </c>
      <c r="F70" s="55">
        <v>1314914.26</v>
      </c>
      <c r="G70" s="55">
        <v>65628.68</v>
      </c>
      <c r="H70" s="55">
        <v>13125.74</v>
      </c>
      <c r="I70" s="55">
        <v>525.03</v>
      </c>
      <c r="J70" s="55">
        <v>51977.91</v>
      </c>
      <c r="K70" s="55">
        <v>11816384.21</v>
      </c>
      <c r="L70" s="55">
        <v>2363276.83</v>
      </c>
      <c r="M70" s="56">
        <v>9453107.38</v>
      </c>
      <c r="N70" s="34">
        <f t="shared" si="0"/>
        <v>10819999.55</v>
      </c>
    </row>
    <row r="71" spans="1:14" ht="12.75">
      <c r="A71" s="62">
        <v>60</v>
      </c>
      <c r="B71" s="53" t="s">
        <v>91</v>
      </c>
      <c r="C71" s="54">
        <v>0.063158138909328</v>
      </c>
      <c r="D71" s="55">
        <v>21533.2</v>
      </c>
      <c r="E71" s="55">
        <v>4341.32</v>
      </c>
      <c r="F71" s="55">
        <v>17191.88</v>
      </c>
      <c r="G71" s="55">
        <v>1387.56</v>
      </c>
      <c r="H71" s="55">
        <v>277.51</v>
      </c>
      <c r="I71" s="55">
        <v>11.1</v>
      </c>
      <c r="J71" s="55">
        <v>1098.95</v>
      </c>
      <c r="K71" s="55">
        <v>249822.41</v>
      </c>
      <c r="L71" s="55">
        <v>49964.46</v>
      </c>
      <c r="M71" s="56">
        <v>199857.95</v>
      </c>
      <c r="N71" s="34">
        <f t="shared" si="0"/>
        <v>218148.78000000003</v>
      </c>
    </row>
    <row r="72" spans="1:14" ht="12.75">
      <c r="A72" s="62">
        <v>61</v>
      </c>
      <c r="B72" s="53" t="s">
        <v>92</v>
      </c>
      <c r="C72" s="54">
        <v>0.340389690210817</v>
      </c>
      <c r="D72" s="55">
        <v>11335.8</v>
      </c>
      <c r="E72" s="55">
        <v>2555.75</v>
      </c>
      <c r="F72" s="55">
        <v>8780.05</v>
      </c>
      <c r="G72" s="55">
        <v>7477.84</v>
      </c>
      <c r="H72" s="55">
        <v>1495.57</v>
      </c>
      <c r="I72" s="55">
        <v>59.82</v>
      </c>
      <c r="J72" s="55">
        <v>5922.45</v>
      </c>
      <c r="K72" s="55">
        <v>1346357.47</v>
      </c>
      <c r="L72" s="55">
        <v>269271.49</v>
      </c>
      <c r="M72" s="56">
        <v>1077085.98</v>
      </c>
      <c r="N72" s="34">
        <f t="shared" si="0"/>
        <v>1091788.48</v>
      </c>
    </row>
    <row r="73" spans="1:14" ht="12.75">
      <c r="A73" s="62">
        <v>62</v>
      </c>
      <c r="B73" s="53" t="s">
        <v>93</v>
      </c>
      <c r="C73" s="54">
        <v>0.212933866655341</v>
      </c>
      <c r="D73" s="55">
        <v>246643.86</v>
      </c>
      <c r="E73" s="55">
        <v>51481.94</v>
      </c>
      <c r="F73" s="55">
        <v>195161.92</v>
      </c>
      <c r="G73" s="55">
        <v>4671.01</v>
      </c>
      <c r="H73" s="55">
        <v>934.2</v>
      </c>
      <c r="I73" s="55">
        <v>37.37</v>
      </c>
      <c r="J73" s="55">
        <v>3699.44</v>
      </c>
      <c r="K73" s="55">
        <v>841393.49</v>
      </c>
      <c r="L73" s="55">
        <v>168278.73</v>
      </c>
      <c r="M73" s="56">
        <v>673114.76</v>
      </c>
      <c r="N73" s="34">
        <f t="shared" si="0"/>
        <v>871976.12</v>
      </c>
    </row>
    <row r="74" spans="1:14" ht="12.75">
      <c r="A74" s="62">
        <v>63</v>
      </c>
      <c r="B74" s="53" t="s">
        <v>94</v>
      </c>
      <c r="C74" s="54">
        <v>0.202783211563075</v>
      </c>
      <c r="D74" s="55">
        <v>36685.73</v>
      </c>
      <c r="E74" s="55">
        <v>7958.81</v>
      </c>
      <c r="F74" s="55">
        <v>28726.92</v>
      </c>
      <c r="G74" s="55">
        <v>4455.1</v>
      </c>
      <c r="H74" s="55">
        <v>891.02</v>
      </c>
      <c r="I74" s="55">
        <v>35.64</v>
      </c>
      <c r="J74" s="55">
        <v>3528.44</v>
      </c>
      <c r="K74" s="55">
        <v>802110.53</v>
      </c>
      <c r="L74" s="55">
        <v>160422.12</v>
      </c>
      <c r="M74" s="56">
        <v>641688.41</v>
      </c>
      <c r="N74" s="34">
        <f t="shared" si="0"/>
        <v>673943.77</v>
      </c>
    </row>
    <row r="75" spans="1:14" ht="12.75">
      <c r="A75" s="62">
        <v>64</v>
      </c>
      <c r="B75" s="53" t="s">
        <v>95</v>
      </c>
      <c r="C75" s="54">
        <v>0.92765281598027</v>
      </c>
      <c r="D75" s="55">
        <v>187396.41</v>
      </c>
      <c r="E75" s="55">
        <v>41574.4</v>
      </c>
      <c r="F75" s="55">
        <v>145822.01</v>
      </c>
      <c r="G75" s="55">
        <v>20380.35</v>
      </c>
      <c r="H75" s="55">
        <v>4076.07</v>
      </c>
      <c r="I75" s="55">
        <v>163.04</v>
      </c>
      <c r="J75" s="55">
        <v>16141.24</v>
      </c>
      <c r="K75" s="55">
        <v>3669337.62</v>
      </c>
      <c r="L75" s="55">
        <v>733867.55</v>
      </c>
      <c r="M75" s="56">
        <v>2935470.07</v>
      </c>
      <c r="N75" s="34">
        <f t="shared" si="0"/>
        <v>3097433.32</v>
      </c>
    </row>
    <row r="76" spans="1:14" ht="12.75">
      <c r="A76" s="62">
        <v>65</v>
      </c>
      <c r="B76" s="53" t="s">
        <v>96</v>
      </c>
      <c r="C76" s="54">
        <v>0.22392990269279</v>
      </c>
      <c r="D76" s="55">
        <v>122080.64</v>
      </c>
      <c r="E76" s="55">
        <v>26616.04</v>
      </c>
      <c r="F76" s="55">
        <v>95464.6</v>
      </c>
      <c r="G76" s="55">
        <v>4919.7</v>
      </c>
      <c r="H76" s="55">
        <v>983.94</v>
      </c>
      <c r="I76" s="55">
        <v>39.36</v>
      </c>
      <c r="J76" s="55">
        <v>3896.4</v>
      </c>
      <c r="K76" s="55">
        <v>885756.29</v>
      </c>
      <c r="L76" s="55">
        <v>177151.22</v>
      </c>
      <c r="M76" s="56">
        <v>708605.07</v>
      </c>
      <c r="N76" s="34">
        <f t="shared" si="0"/>
        <v>807966.07</v>
      </c>
    </row>
    <row r="77" spans="1:14" ht="12.75">
      <c r="A77" s="62">
        <v>66</v>
      </c>
      <c r="B77" s="53" t="s">
        <v>97</v>
      </c>
      <c r="C77" s="54">
        <v>0.200813072452772</v>
      </c>
      <c r="D77" s="55">
        <v>49119.12</v>
      </c>
      <c r="E77" s="55">
        <v>10159.96</v>
      </c>
      <c r="F77" s="55">
        <v>38959.16</v>
      </c>
      <c r="G77" s="55">
        <v>4404.73</v>
      </c>
      <c r="H77" s="55">
        <v>880.95</v>
      </c>
      <c r="I77" s="55">
        <v>35.24</v>
      </c>
      <c r="J77" s="55">
        <v>3488.54</v>
      </c>
      <c r="K77" s="55">
        <v>793449.67</v>
      </c>
      <c r="L77" s="55">
        <v>158689.93</v>
      </c>
      <c r="M77" s="56">
        <v>634759.74</v>
      </c>
      <c r="N77" s="34">
        <f aca="true" t="shared" si="1" ref="N77:N140">+F77+J77+M77</f>
        <v>677207.44</v>
      </c>
    </row>
    <row r="78" spans="1:14" ht="12.75">
      <c r="A78" s="62">
        <v>67</v>
      </c>
      <c r="B78" s="53" t="s">
        <v>98</v>
      </c>
      <c r="C78" s="54">
        <v>0.109231761666609</v>
      </c>
      <c r="D78" s="55">
        <v>5971.4</v>
      </c>
      <c r="E78" s="55">
        <v>1124.45</v>
      </c>
      <c r="F78" s="55">
        <v>4846.95</v>
      </c>
      <c r="G78" s="55">
        <v>2392.69</v>
      </c>
      <c r="H78" s="55">
        <v>478.54</v>
      </c>
      <c r="I78" s="55">
        <v>19.14</v>
      </c>
      <c r="J78" s="55">
        <v>1895.01</v>
      </c>
      <c r="K78" s="55">
        <v>431199.21</v>
      </c>
      <c r="L78" s="55">
        <v>86239.8</v>
      </c>
      <c r="M78" s="56">
        <v>344959.41</v>
      </c>
      <c r="N78" s="34">
        <f t="shared" si="1"/>
        <v>351701.37</v>
      </c>
    </row>
    <row r="79" spans="1:14" ht="12.75">
      <c r="A79" s="62">
        <v>68</v>
      </c>
      <c r="B79" s="53" t="s">
        <v>99</v>
      </c>
      <c r="C79" s="54">
        <v>0.118611837239997</v>
      </c>
      <c r="D79" s="55">
        <v>12775.67</v>
      </c>
      <c r="E79" s="55">
        <v>2299.33</v>
      </c>
      <c r="F79" s="55">
        <v>10476.34</v>
      </c>
      <c r="G79" s="55">
        <v>2598.78</v>
      </c>
      <c r="H79" s="55">
        <v>519.76</v>
      </c>
      <c r="I79" s="55">
        <v>20.79</v>
      </c>
      <c r="J79" s="55">
        <v>2058.23</v>
      </c>
      <c r="K79" s="55">
        <v>468302.35</v>
      </c>
      <c r="L79" s="55">
        <v>93660.5</v>
      </c>
      <c r="M79" s="56">
        <v>374641.85</v>
      </c>
      <c r="N79" s="34">
        <f t="shared" si="1"/>
        <v>387176.42</v>
      </c>
    </row>
    <row r="80" spans="1:14" ht="12.75">
      <c r="A80" s="62">
        <v>69</v>
      </c>
      <c r="B80" s="53" t="s">
        <v>100</v>
      </c>
      <c r="C80" s="54">
        <v>0.108445785995758</v>
      </c>
      <c r="D80" s="55">
        <v>61370.84</v>
      </c>
      <c r="E80" s="55">
        <v>13286.67</v>
      </c>
      <c r="F80" s="55">
        <v>48084.17</v>
      </c>
      <c r="G80" s="55">
        <v>2382.54</v>
      </c>
      <c r="H80" s="55">
        <v>476.51</v>
      </c>
      <c r="I80" s="55">
        <v>19.06</v>
      </c>
      <c r="J80" s="55">
        <v>1886.97</v>
      </c>
      <c r="K80" s="55">
        <v>428958</v>
      </c>
      <c r="L80" s="55">
        <v>85791.66</v>
      </c>
      <c r="M80" s="56">
        <v>343166.34</v>
      </c>
      <c r="N80" s="34">
        <f t="shared" si="1"/>
        <v>393137.48000000004</v>
      </c>
    </row>
    <row r="81" spans="1:14" ht="12.75">
      <c r="A81" s="62">
        <v>70</v>
      </c>
      <c r="B81" s="53" t="s">
        <v>101</v>
      </c>
      <c r="C81" s="54">
        <v>0.533507160874476</v>
      </c>
      <c r="D81" s="55">
        <v>49005.74</v>
      </c>
      <c r="E81" s="55">
        <v>10279.1</v>
      </c>
      <c r="F81" s="55">
        <v>38726.64</v>
      </c>
      <c r="G81" s="55">
        <v>11713.95</v>
      </c>
      <c r="H81" s="55">
        <v>2342.79</v>
      </c>
      <c r="I81" s="55">
        <v>93.71</v>
      </c>
      <c r="J81" s="55">
        <v>9277.45</v>
      </c>
      <c r="K81" s="55">
        <v>2109423.58</v>
      </c>
      <c r="L81" s="55">
        <v>421884.62</v>
      </c>
      <c r="M81" s="56">
        <v>1687538.96</v>
      </c>
      <c r="N81" s="34">
        <f t="shared" si="1"/>
        <v>1735543.05</v>
      </c>
    </row>
    <row r="82" spans="1:14" ht="12.75">
      <c r="A82" s="62">
        <v>71</v>
      </c>
      <c r="B82" s="53" t="s">
        <v>102</v>
      </c>
      <c r="C82" s="54">
        <v>1.25932196718234</v>
      </c>
      <c r="D82" s="55">
        <v>475672.61</v>
      </c>
      <c r="E82" s="55">
        <v>98513</v>
      </c>
      <c r="F82" s="55">
        <v>377159.61</v>
      </c>
      <c r="G82" s="55">
        <v>27666.6</v>
      </c>
      <c r="H82" s="55">
        <v>5533.32</v>
      </c>
      <c r="I82" s="55">
        <v>221.33</v>
      </c>
      <c r="J82" s="55">
        <v>21911.95</v>
      </c>
      <c r="K82" s="55">
        <v>4981200.95</v>
      </c>
      <c r="L82" s="55">
        <v>996240.19</v>
      </c>
      <c r="M82" s="56">
        <v>3984960.76</v>
      </c>
      <c r="N82" s="34">
        <f t="shared" si="1"/>
        <v>4384032.319999999</v>
      </c>
    </row>
    <row r="83" spans="1:14" ht="12.75">
      <c r="A83" s="62">
        <v>72</v>
      </c>
      <c r="B83" s="53" t="s">
        <v>103</v>
      </c>
      <c r="C83" s="54">
        <v>0.073803572159086</v>
      </c>
      <c r="D83" s="55">
        <v>20738.61</v>
      </c>
      <c r="E83" s="55">
        <v>3680.77</v>
      </c>
      <c r="F83" s="55">
        <v>17057.84</v>
      </c>
      <c r="G83" s="55">
        <v>1620.98</v>
      </c>
      <c r="H83" s="55">
        <v>324.2</v>
      </c>
      <c r="I83" s="55">
        <v>12.97</v>
      </c>
      <c r="J83" s="55">
        <v>1283.81</v>
      </c>
      <c r="K83" s="55">
        <v>291874.11</v>
      </c>
      <c r="L83" s="55">
        <v>58374.87</v>
      </c>
      <c r="M83" s="56">
        <v>233499.24</v>
      </c>
      <c r="N83" s="34">
        <f t="shared" si="1"/>
        <v>251840.88999999998</v>
      </c>
    </row>
    <row r="84" spans="1:14" ht="12.75">
      <c r="A84" s="62">
        <v>73</v>
      </c>
      <c r="B84" s="53" t="s">
        <v>104</v>
      </c>
      <c r="C84" s="54">
        <v>0.434571073740683</v>
      </c>
      <c r="D84" s="55">
        <v>116688.27</v>
      </c>
      <c r="E84" s="55">
        <v>24788.62</v>
      </c>
      <c r="F84" s="55">
        <v>91899.65</v>
      </c>
      <c r="G84" s="55">
        <v>9547.45</v>
      </c>
      <c r="H84" s="55">
        <v>1909.49</v>
      </c>
      <c r="I84" s="55">
        <v>76.38</v>
      </c>
      <c r="J84" s="55">
        <v>7561.58</v>
      </c>
      <c r="K84" s="55">
        <v>1718949.26</v>
      </c>
      <c r="L84" s="55">
        <v>343789.82</v>
      </c>
      <c r="M84" s="56">
        <v>1375159.44</v>
      </c>
      <c r="N84" s="34">
        <f t="shared" si="1"/>
        <v>1474620.67</v>
      </c>
    </row>
    <row r="85" spans="1:14" ht="12.75">
      <c r="A85" s="62">
        <v>74</v>
      </c>
      <c r="B85" s="53" t="s">
        <v>105</v>
      </c>
      <c r="C85" s="54">
        <v>0.078240579429839</v>
      </c>
      <c r="D85" s="55">
        <v>23555.22</v>
      </c>
      <c r="E85" s="55">
        <v>4871.36</v>
      </c>
      <c r="F85" s="55">
        <v>18683.86</v>
      </c>
      <c r="G85" s="55">
        <v>1718.48</v>
      </c>
      <c r="H85" s="55">
        <v>343.7</v>
      </c>
      <c r="I85" s="55">
        <v>13.75</v>
      </c>
      <c r="J85" s="55">
        <v>1361.03</v>
      </c>
      <c r="K85" s="55">
        <v>309424.73</v>
      </c>
      <c r="L85" s="55">
        <v>61884.96</v>
      </c>
      <c r="M85" s="56">
        <v>247539.77</v>
      </c>
      <c r="N85" s="34">
        <f t="shared" si="1"/>
        <v>267584.66</v>
      </c>
    </row>
    <row r="86" spans="1:14" ht="12.75">
      <c r="A86" s="62">
        <v>75</v>
      </c>
      <c r="B86" s="53" t="s">
        <v>106</v>
      </c>
      <c r="C86" s="54">
        <v>0.120294968950916</v>
      </c>
      <c r="D86" s="55">
        <v>27632.79</v>
      </c>
      <c r="E86" s="55">
        <v>5825.95</v>
      </c>
      <c r="F86" s="55">
        <v>21806.84</v>
      </c>
      <c r="G86" s="55">
        <v>2635.75</v>
      </c>
      <c r="H86" s="55">
        <v>527.15</v>
      </c>
      <c r="I86" s="55">
        <v>21.09</v>
      </c>
      <c r="J86" s="55">
        <v>2087.51</v>
      </c>
      <c r="K86" s="55">
        <v>474959.96</v>
      </c>
      <c r="L86" s="55">
        <v>94992.11</v>
      </c>
      <c r="M86" s="56">
        <v>379967.85</v>
      </c>
      <c r="N86" s="34">
        <f t="shared" si="1"/>
        <v>403862.19999999995</v>
      </c>
    </row>
    <row r="87" spans="1:14" ht="12.75">
      <c r="A87" s="62">
        <v>76</v>
      </c>
      <c r="B87" s="53" t="s">
        <v>107</v>
      </c>
      <c r="C87" s="54">
        <v>0.106388664950947</v>
      </c>
      <c r="D87" s="55">
        <v>13743.88</v>
      </c>
      <c r="E87" s="55">
        <v>2942.05</v>
      </c>
      <c r="F87" s="55">
        <v>10801.83</v>
      </c>
      <c r="G87" s="55">
        <v>2330.23</v>
      </c>
      <c r="H87" s="55">
        <v>466.05</v>
      </c>
      <c r="I87" s="55">
        <v>18.64</v>
      </c>
      <c r="J87" s="55">
        <v>1845.54</v>
      </c>
      <c r="K87" s="55">
        <v>419953.25</v>
      </c>
      <c r="L87" s="55">
        <v>83990.57</v>
      </c>
      <c r="M87" s="56">
        <v>335962.68</v>
      </c>
      <c r="N87" s="34">
        <f t="shared" si="1"/>
        <v>348610.05</v>
      </c>
    </row>
    <row r="88" spans="1:14" ht="12.75">
      <c r="A88" s="62">
        <v>77</v>
      </c>
      <c r="B88" s="53" t="s">
        <v>108</v>
      </c>
      <c r="C88" s="54">
        <v>0.055098821946437</v>
      </c>
      <c r="D88" s="55">
        <v>13616.78</v>
      </c>
      <c r="E88" s="55">
        <v>2823.74</v>
      </c>
      <c r="F88" s="55">
        <v>10793.04</v>
      </c>
      <c r="G88" s="55">
        <v>1210.51</v>
      </c>
      <c r="H88" s="55">
        <v>242.1</v>
      </c>
      <c r="I88" s="55">
        <v>9.68</v>
      </c>
      <c r="J88" s="55">
        <v>958.73</v>
      </c>
      <c r="K88" s="55">
        <v>217943.73</v>
      </c>
      <c r="L88" s="55">
        <v>43588.75</v>
      </c>
      <c r="M88" s="56">
        <v>174354.98</v>
      </c>
      <c r="N88" s="34">
        <f t="shared" si="1"/>
        <v>186106.75</v>
      </c>
    </row>
    <row r="89" spans="1:14" ht="12.75">
      <c r="A89" s="62">
        <v>78</v>
      </c>
      <c r="B89" s="53" t="s">
        <v>109</v>
      </c>
      <c r="C89" s="54">
        <v>0.25812109671043</v>
      </c>
      <c r="D89" s="55">
        <v>7674.11</v>
      </c>
      <c r="E89" s="55">
        <v>1551.82</v>
      </c>
      <c r="F89" s="55">
        <v>6122.29</v>
      </c>
      <c r="G89" s="55">
        <v>5670.89</v>
      </c>
      <c r="H89" s="55">
        <v>1134.18</v>
      </c>
      <c r="I89" s="55">
        <v>45.37</v>
      </c>
      <c r="J89" s="55">
        <v>4491.34</v>
      </c>
      <c r="K89" s="55">
        <v>1020999.93</v>
      </c>
      <c r="L89" s="55">
        <v>204199.91</v>
      </c>
      <c r="M89" s="56">
        <v>816800.02</v>
      </c>
      <c r="N89" s="34">
        <f t="shared" si="1"/>
        <v>827413.65</v>
      </c>
    </row>
    <row r="90" spans="1:14" ht="12.75">
      <c r="A90" s="62">
        <v>79</v>
      </c>
      <c r="B90" s="53" t="s">
        <v>110</v>
      </c>
      <c r="C90" s="54">
        <v>0.06844624881132</v>
      </c>
      <c r="D90" s="55">
        <v>9696.82</v>
      </c>
      <c r="E90" s="55">
        <v>1777.94</v>
      </c>
      <c r="F90" s="55">
        <v>7918.88</v>
      </c>
      <c r="G90" s="55">
        <v>1503.75</v>
      </c>
      <c r="H90" s="55">
        <v>300.75</v>
      </c>
      <c r="I90" s="55">
        <v>12.03</v>
      </c>
      <c r="J90" s="55">
        <v>1190.97</v>
      </c>
      <c r="K90" s="55">
        <v>270739.6</v>
      </c>
      <c r="L90" s="55">
        <v>54147.91</v>
      </c>
      <c r="M90" s="56">
        <v>216591.69</v>
      </c>
      <c r="N90" s="34">
        <f t="shared" si="1"/>
        <v>225701.54</v>
      </c>
    </row>
    <row r="91" spans="1:14" ht="12.75">
      <c r="A91" s="62">
        <v>80</v>
      </c>
      <c r="B91" s="53" t="s">
        <v>111</v>
      </c>
      <c r="C91" s="54">
        <v>0.075749881005596</v>
      </c>
      <c r="D91" s="55">
        <v>9163.95</v>
      </c>
      <c r="E91" s="55">
        <v>1878.75</v>
      </c>
      <c r="F91" s="55">
        <v>7285.2</v>
      </c>
      <c r="G91" s="55">
        <v>1663.74</v>
      </c>
      <c r="H91" s="55">
        <v>332.75</v>
      </c>
      <c r="I91" s="55">
        <v>13.31</v>
      </c>
      <c r="J91" s="55">
        <v>1317.68</v>
      </c>
      <c r="K91" s="55">
        <v>299572.76</v>
      </c>
      <c r="L91" s="55">
        <v>59914.56</v>
      </c>
      <c r="M91" s="56">
        <v>239658.2</v>
      </c>
      <c r="N91" s="34">
        <f t="shared" si="1"/>
        <v>248261.08000000002</v>
      </c>
    </row>
    <row r="92" spans="1:14" ht="12.75">
      <c r="A92" s="62">
        <v>81</v>
      </c>
      <c r="B92" s="53" t="s">
        <v>112</v>
      </c>
      <c r="C92" s="54">
        <v>0.162777557872845</v>
      </c>
      <c r="D92" s="55">
        <v>59867.88</v>
      </c>
      <c r="E92" s="55">
        <v>12416.59</v>
      </c>
      <c r="F92" s="55">
        <v>47451.29</v>
      </c>
      <c r="G92" s="55">
        <v>3576.2</v>
      </c>
      <c r="H92" s="55">
        <v>715.24</v>
      </c>
      <c r="I92" s="55">
        <v>28.61</v>
      </c>
      <c r="J92" s="55">
        <v>2832.35</v>
      </c>
      <c r="K92" s="55">
        <v>643867.83</v>
      </c>
      <c r="L92" s="55">
        <v>128773.54</v>
      </c>
      <c r="M92" s="56">
        <v>515094.29</v>
      </c>
      <c r="N92" s="34">
        <f t="shared" si="1"/>
        <v>565377.9299999999</v>
      </c>
    </row>
    <row r="93" spans="1:14" ht="12.75">
      <c r="A93" s="62">
        <v>82</v>
      </c>
      <c r="B93" s="53" t="s">
        <v>113</v>
      </c>
      <c r="C93" s="54">
        <v>0.182412628949418</v>
      </c>
      <c r="D93" s="55">
        <v>25384.28</v>
      </c>
      <c r="E93" s="55">
        <v>4966.32</v>
      </c>
      <c r="F93" s="55">
        <v>20417.96</v>
      </c>
      <c r="G93" s="55">
        <v>4007.56</v>
      </c>
      <c r="H93" s="55">
        <v>801.51</v>
      </c>
      <c r="I93" s="55">
        <v>32.06</v>
      </c>
      <c r="J93" s="55">
        <v>3173.99</v>
      </c>
      <c r="K93" s="55">
        <v>721534.62</v>
      </c>
      <c r="L93" s="55">
        <v>144306.91</v>
      </c>
      <c r="M93" s="56">
        <v>577227.71</v>
      </c>
      <c r="N93" s="34">
        <f t="shared" si="1"/>
        <v>600819.6599999999</v>
      </c>
    </row>
    <row r="94" spans="1:14" ht="12.75">
      <c r="A94" s="62">
        <v>83</v>
      </c>
      <c r="B94" s="53" t="s">
        <v>114</v>
      </c>
      <c r="C94" s="54">
        <v>0.519625141575701</v>
      </c>
      <c r="D94" s="55">
        <v>118445.35</v>
      </c>
      <c r="E94" s="55">
        <v>23745.33</v>
      </c>
      <c r="F94" s="55">
        <v>94700.02</v>
      </c>
      <c r="G94" s="55">
        <v>11416.06</v>
      </c>
      <c r="H94" s="55">
        <v>2283.21</v>
      </c>
      <c r="I94" s="55">
        <v>91.33</v>
      </c>
      <c r="J94" s="55">
        <v>9041.52</v>
      </c>
      <c r="K94" s="55">
        <v>2055381.1</v>
      </c>
      <c r="L94" s="55">
        <v>411076.22</v>
      </c>
      <c r="M94" s="56">
        <v>1644304.88</v>
      </c>
      <c r="N94" s="34">
        <f t="shared" si="1"/>
        <v>1748046.42</v>
      </c>
    </row>
    <row r="95" spans="1:14" ht="12.75">
      <c r="A95" s="62">
        <v>84</v>
      </c>
      <c r="B95" s="53" t="s">
        <v>115</v>
      </c>
      <c r="C95" s="54">
        <v>0.059263831959299</v>
      </c>
      <c r="D95" s="55">
        <v>21913.52</v>
      </c>
      <c r="E95" s="55">
        <v>4742.92</v>
      </c>
      <c r="F95" s="55">
        <v>17170.6</v>
      </c>
      <c r="G95" s="55">
        <v>1302.03</v>
      </c>
      <c r="H95" s="55">
        <v>260.41</v>
      </c>
      <c r="I95" s="55">
        <v>10.42</v>
      </c>
      <c r="J95" s="55">
        <v>1031.2</v>
      </c>
      <c r="K95" s="55">
        <v>234418.56</v>
      </c>
      <c r="L95" s="55">
        <v>46883.72</v>
      </c>
      <c r="M95" s="56">
        <v>187534.84</v>
      </c>
      <c r="N95" s="34">
        <f t="shared" si="1"/>
        <v>205736.63999999998</v>
      </c>
    </row>
    <row r="96" spans="1:14" ht="12.75">
      <c r="A96" s="62">
        <v>85</v>
      </c>
      <c r="B96" s="53" t="s">
        <v>116</v>
      </c>
      <c r="C96" s="54">
        <v>0.101241467946391</v>
      </c>
      <c r="D96" s="55">
        <v>21823.1</v>
      </c>
      <c r="E96" s="55">
        <v>4517.88</v>
      </c>
      <c r="F96" s="55">
        <v>17305.22</v>
      </c>
      <c r="G96" s="55">
        <v>2224.25</v>
      </c>
      <c r="H96" s="55">
        <v>444.85</v>
      </c>
      <c r="I96" s="55">
        <v>17.79</v>
      </c>
      <c r="J96" s="55">
        <v>1761.61</v>
      </c>
      <c r="K96" s="55">
        <v>400461.42</v>
      </c>
      <c r="L96" s="55">
        <v>80092.34</v>
      </c>
      <c r="M96" s="56">
        <v>320369.08</v>
      </c>
      <c r="N96" s="34">
        <f t="shared" si="1"/>
        <v>339435.91000000003</v>
      </c>
    </row>
    <row r="97" spans="1:14" ht="12.75">
      <c r="A97" s="62">
        <v>86</v>
      </c>
      <c r="B97" s="53" t="s">
        <v>117</v>
      </c>
      <c r="C97" s="54">
        <v>0.105618126758834</v>
      </c>
      <c r="D97" s="55">
        <v>33213.4</v>
      </c>
      <c r="E97" s="55">
        <v>6836.61</v>
      </c>
      <c r="F97" s="55">
        <v>26376.79</v>
      </c>
      <c r="G97" s="55">
        <v>2320.4</v>
      </c>
      <c r="H97" s="55">
        <v>464.08</v>
      </c>
      <c r="I97" s="55">
        <v>18.56</v>
      </c>
      <c r="J97" s="55">
        <v>1837.76</v>
      </c>
      <c r="K97" s="55">
        <v>417773.34</v>
      </c>
      <c r="L97" s="55">
        <v>83554.74</v>
      </c>
      <c r="M97" s="56">
        <v>334218.6</v>
      </c>
      <c r="N97" s="34">
        <f t="shared" si="1"/>
        <v>362433.14999999997</v>
      </c>
    </row>
    <row r="98" spans="1:14" ht="12.75">
      <c r="A98" s="62">
        <v>87</v>
      </c>
      <c r="B98" s="53" t="s">
        <v>118</v>
      </c>
      <c r="C98" s="54">
        <v>0.148673219532048</v>
      </c>
      <c r="D98" s="55">
        <v>80939.05</v>
      </c>
      <c r="E98" s="55">
        <v>16629.67</v>
      </c>
      <c r="F98" s="55">
        <v>64309.38</v>
      </c>
      <c r="G98" s="55">
        <v>3259.21</v>
      </c>
      <c r="H98" s="55">
        <v>651.84</v>
      </c>
      <c r="I98" s="55">
        <v>26.07</v>
      </c>
      <c r="J98" s="55">
        <v>2581.3</v>
      </c>
      <c r="K98" s="55">
        <v>587210.28</v>
      </c>
      <c r="L98" s="55">
        <v>117442.04</v>
      </c>
      <c r="M98" s="56">
        <v>469768.24</v>
      </c>
      <c r="N98" s="34">
        <f t="shared" si="1"/>
        <v>536658.9199999999</v>
      </c>
    </row>
    <row r="99" spans="1:14" ht="12.75">
      <c r="A99" s="62">
        <v>88</v>
      </c>
      <c r="B99" s="53" t="s">
        <v>119</v>
      </c>
      <c r="C99" s="54">
        <v>0.09553662903617</v>
      </c>
      <c r="D99" s="55">
        <v>13081.95</v>
      </c>
      <c r="E99" s="55">
        <v>3025.44</v>
      </c>
      <c r="F99" s="55">
        <v>10056.51</v>
      </c>
      <c r="G99" s="55">
        <v>2098.93</v>
      </c>
      <c r="H99" s="55">
        <v>419.79</v>
      </c>
      <c r="I99" s="55">
        <v>16.79</v>
      </c>
      <c r="J99" s="55">
        <v>1662.35</v>
      </c>
      <c r="K99" s="55">
        <v>377895.76</v>
      </c>
      <c r="L99" s="55">
        <v>75579.05</v>
      </c>
      <c r="M99" s="56">
        <v>302316.71</v>
      </c>
      <c r="N99" s="34">
        <f t="shared" si="1"/>
        <v>314035.57</v>
      </c>
    </row>
    <row r="100" spans="1:14" ht="12.75">
      <c r="A100" s="62">
        <v>89</v>
      </c>
      <c r="B100" s="53" t="s">
        <v>120</v>
      </c>
      <c r="C100" s="54">
        <v>0.949181819347288</v>
      </c>
      <c r="D100" s="55">
        <v>742801.18</v>
      </c>
      <c r="E100" s="55">
        <v>161361.74</v>
      </c>
      <c r="F100" s="55">
        <v>581439.44</v>
      </c>
      <c r="G100" s="55">
        <v>20853.35</v>
      </c>
      <c r="H100" s="55">
        <v>4170.67</v>
      </c>
      <c r="I100" s="55">
        <v>166.83</v>
      </c>
      <c r="J100" s="55">
        <v>16515.85</v>
      </c>
      <c r="K100" s="55">
        <v>3754495.9</v>
      </c>
      <c r="L100" s="55">
        <v>750899.21</v>
      </c>
      <c r="M100" s="56">
        <v>3003596.69</v>
      </c>
      <c r="N100" s="34">
        <f t="shared" si="1"/>
        <v>3601551.98</v>
      </c>
    </row>
    <row r="101" spans="1:14" ht="12.75">
      <c r="A101" s="62">
        <v>90</v>
      </c>
      <c r="B101" s="53" t="s">
        <v>121</v>
      </c>
      <c r="C101" s="54">
        <v>0.124734688767476</v>
      </c>
      <c r="D101" s="55">
        <v>41203.17</v>
      </c>
      <c r="E101" s="55">
        <v>8060.56</v>
      </c>
      <c r="F101" s="55">
        <v>33142.61</v>
      </c>
      <c r="G101" s="55">
        <v>2733.29</v>
      </c>
      <c r="H101" s="55">
        <v>546.66</v>
      </c>
      <c r="I101" s="55">
        <v>21.87</v>
      </c>
      <c r="J101" s="55">
        <v>2164.76</v>
      </c>
      <c r="K101" s="55">
        <v>492521.15</v>
      </c>
      <c r="L101" s="55">
        <v>98504.22</v>
      </c>
      <c r="M101" s="56">
        <v>394016.93</v>
      </c>
      <c r="N101" s="34">
        <f t="shared" si="1"/>
        <v>429324.3</v>
      </c>
    </row>
    <row r="102" spans="1:14" ht="12.75">
      <c r="A102" s="62">
        <v>91</v>
      </c>
      <c r="B102" s="53" t="s">
        <v>122</v>
      </c>
      <c r="C102" s="54">
        <v>0.115230701389831</v>
      </c>
      <c r="D102" s="55">
        <v>11880.81</v>
      </c>
      <c r="E102" s="55">
        <v>2181.79</v>
      </c>
      <c r="F102" s="55">
        <v>9699.02</v>
      </c>
      <c r="G102" s="55">
        <v>2531.14</v>
      </c>
      <c r="H102" s="55">
        <v>506.23</v>
      </c>
      <c r="I102" s="55">
        <v>20.25</v>
      </c>
      <c r="J102" s="55">
        <v>2004.66</v>
      </c>
      <c r="K102" s="55">
        <v>455739.35</v>
      </c>
      <c r="L102" s="55">
        <v>91147.82</v>
      </c>
      <c r="M102" s="56">
        <v>364591.53</v>
      </c>
      <c r="N102" s="34">
        <f t="shared" si="1"/>
        <v>376295.21</v>
      </c>
    </row>
    <row r="103" spans="1:14" ht="12.75">
      <c r="A103" s="62">
        <v>92</v>
      </c>
      <c r="B103" s="53" t="s">
        <v>123</v>
      </c>
      <c r="C103" s="54">
        <v>0.1658227570394</v>
      </c>
      <c r="D103" s="55">
        <v>69751.75</v>
      </c>
      <c r="E103" s="55">
        <v>14282.17</v>
      </c>
      <c r="F103" s="55">
        <v>55469.58</v>
      </c>
      <c r="G103" s="55">
        <v>3936.4</v>
      </c>
      <c r="H103" s="55">
        <v>787.28</v>
      </c>
      <c r="I103" s="55">
        <v>31.49</v>
      </c>
      <c r="J103" s="55">
        <v>3117.63</v>
      </c>
      <c r="K103" s="55">
        <v>691724.25</v>
      </c>
      <c r="L103" s="55">
        <v>138344.8</v>
      </c>
      <c r="M103" s="56">
        <v>553379.45</v>
      </c>
      <c r="N103" s="34">
        <f t="shared" si="1"/>
        <v>611966.6599999999</v>
      </c>
    </row>
    <row r="104" spans="1:14" ht="12.75">
      <c r="A104" s="62">
        <v>93</v>
      </c>
      <c r="B104" s="53" t="s">
        <v>124</v>
      </c>
      <c r="C104" s="54">
        <v>0.139780928255676</v>
      </c>
      <c r="D104" s="55">
        <v>40392.83</v>
      </c>
      <c r="E104" s="55">
        <v>8478.66</v>
      </c>
      <c r="F104" s="55">
        <v>31914.17</v>
      </c>
      <c r="G104" s="55">
        <v>3063.85</v>
      </c>
      <c r="H104" s="55">
        <v>612.77</v>
      </c>
      <c r="I104" s="55">
        <v>24.51</v>
      </c>
      <c r="J104" s="55">
        <v>2426.57</v>
      </c>
      <c r="K104" s="55">
        <v>552036.68</v>
      </c>
      <c r="L104" s="55">
        <v>110407.35</v>
      </c>
      <c r="M104" s="56">
        <v>441629.33</v>
      </c>
      <c r="N104" s="34">
        <f t="shared" si="1"/>
        <v>475970.07</v>
      </c>
    </row>
    <row r="105" spans="1:14" ht="12.75">
      <c r="A105" s="62">
        <v>94</v>
      </c>
      <c r="B105" s="53" t="s">
        <v>125</v>
      </c>
      <c r="C105" s="54">
        <v>0.687521721469277</v>
      </c>
      <c r="D105" s="55">
        <v>562654.09</v>
      </c>
      <c r="E105" s="55">
        <v>115041.89</v>
      </c>
      <c r="F105" s="55">
        <v>447612.2</v>
      </c>
      <c r="G105" s="55">
        <v>15104.73</v>
      </c>
      <c r="H105" s="55">
        <v>3020.95</v>
      </c>
      <c r="I105" s="55">
        <v>120.84</v>
      </c>
      <c r="J105" s="55">
        <v>11962.94</v>
      </c>
      <c r="K105" s="55">
        <v>2719497.25</v>
      </c>
      <c r="L105" s="55">
        <v>543899.49</v>
      </c>
      <c r="M105" s="56">
        <v>2175597.76</v>
      </c>
      <c r="N105" s="34">
        <f t="shared" si="1"/>
        <v>2635172.9</v>
      </c>
    </row>
    <row r="106" spans="1:14" ht="12.75">
      <c r="A106" s="62">
        <v>95</v>
      </c>
      <c r="B106" s="53" t="s">
        <v>126</v>
      </c>
      <c r="C106" s="54">
        <v>15.6369889104082</v>
      </c>
      <c r="D106" s="55">
        <v>20616017.16</v>
      </c>
      <c r="E106" s="55">
        <v>4297992.17</v>
      </c>
      <c r="F106" s="55">
        <v>16318024.99</v>
      </c>
      <c r="G106" s="55">
        <v>343534.66</v>
      </c>
      <c r="H106" s="55">
        <v>68706.93</v>
      </c>
      <c r="I106" s="55">
        <v>2748.28</v>
      </c>
      <c r="J106" s="55">
        <v>272079.45</v>
      </c>
      <c r="K106" s="55">
        <v>61851361.53</v>
      </c>
      <c r="L106" s="55">
        <v>12370272.7</v>
      </c>
      <c r="M106" s="56">
        <v>49481088.83</v>
      </c>
      <c r="N106" s="34">
        <f t="shared" si="1"/>
        <v>66071193.269999996</v>
      </c>
    </row>
    <row r="107" spans="1:14" ht="12.75">
      <c r="A107" s="62">
        <v>96</v>
      </c>
      <c r="B107" s="53" t="s">
        <v>127</v>
      </c>
      <c r="C107" s="54">
        <v>0.34925031572209</v>
      </c>
      <c r="D107" s="55">
        <v>247431.53</v>
      </c>
      <c r="E107" s="55">
        <v>51359.02</v>
      </c>
      <c r="F107" s="55">
        <v>196072.51</v>
      </c>
      <c r="G107" s="55">
        <v>7672.5</v>
      </c>
      <c r="H107" s="55">
        <v>1534.5</v>
      </c>
      <c r="I107" s="55">
        <v>61.38</v>
      </c>
      <c r="J107" s="55">
        <v>6076.62</v>
      </c>
      <c r="K107" s="55">
        <v>1381405.62</v>
      </c>
      <c r="L107" s="55">
        <v>276281.14</v>
      </c>
      <c r="M107" s="56">
        <v>1105124.48</v>
      </c>
      <c r="N107" s="34">
        <f t="shared" si="1"/>
        <v>1307273.6099999999</v>
      </c>
    </row>
    <row r="108" spans="1:14" ht="12.75">
      <c r="A108" s="62">
        <v>97</v>
      </c>
      <c r="B108" s="53" t="s">
        <v>128</v>
      </c>
      <c r="C108" s="54">
        <v>0.22879041918182</v>
      </c>
      <c r="D108" s="55">
        <v>144893.85</v>
      </c>
      <c r="E108" s="55">
        <v>29630.17</v>
      </c>
      <c r="F108" s="55">
        <v>115263.68</v>
      </c>
      <c r="G108" s="55">
        <v>5026.03</v>
      </c>
      <c r="H108" s="55">
        <v>1005.21</v>
      </c>
      <c r="I108" s="55">
        <v>40.21</v>
      </c>
      <c r="J108" s="55">
        <v>3980.61</v>
      </c>
      <c r="K108" s="55">
        <v>904925.73</v>
      </c>
      <c r="L108" s="55">
        <v>180985.17</v>
      </c>
      <c r="M108" s="56">
        <v>723940.56</v>
      </c>
      <c r="N108" s="34">
        <f t="shared" si="1"/>
        <v>843184.8500000001</v>
      </c>
    </row>
    <row r="109" spans="1:14" ht="12.75">
      <c r="A109" s="62">
        <v>98</v>
      </c>
      <c r="B109" s="53" t="s">
        <v>129</v>
      </c>
      <c r="C109" s="54">
        <v>1.06175369801922</v>
      </c>
      <c r="D109" s="55">
        <v>366614.97</v>
      </c>
      <c r="E109" s="55">
        <v>74884.73</v>
      </c>
      <c r="F109" s="55">
        <v>291730.24</v>
      </c>
      <c r="G109" s="55">
        <v>23319.44</v>
      </c>
      <c r="H109" s="55">
        <v>4663.89</v>
      </c>
      <c r="I109" s="55">
        <v>186.56</v>
      </c>
      <c r="J109" s="55">
        <v>18468.99</v>
      </c>
      <c r="K109" s="55">
        <v>4198906.83</v>
      </c>
      <c r="L109" s="55">
        <v>839781.35</v>
      </c>
      <c r="M109" s="56">
        <v>3359125.48</v>
      </c>
      <c r="N109" s="34">
        <f t="shared" si="1"/>
        <v>3669324.71</v>
      </c>
    </row>
    <row r="110" spans="1:14" ht="12.75">
      <c r="A110" s="62">
        <v>99</v>
      </c>
      <c r="B110" s="53" t="s">
        <v>130</v>
      </c>
      <c r="C110" s="54">
        <v>0.162613338698759</v>
      </c>
      <c r="D110" s="55">
        <v>17615.03</v>
      </c>
      <c r="E110" s="55">
        <v>3359.6</v>
      </c>
      <c r="F110" s="55">
        <v>14255.43</v>
      </c>
      <c r="G110" s="55">
        <v>3572.13</v>
      </c>
      <c r="H110" s="55">
        <v>714.43</v>
      </c>
      <c r="I110" s="55">
        <v>28.58</v>
      </c>
      <c r="J110" s="55">
        <v>2829.12</v>
      </c>
      <c r="K110" s="55">
        <v>643161.63</v>
      </c>
      <c r="L110" s="55">
        <v>128632.29</v>
      </c>
      <c r="M110" s="56">
        <v>514529.34</v>
      </c>
      <c r="N110" s="34">
        <f t="shared" si="1"/>
        <v>531613.89</v>
      </c>
    </row>
    <row r="111" spans="1:14" ht="12.75">
      <c r="A111" s="62">
        <v>100</v>
      </c>
      <c r="B111" s="53" t="s">
        <v>131</v>
      </c>
      <c r="C111" s="54">
        <v>0.120025867718112</v>
      </c>
      <c r="D111" s="55">
        <v>72204.74</v>
      </c>
      <c r="E111" s="55">
        <v>15016.38</v>
      </c>
      <c r="F111" s="55">
        <v>57188.36</v>
      </c>
      <c r="G111" s="55">
        <v>2636.49</v>
      </c>
      <c r="H111" s="55">
        <v>527.3</v>
      </c>
      <c r="I111" s="55">
        <v>21.09</v>
      </c>
      <c r="J111" s="55">
        <v>2088.1</v>
      </c>
      <c r="K111" s="55">
        <v>474706.8</v>
      </c>
      <c r="L111" s="55">
        <v>94941.45</v>
      </c>
      <c r="M111" s="56">
        <v>379765.35</v>
      </c>
      <c r="N111" s="34">
        <f t="shared" si="1"/>
        <v>439041.81</v>
      </c>
    </row>
    <row r="112" spans="1:14" ht="12.75">
      <c r="A112" s="62">
        <v>101</v>
      </c>
      <c r="B112" s="53" t="s">
        <v>132</v>
      </c>
      <c r="C112" s="54">
        <v>0.048555182148082</v>
      </c>
      <c r="D112" s="55">
        <v>11917.62</v>
      </c>
      <c r="E112" s="55">
        <v>2246.1</v>
      </c>
      <c r="F112" s="55">
        <v>9671.52</v>
      </c>
      <c r="G112" s="55">
        <v>1066.75</v>
      </c>
      <c r="H112" s="55">
        <v>213.35</v>
      </c>
      <c r="I112" s="55">
        <v>8.53</v>
      </c>
      <c r="J112" s="55">
        <v>844.87</v>
      </c>
      <c r="K112" s="55">
        <v>192060.43</v>
      </c>
      <c r="L112" s="55">
        <v>38412.06</v>
      </c>
      <c r="M112" s="56">
        <v>153648.37</v>
      </c>
      <c r="N112" s="34">
        <f t="shared" si="1"/>
        <v>164164.76</v>
      </c>
    </row>
    <row r="113" spans="1:14" ht="12.75">
      <c r="A113" s="62">
        <v>102</v>
      </c>
      <c r="B113" s="53" t="s">
        <v>133</v>
      </c>
      <c r="C113" s="54">
        <v>0.121890756480341</v>
      </c>
      <c r="D113" s="55">
        <v>10313.08</v>
      </c>
      <c r="E113" s="55">
        <v>2256.69</v>
      </c>
      <c r="F113" s="55">
        <v>8056.39</v>
      </c>
      <c r="G113" s="55">
        <v>2670.81</v>
      </c>
      <c r="H113" s="55">
        <v>534.16</v>
      </c>
      <c r="I113" s="55">
        <v>21.37</v>
      </c>
      <c r="J113" s="55">
        <v>2115.28</v>
      </c>
      <c r="K113" s="55">
        <v>481272.05</v>
      </c>
      <c r="L113" s="55">
        <v>96254.38</v>
      </c>
      <c r="M113" s="56">
        <v>385017.67</v>
      </c>
      <c r="N113" s="34">
        <f t="shared" si="1"/>
        <v>395189.33999999997</v>
      </c>
    </row>
    <row r="114" spans="1:14" ht="12.75">
      <c r="A114" s="62">
        <v>103</v>
      </c>
      <c r="B114" s="53" t="s">
        <v>134</v>
      </c>
      <c r="C114" s="54">
        <v>0.076525387013135</v>
      </c>
      <c r="D114" s="55">
        <v>9241.06</v>
      </c>
      <c r="E114" s="55">
        <v>1562.04</v>
      </c>
      <c r="F114" s="55">
        <v>7679.02</v>
      </c>
      <c r="G114" s="55">
        <v>1681.25</v>
      </c>
      <c r="H114" s="55">
        <v>336.25</v>
      </c>
      <c r="I114" s="55">
        <v>13.45</v>
      </c>
      <c r="J114" s="55">
        <v>1331.55</v>
      </c>
      <c r="K114" s="55">
        <v>302696.75</v>
      </c>
      <c r="L114" s="55">
        <v>60539.35</v>
      </c>
      <c r="M114" s="56">
        <v>242157.4</v>
      </c>
      <c r="N114" s="34">
        <f t="shared" si="1"/>
        <v>251167.97</v>
      </c>
    </row>
    <row r="115" spans="1:14" ht="12.75">
      <c r="A115" s="62">
        <v>104</v>
      </c>
      <c r="B115" s="53" t="s">
        <v>135</v>
      </c>
      <c r="C115" s="54">
        <v>0.059636667676029</v>
      </c>
      <c r="D115" s="55">
        <v>15430.98</v>
      </c>
      <c r="E115" s="55">
        <v>3101.42</v>
      </c>
      <c r="F115" s="55">
        <v>12329.56</v>
      </c>
      <c r="G115" s="55">
        <v>1310.2</v>
      </c>
      <c r="H115" s="55">
        <v>262.04</v>
      </c>
      <c r="I115" s="55">
        <v>10.48</v>
      </c>
      <c r="J115" s="55">
        <v>1037.68</v>
      </c>
      <c r="K115" s="55">
        <v>235893.34</v>
      </c>
      <c r="L115" s="55">
        <v>47178.67</v>
      </c>
      <c r="M115" s="56">
        <v>188714.67</v>
      </c>
      <c r="N115" s="34">
        <f t="shared" si="1"/>
        <v>202081.91</v>
      </c>
    </row>
    <row r="116" spans="1:14" ht="12.75">
      <c r="A116" s="62">
        <v>105</v>
      </c>
      <c r="B116" s="53" t="s">
        <v>136</v>
      </c>
      <c r="C116" s="54">
        <v>0.465967570775926</v>
      </c>
      <c r="D116" s="55">
        <v>190466.56</v>
      </c>
      <c r="E116" s="55">
        <v>40128.95</v>
      </c>
      <c r="F116" s="55">
        <v>150337.61</v>
      </c>
      <c r="G116" s="55">
        <v>10230.11</v>
      </c>
      <c r="H116" s="55">
        <v>2046.02</v>
      </c>
      <c r="I116" s="55">
        <v>81.84</v>
      </c>
      <c r="J116" s="55">
        <v>8102.25</v>
      </c>
      <c r="K116" s="55">
        <v>1842270.26</v>
      </c>
      <c r="L116" s="55">
        <v>368453.98</v>
      </c>
      <c r="M116" s="56">
        <v>1473816.28</v>
      </c>
      <c r="N116" s="34">
        <f t="shared" si="1"/>
        <v>1632256.1400000001</v>
      </c>
    </row>
    <row r="117" spans="1:14" ht="12.75">
      <c r="A117" s="62">
        <v>106</v>
      </c>
      <c r="B117" s="53" t="s">
        <v>137</v>
      </c>
      <c r="C117" s="54">
        <v>0.061337825741734</v>
      </c>
      <c r="D117" s="55">
        <v>23962</v>
      </c>
      <c r="E117" s="55">
        <v>4790.39</v>
      </c>
      <c r="F117" s="55">
        <v>19171.61</v>
      </c>
      <c r="G117" s="55">
        <v>1347.59</v>
      </c>
      <c r="H117" s="55">
        <v>269.52</v>
      </c>
      <c r="I117" s="55">
        <v>10.78</v>
      </c>
      <c r="J117" s="55">
        <v>1067.29</v>
      </c>
      <c r="K117" s="55">
        <v>242622.23</v>
      </c>
      <c r="L117" s="55">
        <v>48524.41</v>
      </c>
      <c r="M117" s="56">
        <v>194097.82</v>
      </c>
      <c r="N117" s="34">
        <f t="shared" si="1"/>
        <v>214336.72</v>
      </c>
    </row>
    <row r="118" spans="1:14" ht="12.75">
      <c r="A118" s="62">
        <v>107</v>
      </c>
      <c r="B118" s="53" t="s">
        <v>138</v>
      </c>
      <c r="C118" s="54">
        <v>0.11826172822836</v>
      </c>
      <c r="D118" s="55">
        <v>79452.58</v>
      </c>
      <c r="E118" s="55">
        <v>15408.67</v>
      </c>
      <c r="F118" s="55">
        <v>64043.91</v>
      </c>
      <c r="G118" s="55">
        <v>2597.73</v>
      </c>
      <c r="H118" s="55">
        <v>519.55</v>
      </c>
      <c r="I118" s="55">
        <v>20.78</v>
      </c>
      <c r="J118" s="55">
        <v>2057.4</v>
      </c>
      <c r="K118" s="55">
        <v>467728.65</v>
      </c>
      <c r="L118" s="55">
        <v>93545.75</v>
      </c>
      <c r="M118" s="56">
        <v>374182.9</v>
      </c>
      <c r="N118" s="34">
        <f t="shared" si="1"/>
        <v>440284.21</v>
      </c>
    </row>
    <row r="119" spans="1:14" ht="12.75">
      <c r="A119" s="62">
        <v>108</v>
      </c>
      <c r="B119" s="53" t="s">
        <v>139</v>
      </c>
      <c r="C119" s="54">
        <v>0.142964359222701</v>
      </c>
      <c r="D119" s="55">
        <v>23344.2</v>
      </c>
      <c r="E119" s="55">
        <v>5163.15</v>
      </c>
      <c r="F119" s="55">
        <v>18181.05</v>
      </c>
      <c r="G119" s="55">
        <v>3140.9</v>
      </c>
      <c r="H119" s="55">
        <v>628.18</v>
      </c>
      <c r="I119" s="55">
        <v>25.13</v>
      </c>
      <c r="J119" s="55">
        <v>2487.59</v>
      </c>
      <c r="K119" s="55">
        <v>565496.62</v>
      </c>
      <c r="L119" s="55">
        <v>113099.36</v>
      </c>
      <c r="M119" s="56">
        <v>452397.26</v>
      </c>
      <c r="N119" s="34">
        <f t="shared" si="1"/>
        <v>473065.9</v>
      </c>
    </row>
    <row r="120" spans="1:14" ht="12.75">
      <c r="A120" s="62">
        <v>109</v>
      </c>
      <c r="B120" s="53" t="s">
        <v>140</v>
      </c>
      <c r="C120" s="54">
        <v>0.281248559028177</v>
      </c>
      <c r="D120" s="55">
        <v>80493.92</v>
      </c>
      <c r="E120" s="55">
        <v>17171.06</v>
      </c>
      <c r="F120" s="55">
        <v>63322.86</v>
      </c>
      <c r="G120" s="55">
        <v>6171.86</v>
      </c>
      <c r="H120" s="55">
        <v>1234.37</v>
      </c>
      <c r="I120" s="55">
        <v>49.37</v>
      </c>
      <c r="J120" s="55">
        <v>4888.12</v>
      </c>
      <c r="K120" s="55">
        <v>1111612.95</v>
      </c>
      <c r="L120" s="55">
        <v>222322.56</v>
      </c>
      <c r="M120" s="56">
        <v>889290.39</v>
      </c>
      <c r="N120" s="34">
        <f t="shared" si="1"/>
        <v>957501.37</v>
      </c>
    </row>
    <row r="121" spans="1:14" ht="12.75">
      <c r="A121" s="62">
        <v>110</v>
      </c>
      <c r="B121" s="53" t="s">
        <v>141</v>
      </c>
      <c r="C121" s="54">
        <v>0.4672461817161</v>
      </c>
      <c r="D121" s="55">
        <v>406814.17</v>
      </c>
      <c r="E121" s="55">
        <v>86601.73</v>
      </c>
      <c r="F121" s="55">
        <v>320212.44</v>
      </c>
      <c r="G121" s="55">
        <v>10265.3</v>
      </c>
      <c r="H121" s="55">
        <v>2053.06</v>
      </c>
      <c r="I121" s="55">
        <v>82.12</v>
      </c>
      <c r="J121" s="55">
        <v>8130.12</v>
      </c>
      <c r="K121" s="55">
        <v>1848195.96</v>
      </c>
      <c r="L121" s="55">
        <v>369639.24</v>
      </c>
      <c r="M121" s="56">
        <v>1478556.72</v>
      </c>
      <c r="N121" s="34">
        <f t="shared" si="1"/>
        <v>1806899.28</v>
      </c>
    </row>
    <row r="122" spans="1:14" ht="12.75">
      <c r="A122" s="62">
        <v>111</v>
      </c>
      <c r="B122" s="53" t="s">
        <v>142</v>
      </c>
      <c r="C122" s="54">
        <v>0.751723283329989</v>
      </c>
      <c r="D122" s="55">
        <v>176398.52</v>
      </c>
      <c r="E122" s="55">
        <v>36124.26</v>
      </c>
      <c r="F122" s="55">
        <v>140274.26</v>
      </c>
      <c r="G122" s="55">
        <v>16508.11</v>
      </c>
      <c r="H122" s="55">
        <v>3301.62</v>
      </c>
      <c r="I122" s="55">
        <v>132.06</v>
      </c>
      <c r="J122" s="55">
        <v>13074.43</v>
      </c>
      <c r="K122" s="55">
        <v>2972579.19</v>
      </c>
      <c r="L122" s="55">
        <v>594515.87</v>
      </c>
      <c r="M122" s="56">
        <v>2378063.32</v>
      </c>
      <c r="N122" s="34">
        <f t="shared" si="1"/>
        <v>2531412.01</v>
      </c>
    </row>
    <row r="123" spans="1:14" ht="12.75">
      <c r="A123" s="62">
        <v>112</v>
      </c>
      <c r="B123" s="53" t="s">
        <v>143</v>
      </c>
      <c r="C123" s="54">
        <v>0.109845504298623</v>
      </c>
      <c r="D123" s="55">
        <v>10334.87</v>
      </c>
      <c r="E123" s="55">
        <v>2069.86</v>
      </c>
      <c r="F123" s="55">
        <v>8265.01</v>
      </c>
      <c r="G123" s="55">
        <v>2406.18</v>
      </c>
      <c r="H123" s="55">
        <v>481.24</v>
      </c>
      <c r="I123" s="55">
        <v>19.25</v>
      </c>
      <c r="J123" s="55">
        <v>1905.69</v>
      </c>
      <c r="K123" s="55">
        <v>433626.86</v>
      </c>
      <c r="L123" s="55">
        <v>86725.37</v>
      </c>
      <c r="M123" s="56">
        <v>346901.49</v>
      </c>
      <c r="N123" s="34">
        <f t="shared" si="1"/>
        <v>357072.19</v>
      </c>
    </row>
    <row r="124" spans="1:14" ht="12.75">
      <c r="A124" s="62">
        <v>113</v>
      </c>
      <c r="B124" s="53" t="s">
        <v>144</v>
      </c>
      <c r="C124" s="54">
        <v>0.219534407691431</v>
      </c>
      <c r="D124" s="55">
        <v>313195.44</v>
      </c>
      <c r="E124" s="55">
        <v>64474.82</v>
      </c>
      <c r="F124" s="55">
        <v>248720.62</v>
      </c>
      <c r="G124" s="55">
        <v>4823.14</v>
      </c>
      <c r="H124" s="55">
        <v>964.63</v>
      </c>
      <c r="I124" s="55">
        <v>38.59</v>
      </c>
      <c r="J124" s="55">
        <v>3819.92</v>
      </c>
      <c r="K124" s="55">
        <v>868370.25</v>
      </c>
      <c r="L124" s="55">
        <v>173674.19</v>
      </c>
      <c r="M124" s="56">
        <v>694696.06</v>
      </c>
      <c r="N124" s="34">
        <f t="shared" si="1"/>
        <v>947236.6000000001</v>
      </c>
    </row>
    <row r="125" spans="1:14" ht="12.75">
      <c r="A125" s="62">
        <v>114</v>
      </c>
      <c r="B125" s="53" t="s">
        <v>145</v>
      </c>
      <c r="C125" s="54">
        <v>0.058350038733867</v>
      </c>
      <c r="D125" s="55">
        <v>10368.99</v>
      </c>
      <c r="E125" s="55">
        <v>2233.09</v>
      </c>
      <c r="F125" s="55">
        <v>8135.9</v>
      </c>
      <c r="G125" s="55">
        <v>1281.95</v>
      </c>
      <c r="H125" s="55">
        <v>256.39</v>
      </c>
      <c r="I125" s="55">
        <v>10.26</v>
      </c>
      <c r="J125" s="55">
        <v>1015.3</v>
      </c>
      <c r="K125" s="55">
        <v>230804.13</v>
      </c>
      <c r="L125" s="55">
        <v>46160.95</v>
      </c>
      <c r="M125" s="56">
        <v>184643.18</v>
      </c>
      <c r="N125" s="34">
        <f t="shared" si="1"/>
        <v>193794.38</v>
      </c>
    </row>
    <row r="126" spans="1:14" ht="12.75">
      <c r="A126" s="62">
        <v>115</v>
      </c>
      <c r="B126" s="53" t="s">
        <v>146</v>
      </c>
      <c r="C126" s="54">
        <v>0.649436291831146</v>
      </c>
      <c r="D126" s="55">
        <v>301676.25</v>
      </c>
      <c r="E126" s="55">
        <v>61597.17</v>
      </c>
      <c r="F126" s="55">
        <v>240079.08</v>
      </c>
      <c r="G126" s="55">
        <v>14268</v>
      </c>
      <c r="H126" s="55">
        <v>2853.6</v>
      </c>
      <c r="I126" s="55">
        <v>114.14</v>
      </c>
      <c r="J126" s="55">
        <v>11300.26</v>
      </c>
      <c r="K126" s="55">
        <v>2568850.12</v>
      </c>
      <c r="L126" s="55">
        <v>513770.06</v>
      </c>
      <c r="M126" s="56">
        <v>2055080.06</v>
      </c>
      <c r="N126" s="34">
        <f t="shared" si="1"/>
        <v>2306459.4</v>
      </c>
    </row>
    <row r="127" spans="1:14" ht="12.75">
      <c r="A127" s="62">
        <v>116</v>
      </c>
      <c r="B127" s="53" t="s">
        <v>147</v>
      </c>
      <c r="C127" s="54">
        <v>0.068690281990492</v>
      </c>
      <c r="D127" s="55">
        <v>24306.98</v>
      </c>
      <c r="E127" s="55">
        <v>5059.77</v>
      </c>
      <c r="F127" s="55">
        <v>19247.21</v>
      </c>
      <c r="G127" s="55">
        <v>1509.1</v>
      </c>
      <c r="H127" s="55">
        <v>301.82</v>
      </c>
      <c r="I127" s="55">
        <v>12.07</v>
      </c>
      <c r="J127" s="55">
        <v>1195.21</v>
      </c>
      <c r="K127" s="55">
        <v>271704.91</v>
      </c>
      <c r="L127" s="55">
        <v>54341.04</v>
      </c>
      <c r="M127" s="56">
        <v>217363.87</v>
      </c>
      <c r="N127" s="34">
        <f t="shared" si="1"/>
        <v>237806.28999999998</v>
      </c>
    </row>
    <row r="128" spans="1:14" ht="12.75">
      <c r="A128" s="62">
        <v>117</v>
      </c>
      <c r="B128" s="53" t="s">
        <v>148</v>
      </c>
      <c r="C128" s="54">
        <v>0.073522368596432</v>
      </c>
      <c r="D128" s="55">
        <v>29926.61</v>
      </c>
      <c r="E128" s="55">
        <v>6227.37</v>
      </c>
      <c r="F128" s="55">
        <v>23699.24</v>
      </c>
      <c r="G128" s="55">
        <v>1614.8</v>
      </c>
      <c r="H128" s="55">
        <v>322.96</v>
      </c>
      <c r="I128" s="55">
        <v>12.92</v>
      </c>
      <c r="J128" s="55">
        <v>1278.92</v>
      </c>
      <c r="K128" s="55">
        <v>290761.71</v>
      </c>
      <c r="L128" s="55">
        <v>58152.3</v>
      </c>
      <c r="M128" s="56">
        <v>232609.41</v>
      </c>
      <c r="N128" s="34">
        <f t="shared" si="1"/>
        <v>257587.57</v>
      </c>
    </row>
    <row r="129" spans="1:14" ht="12.75">
      <c r="A129" s="62">
        <v>118</v>
      </c>
      <c r="B129" s="53" t="s">
        <v>149</v>
      </c>
      <c r="C129" s="54">
        <v>0.140632939712789</v>
      </c>
      <c r="D129" s="55">
        <v>25665.11</v>
      </c>
      <c r="E129" s="55">
        <v>5787.2</v>
      </c>
      <c r="F129" s="55">
        <v>19877.91</v>
      </c>
      <c r="G129" s="55">
        <v>3089.69</v>
      </c>
      <c r="H129" s="55">
        <v>617.94</v>
      </c>
      <c r="I129" s="55">
        <v>24.72</v>
      </c>
      <c r="J129" s="55">
        <v>2447.03</v>
      </c>
      <c r="K129" s="55">
        <v>556274.55</v>
      </c>
      <c r="L129" s="55">
        <v>111254.87</v>
      </c>
      <c r="M129" s="56">
        <v>445019.68</v>
      </c>
      <c r="N129" s="34">
        <f t="shared" si="1"/>
        <v>467344.62</v>
      </c>
    </row>
    <row r="130" spans="1:14" ht="12.75">
      <c r="A130" s="62">
        <v>119</v>
      </c>
      <c r="B130" s="53" t="s">
        <v>150</v>
      </c>
      <c r="C130" s="54">
        <v>0.175819262627176</v>
      </c>
      <c r="D130" s="55">
        <v>132526.62</v>
      </c>
      <c r="E130" s="55">
        <v>27825.5</v>
      </c>
      <c r="F130" s="55">
        <v>104701.12</v>
      </c>
      <c r="G130" s="55">
        <v>3862.26</v>
      </c>
      <c r="H130" s="55">
        <v>772.45</v>
      </c>
      <c r="I130" s="55">
        <v>30.9</v>
      </c>
      <c r="J130" s="55">
        <v>3058.91</v>
      </c>
      <c r="K130" s="55">
        <v>695398.02</v>
      </c>
      <c r="L130" s="55">
        <v>139079.61</v>
      </c>
      <c r="M130" s="56">
        <v>556318.41</v>
      </c>
      <c r="N130" s="34">
        <f t="shared" si="1"/>
        <v>664078.4400000001</v>
      </c>
    </row>
    <row r="131" spans="1:14" ht="12.75">
      <c r="A131" s="62">
        <v>120</v>
      </c>
      <c r="B131" s="53" t="s">
        <v>151</v>
      </c>
      <c r="C131" s="54">
        <v>0.192133172606069</v>
      </c>
      <c r="D131" s="55">
        <v>41328.73</v>
      </c>
      <c r="E131" s="55">
        <v>8592.21</v>
      </c>
      <c r="F131" s="55">
        <v>32736.52</v>
      </c>
      <c r="G131" s="55">
        <v>4214.01</v>
      </c>
      <c r="H131" s="55">
        <v>842.8</v>
      </c>
      <c r="I131" s="55">
        <v>33.71</v>
      </c>
      <c r="J131" s="55">
        <v>3337.5</v>
      </c>
      <c r="K131" s="55">
        <v>759116.29</v>
      </c>
      <c r="L131" s="55">
        <v>151823.28</v>
      </c>
      <c r="M131" s="56">
        <v>607293.01</v>
      </c>
      <c r="N131" s="34">
        <f t="shared" si="1"/>
        <v>643367.03</v>
      </c>
    </row>
    <row r="132" spans="1:14" ht="12.75">
      <c r="A132" s="62">
        <v>121</v>
      </c>
      <c r="B132" s="53" t="s">
        <v>152</v>
      </c>
      <c r="C132" s="54">
        <v>0.183907887888121</v>
      </c>
      <c r="D132" s="55">
        <v>192963.1</v>
      </c>
      <c r="E132" s="55">
        <v>39900.59</v>
      </c>
      <c r="F132" s="55">
        <v>153062.51</v>
      </c>
      <c r="G132" s="55">
        <v>4039.96</v>
      </c>
      <c r="H132" s="55">
        <v>807.99</v>
      </c>
      <c r="I132" s="55">
        <v>32.32</v>
      </c>
      <c r="J132" s="55">
        <v>3199.65</v>
      </c>
      <c r="K132" s="55">
        <v>727392.28</v>
      </c>
      <c r="L132" s="55">
        <v>145478.4</v>
      </c>
      <c r="M132" s="56">
        <v>581913.88</v>
      </c>
      <c r="N132" s="34">
        <f t="shared" si="1"/>
        <v>738176.04</v>
      </c>
    </row>
    <row r="133" spans="1:14" ht="12.75">
      <c r="A133" s="62">
        <v>122</v>
      </c>
      <c r="B133" s="53" t="s">
        <v>153</v>
      </c>
      <c r="C133" s="54">
        <v>0.262977510714197</v>
      </c>
      <c r="D133" s="55">
        <v>33534.7</v>
      </c>
      <c r="E133" s="55">
        <v>7298.87</v>
      </c>
      <c r="F133" s="55">
        <v>26235.83</v>
      </c>
      <c r="G133" s="55">
        <v>5770.46</v>
      </c>
      <c r="H133" s="55">
        <v>1154.09</v>
      </c>
      <c r="I133" s="55">
        <v>46.16</v>
      </c>
      <c r="J133" s="55">
        <v>4570.21</v>
      </c>
      <c r="K133" s="55">
        <v>1039341.59</v>
      </c>
      <c r="L133" s="55">
        <v>207868.3</v>
      </c>
      <c r="M133" s="56">
        <v>831473.29</v>
      </c>
      <c r="N133" s="34">
        <f t="shared" si="1"/>
        <v>862279.3300000001</v>
      </c>
    </row>
    <row r="134" spans="1:14" ht="12.75">
      <c r="A134" s="62">
        <v>123</v>
      </c>
      <c r="B134" s="53" t="s">
        <v>154</v>
      </c>
      <c r="C134" s="54">
        <v>0.082426664697851</v>
      </c>
      <c r="D134" s="55">
        <v>45637.21</v>
      </c>
      <c r="E134" s="55">
        <v>9317.71</v>
      </c>
      <c r="F134" s="55">
        <v>36319.5</v>
      </c>
      <c r="G134" s="55">
        <v>1810.9</v>
      </c>
      <c r="H134" s="55">
        <v>362.18</v>
      </c>
      <c r="I134" s="55">
        <v>14.49</v>
      </c>
      <c r="J134" s="55">
        <v>1434.23</v>
      </c>
      <c r="K134" s="55">
        <v>326039.25</v>
      </c>
      <c r="L134" s="55">
        <v>65207.78</v>
      </c>
      <c r="M134" s="56">
        <v>260831.47</v>
      </c>
      <c r="N134" s="34">
        <f t="shared" si="1"/>
        <v>298585.2</v>
      </c>
    </row>
    <row r="135" spans="1:14" ht="12.75">
      <c r="A135" s="62">
        <v>124</v>
      </c>
      <c r="B135" s="53" t="s">
        <v>155</v>
      </c>
      <c r="C135" s="54">
        <v>1.80561291965136</v>
      </c>
      <c r="D135" s="55">
        <v>1099925.88</v>
      </c>
      <c r="E135" s="55">
        <v>239848.43</v>
      </c>
      <c r="F135" s="55">
        <v>860077.45</v>
      </c>
      <c r="G135" s="55">
        <v>39661.89</v>
      </c>
      <c r="H135" s="55">
        <v>7932.38</v>
      </c>
      <c r="I135" s="55">
        <v>317.3</v>
      </c>
      <c r="J135" s="55">
        <v>31412.21</v>
      </c>
      <c r="K135" s="55">
        <v>7141247.48</v>
      </c>
      <c r="L135" s="55">
        <v>1428249.38</v>
      </c>
      <c r="M135" s="56">
        <v>5712998.1</v>
      </c>
      <c r="N135" s="34">
        <f t="shared" si="1"/>
        <v>6604487.76</v>
      </c>
    </row>
    <row r="136" spans="1:14" ht="12.75">
      <c r="A136" s="62">
        <v>125</v>
      </c>
      <c r="B136" s="53" t="s">
        <v>156</v>
      </c>
      <c r="C136" s="54">
        <v>0.106158369954285</v>
      </c>
      <c r="D136" s="55">
        <v>7125.14</v>
      </c>
      <c r="E136" s="55">
        <v>1563.52</v>
      </c>
      <c r="F136" s="55">
        <v>5561.62</v>
      </c>
      <c r="G136" s="55">
        <v>2331.81</v>
      </c>
      <c r="H136" s="55">
        <v>466.36</v>
      </c>
      <c r="I136" s="55">
        <v>18.65</v>
      </c>
      <c r="J136" s="55">
        <v>1846.8</v>
      </c>
      <c r="K136" s="55">
        <v>419853.71</v>
      </c>
      <c r="L136" s="55">
        <v>83970.85</v>
      </c>
      <c r="M136" s="56">
        <v>335882.86</v>
      </c>
      <c r="N136" s="34">
        <f t="shared" si="1"/>
        <v>343291.27999999997</v>
      </c>
    </row>
    <row r="137" spans="1:14" ht="12.75">
      <c r="A137" s="62">
        <v>126</v>
      </c>
      <c r="B137" s="53" t="s">
        <v>157</v>
      </c>
      <c r="C137" s="54">
        <v>0.231418108511401</v>
      </c>
      <c r="D137" s="55">
        <v>38000.78</v>
      </c>
      <c r="E137" s="55">
        <v>7460.7</v>
      </c>
      <c r="F137" s="55">
        <v>30540.08</v>
      </c>
      <c r="G137" s="55">
        <v>5077.11</v>
      </c>
      <c r="H137" s="55">
        <v>1015.42</v>
      </c>
      <c r="I137" s="55">
        <v>40.62</v>
      </c>
      <c r="J137" s="55">
        <v>4021.07</v>
      </c>
      <c r="K137" s="55">
        <v>914508.31</v>
      </c>
      <c r="L137" s="55">
        <v>182901.69</v>
      </c>
      <c r="M137" s="56">
        <v>731606.62</v>
      </c>
      <c r="N137" s="34">
        <f t="shared" si="1"/>
        <v>766167.77</v>
      </c>
    </row>
    <row r="138" spans="1:14" ht="12.75">
      <c r="A138" s="62">
        <v>127</v>
      </c>
      <c r="B138" s="53" t="s">
        <v>158</v>
      </c>
      <c r="C138" s="54">
        <v>0.297795881143905</v>
      </c>
      <c r="D138" s="55">
        <v>233665.24</v>
      </c>
      <c r="E138" s="55">
        <v>49980.96</v>
      </c>
      <c r="F138" s="55">
        <v>183684.28</v>
      </c>
      <c r="G138" s="55">
        <v>6542.53</v>
      </c>
      <c r="H138" s="55">
        <v>1308.51</v>
      </c>
      <c r="I138" s="55">
        <v>52.34</v>
      </c>
      <c r="J138" s="55">
        <v>5181.68</v>
      </c>
      <c r="K138" s="55">
        <v>1177933.83</v>
      </c>
      <c r="L138" s="55">
        <v>235586.75</v>
      </c>
      <c r="M138" s="56">
        <v>942347.08</v>
      </c>
      <c r="N138" s="34">
        <f t="shared" si="1"/>
        <v>1131213.04</v>
      </c>
    </row>
    <row r="139" spans="1:14" ht="12.75">
      <c r="A139" s="62">
        <v>128</v>
      </c>
      <c r="B139" s="53" t="s">
        <v>159</v>
      </c>
      <c r="C139" s="54">
        <v>2.44377385162909</v>
      </c>
      <c r="D139" s="55">
        <v>1292795.3</v>
      </c>
      <c r="E139" s="55">
        <v>272212.21</v>
      </c>
      <c r="F139" s="55">
        <v>1020583.09</v>
      </c>
      <c r="G139" s="55">
        <v>53682.16</v>
      </c>
      <c r="H139" s="55">
        <v>10736.43</v>
      </c>
      <c r="I139" s="55">
        <v>429.46</v>
      </c>
      <c r="J139" s="55">
        <v>42516.27</v>
      </c>
      <c r="K139" s="55">
        <v>9665498.05</v>
      </c>
      <c r="L139" s="55">
        <v>1933099.64</v>
      </c>
      <c r="M139" s="56">
        <v>7732398.41</v>
      </c>
      <c r="N139" s="34">
        <f t="shared" si="1"/>
        <v>8795497.77</v>
      </c>
    </row>
    <row r="140" spans="1:14" ht="12.75">
      <c r="A140" s="62">
        <v>129</v>
      </c>
      <c r="B140" s="53" t="s">
        <v>160</v>
      </c>
      <c r="C140" s="54">
        <v>0.063693983148235</v>
      </c>
      <c r="D140" s="55">
        <v>13769.48</v>
      </c>
      <c r="E140" s="55">
        <v>2727.76</v>
      </c>
      <c r="F140" s="55">
        <v>11041.72</v>
      </c>
      <c r="G140" s="55">
        <v>1399.35</v>
      </c>
      <c r="H140" s="55">
        <v>279.87</v>
      </c>
      <c r="I140" s="55">
        <v>11.19</v>
      </c>
      <c r="J140" s="55">
        <v>1108.29</v>
      </c>
      <c r="K140" s="55">
        <v>251941.96</v>
      </c>
      <c r="L140" s="55">
        <v>50388.37</v>
      </c>
      <c r="M140" s="56">
        <v>201553.59</v>
      </c>
      <c r="N140" s="34">
        <f t="shared" si="1"/>
        <v>213703.6</v>
      </c>
    </row>
    <row r="141" spans="1:14" ht="12.75">
      <c r="A141" s="62">
        <v>130</v>
      </c>
      <c r="B141" s="53" t="s">
        <v>161</v>
      </c>
      <c r="C141" s="54">
        <v>0.103729953320451</v>
      </c>
      <c r="D141" s="55">
        <v>10741.51</v>
      </c>
      <c r="E141" s="55">
        <v>2465.82</v>
      </c>
      <c r="F141" s="55">
        <v>8275.69</v>
      </c>
      <c r="G141" s="55">
        <v>2271.81</v>
      </c>
      <c r="H141" s="55">
        <v>454.36</v>
      </c>
      <c r="I141" s="55">
        <v>18.17</v>
      </c>
      <c r="J141" s="55">
        <v>1799.28</v>
      </c>
      <c r="K141" s="55">
        <v>409436.68</v>
      </c>
      <c r="L141" s="55">
        <v>81887.28</v>
      </c>
      <c r="M141" s="56">
        <v>327549.4</v>
      </c>
      <c r="N141" s="34">
        <f aca="true" t="shared" si="2" ref="N141:N204">+F141+J141+M141</f>
        <v>337624.37</v>
      </c>
    </row>
    <row r="142" spans="1:14" ht="12.75">
      <c r="A142" s="62">
        <v>131</v>
      </c>
      <c r="B142" s="53" t="s">
        <v>162</v>
      </c>
      <c r="C142" s="54">
        <v>0.153037060925413</v>
      </c>
      <c r="D142" s="55">
        <v>51253.05</v>
      </c>
      <c r="E142" s="55">
        <v>10729.27</v>
      </c>
      <c r="F142" s="55">
        <v>40523.78</v>
      </c>
      <c r="G142" s="55">
        <v>3362.2</v>
      </c>
      <c r="H142" s="55">
        <v>672.44</v>
      </c>
      <c r="I142" s="55">
        <v>26.9</v>
      </c>
      <c r="J142" s="55">
        <v>2662.86</v>
      </c>
      <c r="K142" s="55">
        <v>605339.29</v>
      </c>
      <c r="L142" s="55">
        <v>121067.86</v>
      </c>
      <c r="M142" s="56">
        <v>484271.43</v>
      </c>
      <c r="N142" s="34">
        <f t="shared" si="2"/>
        <v>527458.07</v>
      </c>
    </row>
    <row r="143" spans="1:14" ht="12.75">
      <c r="A143" s="62">
        <v>132</v>
      </c>
      <c r="B143" s="53" t="s">
        <v>163</v>
      </c>
      <c r="C143" s="54">
        <v>0.255066872967957</v>
      </c>
      <c r="D143" s="55">
        <v>171671.74</v>
      </c>
      <c r="E143" s="55">
        <v>36786.72</v>
      </c>
      <c r="F143" s="55">
        <v>134885.02</v>
      </c>
      <c r="G143" s="55">
        <v>5603.76</v>
      </c>
      <c r="H143" s="55">
        <v>1120.75</v>
      </c>
      <c r="I143" s="55">
        <v>44.83</v>
      </c>
      <c r="J143" s="55">
        <v>4438.18</v>
      </c>
      <c r="K143" s="55">
        <v>1008918.8</v>
      </c>
      <c r="L143" s="55">
        <v>201783.72</v>
      </c>
      <c r="M143" s="56">
        <v>807135.08</v>
      </c>
      <c r="N143" s="34">
        <f t="shared" si="2"/>
        <v>946458.2799999999</v>
      </c>
    </row>
    <row r="144" spans="1:14" ht="12.75">
      <c r="A144" s="62">
        <v>133</v>
      </c>
      <c r="B144" s="53" t="s">
        <v>164</v>
      </c>
      <c r="C144" s="54">
        <v>0.120656582541801</v>
      </c>
      <c r="D144" s="55">
        <v>4769.4</v>
      </c>
      <c r="E144" s="55">
        <v>1114.63</v>
      </c>
      <c r="F144" s="55">
        <v>3654.77</v>
      </c>
      <c r="G144" s="55">
        <v>2643.69</v>
      </c>
      <c r="H144" s="55">
        <v>528.74</v>
      </c>
      <c r="I144" s="55">
        <v>21.15</v>
      </c>
      <c r="J144" s="55">
        <v>2093.8</v>
      </c>
      <c r="K144" s="55">
        <v>476390.15</v>
      </c>
      <c r="L144" s="55">
        <v>95278.01</v>
      </c>
      <c r="M144" s="56">
        <v>381112.14</v>
      </c>
      <c r="N144" s="34">
        <f t="shared" si="2"/>
        <v>386860.71</v>
      </c>
    </row>
    <row r="145" spans="1:14" ht="12.75">
      <c r="A145" s="62">
        <v>134</v>
      </c>
      <c r="B145" s="53" t="s">
        <v>165</v>
      </c>
      <c r="C145" s="54">
        <v>0.179357546974664</v>
      </c>
      <c r="D145" s="55">
        <v>37186.57</v>
      </c>
      <c r="E145" s="55">
        <v>10551.67</v>
      </c>
      <c r="F145" s="55">
        <v>26634.9</v>
      </c>
      <c r="G145" s="55">
        <v>3940.45</v>
      </c>
      <c r="H145" s="55">
        <v>788.09</v>
      </c>
      <c r="I145" s="55">
        <v>31.52</v>
      </c>
      <c r="J145" s="55">
        <v>3120.84</v>
      </c>
      <c r="K145" s="55">
        <v>709450.06</v>
      </c>
      <c r="L145" s="55">
        <v>141889.92</v>
      </c>
      <c r="M145" s="56">
        <v>567560.14</v>
      </c>
      <c r="N145" s="34">
        <f t="shared" si="2"/>
        <v>597315.88</v>
      </c>
    </row>
    <row r="146" spans="1:14" ht="12.75">
      <c r="A146" s="62">
        <v>135</v>
      </c>
      <c r="B146" s="53" t="s">
        <v>166</v>
      </c>
      <c r="C146" s="54">
        <v>1.4024812458423</v>
      </c>
      <c r="D146" s="55">
        <v>688805.47</v>
      </c>
      <c r="E146" s="55">
        <v>144970.83</v>
      </c>
      <c r="F146" s="55">
        <v>543834.64</v>
      </c>
      <c r="G146" s="55">
        <v>30812.26</v>
      </c>
      <c r="H146" s="55">
        <v>6162.45</v>
      </c>
      <c r="I146" s="55">
        <v>246.5</v>
      </c>
      <c r="J146" s="55">
        <v>24403.31</v>
      </c>
      <c r="K146" s="55">
        <v>5547525.06</v>
      </c>
      <c r="L146" s="55">
        <v>1109505.03</v>
      </c>
      <c r="M146" s="56">
        <v>4438020.03</v>
      </c>
      <c r="N146" s="34">
        <f t="shared" si="2"/>
        <v>5006257.98</v>
      </c>
    </row>
    <row r="147" spans="1:14" ht="12.75">
      <c r="A147" s="62">
        <v>136</v>
      </c>
      <c r="B147" s="53" t="s">
        <v>167</v>
      </c>
      <c r="C147" s="54">
        <v>0.078828757324859</v>
      </c>
      <c r="D147" s="55">
        <v>11256.41</v>
      </c>
      <c r="E147" s="55">
        <v>2128.75</v>
      </c>
      <c r="F147" s="55">
        <v>9127.66</v>
      </c>
      <c r="G147" s="55">
        <v>1731.39</v>
      </c>
      <c r="H147" s="55">
        <v>346.28</v>
      </c>
      <c r="I147" s="55">
        <v>13.85</v>
      </c>
      <c r="J147" s="55">
        <v>1371.26</v>
      </c>
      <c r="K147" s="55">
        <v>311751.25</v>
      </c>
      <c r="L147" s="55">
        <v>62350.21</v>
      </c>
      <c r="M147" s="56">
        <v>249401.04</v>
      </c>
      <c r="N147" s="34">
        <f t="shared" si="2"/>
        <v>259899.96000000002</v>
      </c>
    </row>
    <row r="148" spans="1:14" ht="12.75">
      <c r="A148" s="62">
        <v>137</v>
      </c>
      <c r="B148" s="53" t="s">
        <v>168</v>
      </c>
      <c r="C148" s="54">
        <v>0.118768944323385</v>
      </c>
      <c r="D148" s="55">
        <v>37292.61</v>
      </c>
      <c r="E148" s="55">
        <v>7800.41</v>
      </c>
      <c r="F148" s="55">
        <v>29492.2</v>
      </c>
      <c r="G148" s="55">
        <v>2602.23</v>
      </c>
      <c r="H148" s="55">
        <v>520.45</v>
      </c>
      <c r="I148" s="55">
        <v>20.82</v>
      </c>
      <c r="J148" s="55">
        <v>2060.96</v>
      </c>
      <c r="K148" s="55">
        <v>468923.54</v>
      </c>
      <c r="L148" s="55">
        <v>93784.64</v>
      </c>
      <c r="M148" s="56">
        <v>375138.9</v>
      </c>
      <c r="N148" s="34">
        <f t="shared" si="2"/>
        <v>406692.06</v>
      </c>
    </row>
    <row r="149" spans="1:14" ht="12.75">
      <c r="A149" s="62">
        <v>138</v>
      </c>
      <c r="B149" s="53" t="s">
        <v>169</v>
      </c>
      <c r="C149" s="54">
        <v>0.143636069301524</v>
      </c>
      <c r="D149" s="55">
        <v>56533.97</v>
      </c>
      <c r="E149" s="55">
        <v>11785.42</v>
      </c>
      <c r="F149" s="55">
        <v>44748.55</v>
      </c>
      <c r="G149" s="55">
        <v>3155.66</v>
      </c>
      <c r="H149" s="55">
        <v>631.13</v>
      </c>
      <c r="I149" s="55">
        <v>25.25</v>
      </c>
      <c r="J149" s="55">
        <v>2499.28</v>
      </c>
      <c r="K149" s="55">
        <v>568153.52</v>
      </c>
      <c r="L149" s="55">
        <v>113630.68</v>
      </c>
      <c r="M149" s="56">
        <v>454522.84</v>
      </c>
      <c r="N149" s="34">
        <f t="shared" si="2"/>
        <v>501770.67000000004</v>
      </c>
    </row>
    <row r="150" spans="1:14" ht="12.75">
      <c r="A150" s="62">
        <v>139</v>
      </c>
      <c r="B150" s="53" t="s">
        <v>170</v>
      </c>
      <c r="C150" s="54">
        <v>0.058913701481191</v>
      </c>
      <c r="D150" s="55">
        <v>11628.64</v>
      </c>
      <c r="E150" s="55">
        <v>2745.48</v>
      </c>
      <c r="F150" s="55">
        <v>8883.16</v>
      </c>
      <c r="G150" s="55">
        <v>1294.3</v>
      </c>
      <c r="H150" s="55">
        <v>258.86</v>
      </c>
      <c r="I150" s="55">
        <v>10.35</v>
      </c>
      <c r="J150" s="55">
        <v>1025.09</v>
      </c>
      <c r="K150" s="55">
        <v>233033.57</v>
      </c>
      <c r="L150" s="55">
        <v>46606.72</v>
      </c>
      <c r="M150" s="56">
        <v>186426.85</v>
      </c>
      <c r="N150" s="34">
        <f t="shared" si="2"/>
        <v>196335.1</v>
      </c>
    </row>
    <row r="151" spans="1:14" ht="12.75">
      <c r="A151" s="62">
        <v>140</v>
      </c>
      <c r="B151" s="53" t="s">
        <v>171</v>
      </c>
      <c r="C151" s="54">
        <v>0.089538970349004</v>
      </c>
      <c r="D151" s="55">
        <v>14503.37</v>
      </c>
      <c r="E151" s="55">
        <v>2955.69</v>
      </c>
      <c r="F151" s="55">
        <v>11547.68</v>
      </c>
      <c r="G151" s="55">
        <v>1967.16</v>
      </c>
      <c r="H151" s="55">
        <v>393.43</v>
      </c>
      <c r="I151" s="55">
        <v>15.74</v>
      </c>
      <c r="J151" s="55">
        <v>1557.99</v>
      </c>
      <c r="K151" s="55">
        <v>354172.15</v>
      </c>
      <c r="L151" s="55">
        <v>70834.48</v>
      </c>
      <c r="M151" s="56">
        <v>283337.67</v>
      </c>
      <c r="N151" s="34">
        <f t="shared" si="2"/>
        <v>296443.33999999997</v>
      </c>
    </row>
    <row r="152" spans="1:14" ht="12.75">
      <c r="A152" s="62">
        <v>141</v>
      </c>
      <c r="B152" s="53" t="s">
        <v>172</v>
      </c>
      <c r="C152" s="54">
        <v>0.141640264180047</v>
      </c>
      <c r="D152" s="55">
        <v>102525.08</v>
      </c>
      <c r="E152" s="55">
        <v>24043.19</v>
      </c>
      <c r="F152" s="55">
        <v>78481.89</v>
      </c>
      <c r="G152" s="55">
        <v>3111.35</v>
      </c>
      <c r="H152" s="55">
        <v>622.27</v>
      </c>
      <c r="I152" s="55">
        <v>24.89</v>
      </c>
      <c r="J152" s="55">
        <v>2464.19</v>
      </c>
      <c r="K152" s="55">
        <v>560202.46</v>
      </c>
      <c r="L152" s="55">
        <v>112040.45</v>
      </c>
      <c r="M152" s="56">
        <v>448162.01</v>
      </c>
      <c r="N152" s="34">
        <f t="shared" si="2"/>
        <v>529108.09</v>
      </c>
    </row>
    <row r="153" spans="1:14" ht="12.75">
      <c r="A153" s="62">
        <v>142</v>
      </c>
      <c r="B153" s="53" t="s">
        <v>173</v>
      </c>
      <c r="C153" s="54">
        <v>0.077546304670898</v>
      </c>
      <c r="D153" s="55">
        <v>3595.31</v>
      </c>
      <c r="E153" s="55">
        <v>715.37</v>
      </c>
      <c r="F153" s="55">
        <v>2879.94</v>
      </c>
      <c r="G153" s="55">
        <v>1703.69</v>
      </c>
      <c r="H153" s="55">
        <v>340.74</v>
      </c>
      <c r="I153" s="55">
        <v>13.63</v>
      </c>
      <c r="J153" s="55">
        <v>1349.32</v>
      </c>
      <c r="K153" s="55">
        <v>306735.14</v>
      </c>
      <c r="L153" s="55">
        <v>61347.07</v>
      </c>
      <c r="M153" s="56">
        <v>245388.07</v>
      </c>
      <c r="N153" s="34">
        <f t="shared" si="2"/>
        <v>249617.33000000002</v>
      </c>
    </row>
    <row r="154" spans="1:14" ht="12.75">
      <c r="A154" s="62">
        <v>143</v>
      </c>
      <c r="B154" s="53" t="s">
        <v>174</v>
      </c>
      <c r="C154" s="54">
        <v>1.03485871685125</v>
      </c>
      <c r="D154" s="55">
        <v>213590.15</v>
      </c>
      <c r="E154" s="55">
        <v>45140.75</v>
      </c>
      <c r="F154" s="55">
        <v>168449.4</v>
      </c>
      <c r="G154" s="55">
        <v>22735.19</v>
      </c>
      <c r="H154" s="55">
        <v>4547.04</v>
      </c>
      <c r="I154" s="55">
        <v>181.88</v>
      </c>
      <c r="J154" s="55">
        <v>18006.27</v>
      </c>
      <c r="K154" s="55">
        <v>4093334.97</v>
      </c>
      <c r="L154" s="55">
        <v>818667.01</v>
      </c>
      <c r="M154" s="56">
        <v>3274667.96</v>
      </c>
      <c r="N154" s="34">
        <f t="shared" si="2"/>
        <v>3461123.63</v>
      </c>
    </row>
    <row r="155" spans="1:14" ht="12.75">
      <c r="A155" s="62">
        <v>144</v>
      </c>
      <c r="B155" s="53" t="s">
        <v>175</v>
      </c>
      <c r="C155" s="54">
        <v>1.29835277195835</v>
      </c>
      <c r="D155" s="55">
        <v>760566.4</v>
      </c>
      <c r="E155" s="55">
        <v>157019.01</v>
      </c>
      <c r="F155" s="55">
        <v>603547.39</v>
      </c>
      <c r="G155" s="55">
        <v>28524.58</v>
      </c>
      <c r="H155" s="55">
        <v>5704.92</v>
      </c>
      <c r="I155" s="55">
        <v>228.2</v>
      </c>
      <c r="J155" s="55">
        <v>22591.46</v>
      </c>
      <c r="K155" s="55">
        <v>5135644.13</v>
      </c>
      <c r="L155" s="55">
        <v>1027128.81</v>
      </c>
      <c r="M155" s="56">
        <v>4108515.32</v>
      </c>
      <c r="N155" s="34">
        <f t="shared" si="2"/>
        <v>4734654.17</v>
      </c>
    </row>
    <row r="156" spans="1:14" ht="12.75">
      <c r="A156" s="62">
        <v>145</v>
      </c>
      <c r="B156" s="53" t="s">
        <v>176</v>
      </c>
      <c r="C156" s="54">
        <v>0.064683454604243</v>
      </c>
      <c r="D156" s="55">
        <v>7338.4</v>
      </c>
      <c r="E156" s="55">
        <v>1467.7</v>
      </c>
      <c r="F156" s="55">
        <v>5870.7</v>
      </c>
      <c r="G156" s="55">
        <v>1421.1</v>
      </c>
      <c r="H156" s="55">
        <v>284.22</v>
      </c>
      <c r="I156" s="55">
        <v>11.37</v>
      </c>
      <c r="J156" s="55">
        <v>1125.51</v>
      </c>
      <c r="K156" s="55">
        <v>255855.85</v>
      </c>
      <c r="L156" s="55">
        <v>51171.2</v>
      </c>
      <c r="M156" s="56">
        <v>204684.65</v>
      </c>
      <c r="N156" s="34">
        <f t="shared" si="2"/>
        <v>211680.86</v>
      </c>
    </row>
    <row r="157" spans="1:14" ht="12.75">
      <c r="A157" s="62">
        <v>146</v>
      </c>
      <c r="B157" s="53" t="s">
        <v>177</v>
      </c>
      <c r="C157" s="54">
        <v>0.069211256160965</v>
      </c>
      <c r="D157" s="55">
        <v>12034.18</v>
      </c>
      <c r="E157" s="55">
        <v>2686.63</v>
      </c>
      <c r="F157" s="55">
        <v>9347.55</v>
      </c>
      <c r="G157" s="55">
        <v>1520.55</v>
      </c>
      <c r="H157" s="55">
        <v>304.11</v>
      </c>
      <c r="I157" s="55">
        <v>12.16</v>
      </c>
      <c r="J157" s="55">
        <v>1204.28</v>
      </c>
      <c r="K157" s="55">
        <v>273765.52</v>
      </c>
      <c r="L157" s="55">
        <v>54753.11</v>
      </c>
      <c r="M157" s="56">
        <v>219012.41</v>
      </c>
      <c r="N157" s="34">
        <f t="shared" si="2"/>
        <v>229564.24</v>
      </c>
    </row>
    <row r="158" spans="1:14" ht="12.75">
      <c r="A158" s="62">
        <v>147</v>
      </c>
      <c r="B158" s="53" t="s">
        <v>178</v>
      </c>
      <c r="C158" s="54">
        <v>0.202586372886097</v>
      </c>
      <c r="D158" s="55">
        <v>52392.63</v>
      </c>
      <c r="E158" s="55">
        <v>10643.16</v>
      </c>
      <c r="F158" s="55">
        <v>41749.47</v>
      </c>
      <c r="G158" s="55">
        <v>4450.33</v>
      </c>
      <c r="H158" s="55">
        <v>890.07</v>
      </c>
      <c r="I158" s="55">
        <v>35.6</v>
      </c>
      <c r="J158" s="55">
        <v>3524.66</v>
      </c>
      <c r="K158" s="55">
        <v>801275.29</v>
      </c>
      <c r="L158" s="55">
        <v>160254.97</v>
      </c>
      <c r="M158" s="56">
        <v>641020.32</v>
      </c>
      <c r="N158" s="34">
        <f t="shared" si="2"/>
        <v>686294.45</v>
      </c>
    </row>
    <row r="159" spans="1:14" ht="12.75">
      <c r="A159" s="62">
        <v>148</v>
      </c>
      <c r="B159" s="53" t="s">
        <v>179</v>
      </c>
      <c r="C159" s="54">
        <v>0.49342720427694</v>
      </c>
      <c r="D159" s="55">
        <v>110296.8</v>
      </c>
      <c r="E159" s="55">
        <v>22841.5</v>
      </c>
      <c r="F159" s="55">
        <v>87455.3</v>
      </c>
      <c r="G159" s="55">
        <v>10840.5</v>
      </c>
      <c r="H159" s="55">
        <v>2168.1</v>
      </c>
      <c r="I159" s="55">
        <v>86.72</v>
      </c>
      <c r="J159" s="55">
        <v>8585.68</v>
      </c>
      <c r="K159" s="55">
        <v>1951755.08</v>
      </c>
      <c r="L159" s="55">
        <v>390351.06</v>
      </c>
      <c r="M159" s="56">
        <v>1561404.02</v>
      </c>
      <c r="N159" s="34">
        <f t="shared" si="2"/>
        <v>1657445</v>
      </c>
    </row>
    <row r="160" spans="1:14" ht="12.75">
      <c r="A160" s="62">
        <v>149</v>
      </c>
      <c r="B160" s="53" t="s">
        <v>180</v>
      </c>
      <c r="C160" s="54">
        <v>0.088627987396557</v>
      </c>
      <c r="D160" s="55">
        <v>8350.72</v>
      </c>
      <c r="E160" s="55">
        <v>2128.51</v>
      </c>
      <c r="F160" s="55">
        <v>6222.21</v>
      </c>
      <c r="G160" s="55">
        <v>1946.68</v>
      </c>
      <c r="H160" s="55">
        <v>389.34</v>
      </c>
      <c r="I160" s="55">
        <v>15.57</v>
      </c>
      <c r="J160" s="55">
        <v>1541.77</v>
      </c>
      <c r="K160" s="55">
        <v>350512.07</v>
      </c>
      <c r="L160" s="55">
        <v>70102.41</v>
      </c>
      <c r="M160" s="56">
        <v>280409.66</v>
      </c>
      <c r="N160" s="34">
        <f t="shared" si="2"/>
        <v>288173.63999999996</v>
      </c>
    </row>
    <row r="161" spans="1:14" ht="12.75">
      <c r="A161" s="62">
        <v>150</v>
      </c>
      <c r="B161" s="53" t="s">
        <v>181</v>
      </c>
      <c r="C161" s="54">
        <v>0.7529899244038</v>
      </c>
      <c r="D161" s="55">
        <v>378608.01</v>
      </c>
      <c r="E161" s="55">
        <v>76171.5</v>
      </c>
      <c r="F161" s="55">
        <v>302436.51</v>
      </c>
      <c r="G161" s="55">
        <v>16535.95</v>
      </c>
      <c r="H161" s="55">
        <v>3307.19</v>
      </c>
      <c r="I161" s="55">
        <v>132.29</v>
      </c>
      <c r="J161" s="55">
        <v>13096.47</v>
      </c>
      <c r="K161" s="55">
        <v>2977589.33</v>
      </c>
      <c r="L161" s="55">
        <v>595517.81</v>
      </c>
      <c r="M161" s="56">
        <v>2382071.52</v>
      </c>
      <c r="N161" s="34">
        <f t="shared" si="2"/>
        <v>2697604.5</v>
      </c>
    </row>
    <row r="162" spans="1:14" ht="12.75">
      <c r="A162" s="62">
        <v>151</v>
      </c>
      <c r="B162" s="53" t="s">
        <v>182</v>
      </c>
      <c r="C162" s="54">
        <v>0.110160933155644</v>
      </c>
      <c r="D162" s="55">
        <v>12231.25</v>
      </c>
      <c r="E162" s="55">
        <v>2541.85</v>
      </c>
      <c r="F162" s="55">
        <v>9689.4</v>
      </c>
      <c r="G162" s="55">
        <v>2413.09</v>
      </c>
      <c r="H162" s="55">
        <v>482.62</v>
      </c>
      <c r="I162" s="55">
        <v>19.3</v>
      </c>
      <c r="J162" s="55">
        <v>1911.17</v>
      </c>
      <c r="K162" s="55">
        <v>434874.59</v>
      </c>
      <c r="L162" s="55">
        <v>86974.87</v>
      </c>
      <c r="M162" s="56">
        <v>347899.72</v>
      </c>
      <c r="N162" s="34">
        <f t="shared" si="2"/>
        <v>359500.29</v>
      </c>
    </row>
    <row r="163" spans="1:14" ht="12.75">
      <c r="A163" s="62">
        <v>152</v>
      </c>
      <c r="B163" s="53" t="s">
        <v>183</v>
      </c>
      <c r="C163" s="54">
        <v>0.098812187672766</v>
      </c>
      <c r="D163" s="55">
        <v>15241.09</v>
      </c>
      <c r="E163" s="55">
        <v>3487.18</v>
      </c>
      <c r="F163" s="55">
        <v>11753.91</v>
      </c>
      <c r="G163" s="55">
        <v>2406.33</v>
      </c>
      <c r="H163" s="55">
        <v>481.27</v>
      </c>
      <c r="I163" s="55">
        <v>19.25</v>
      </c>
      <c r="J163" s="55">
        <v>1905.81</v>
      </c>
      <c r="K163" s="55">
        <v>419598.33</v>
      </c>
      <c r="L163" s="55">
        <v>83919.62</v>
      </c>
      <c r="M163" s="56">
        <v>335678.71</v>
      </c>
      <c r="N163" s="34">
        <f t="shared" si="2"/>
        <v>349338.43</v>
      </c>
    </row>
    <row r="164" spans="1:14" ht="12.75">
      <c r="A164" s="62">
        <v>153</v>
      </c>
      <c r="B164" s="53" t="s">
        <v>184</v>
      </c>
      <c r="C164" s="54">
        <v>0.466345390059977</v>
      </c>
      <c r="D164" s="55">
        <v>84546.43</v>
      </c>
      <c r="E164" s="55">
        <v>17391.73</v>
      </c>
      <c r="F164" s="55">
        <v>67154.7</v>
      </c>
      <c r="G164" s="55">
        <v>10238.43</v>
      </c>
      <c r="H164" s="55">
        <v>2047.69</v>
      </c>
      <c r="I164" s="55">
        <v>81.91</v>
      </c>
      <c r="J164" s="55">
        <v>8108.83</v>
      </c>
      <c r="K164" s="55">
        <v>1843764.8</v>
      </c>
      <c r="L164" s="55">
        <v>368752.94</v>
      </c>
      <c r="M164" s="56">
        <v>1475011.86</v>
      </c>
      <c r="N164" s="34">
        <f t="shared" si="2"/>
        <v>1550275.3900000001</v>
      </c>
    </row>
    <row r="165" spans="1:14" ht="12.75">
      <c r="A165" s="62">
        <v>154</v>
      </c>
      <c r="B165" s="53" t="s">
        <v>185</v>
      </c>
      <c r="C165" s="54">
        <v>0.118127801614366</v>
      </c>
      <c r="D165" s="55">
        <v>19949.69</v>
      </c>
      <c r="E165" s="55">
        <v>4085.53</v>
      </c>
      <c r="F165" s="55">
        <v>15864.16</v>
      </c>
      <c r="G165" s="55">
        <v>2595.25</v>
      </c>
      <c r="H165" s="55">
        <v>519.05</v>
      </c>
      <c r="I165" s="55">
        <v>20.76</v>
      </c>
      <c r="J165" s="55">
        <v>2055.44</v>
      </c>
      <c r="K165" s="55">
        <v>467255.41</v>
      </c>
      <c r="L165" s="55">
        <v>93451.04</v>
      </c>
      <c r="M165" s="56">
        <v>373804.37</v>
      </c>
      <c r="N165" s="34">
        <f t="shared" si="2"/>
        <v>391723.97</v>
      </c>
    </row>
    <row r="166" spans="1:14" ht="12.75">
      <c r="A166" s="62">
        <v>155</v>
      </c>
      <c r="B166" s="53" t="s">
        <v>186</v>
      </c>
      <c r="C166" s="54">
        <v>0.07015663018204</v>
      </c>
      <c r="D166" s="55">
        <v>18781.79</v>
      </c>
      <c r="E166" s="55">
        <v>3849.59</v>
      </c>
      <c r="F166" s="55">
        <v>14932.2</v>
      </c>
      <c r="G166" s="55">
        <v>1541.33</v>
      </c>
      <c r="H166" s="55">
        <v>308.27</v>
      </c>
      <c r="I166" s="55">
        <v>12.33</v>
      </c>
      <c r="J166" s="55">
        <v>1220.73</v>
      </c>
      <c r="K166" s="55">
        <v>277504.9</v>
      </c>
      <c r="L166" s="55">
        <v>55501.03</v>
      </c>
      <c r="M166" s="56">
        <v>222003.87</v>
      </c>
      <c r="N166" s="34">
        <f t="shared" si="2"/>
        <v>238156.8</v>
      </c>
    </row>
    <row r="167" spans="1:14" ht="12.75">
      <c r="A167" s="62">
        <v>156</v>
      </c>
      <c r="B167" s="53" t="s">
        <v>187</v>
      </c>
      <c r="C167" s="54">
        <v>0.174932114649076</v>
      </c>
      <c r="D167" s="55">
        <v>35291.6</v>
      </c>
      <c r="E167" s="55">
        <v>6923.85</v>
      </c>
      <c r="F167" s="55">
        <v>28367.75</v>
      </c>
      <c r="G167" s="55">
        <v>3843.24</v>
      </c>
      <c r="H167" s="55">
        <v>768.65</v>
      </c>
      <c r="I167" s="55">
        <v>30.75</v>
      </c>
      <c r="J167" s="55">
        <v>3043.84</v>
      </c>
      <c r="K167" s="55">
        <v>691945.32</v>
      </c>
      <c r="L167" s="55">
        <v>138389.07</v>
      </c>
      <c r="M167" s="56">
        <v>553556.25</v>
      </c>
      <c r="N167" s="34">
        <f t="shared" si="2"/>
        <v>584967.84</v>
      </c>
    </row>
    <row r="168" spans="1:14" ht="12.75">
      <c r="A168" s="62">
        <v>157</v>
      </c>
      <c r="B168" s="53" t="s">
        <v>188</v>
      </c>
      <c r="C168" s="54">
        <v>0.608588313506012</v>
      </c>
      <c r="D168" s="55">
        <v>169470.64</v>
      </c>
      <c r="E168" s="55">
        <v>35038.29</v>
      </c>
      <c r="F168" s="55">
        <v>134432.35</v>
      </c>
      <c r="G168" s="55">
        <v>13363.46</v>
      </c>
      <c r="H168" s="55">
        <v>2672.69</v>
      </c>
      <c r="I168" s="55">
        <v>106.91</v>
      </c>
      <c r="J168" s="55">
        <v>10583.86</v>
      </c>
      <c r="K168" s="55">
        <v>2406407.74</v>
      </c>
      <c r="L168" s="55">
        <v>481281.54</v>
      </c>
      <c r="M168" s="56">
        <v>1925126.2</v>
      </c>
      <c r="N168" s="34">
        <f t="shared" si="2"/>
        <v>2070142.41</v>
      </c>
    </row>
    <row r="169" spans="1:14" ht="12.75">
      <c r="A169" s="62">
        <v>158</v>
      </c>
      <c r="B169" s="53" t="s">
        <v>189</v>
      </c>
      <c r="C169" s="54">
        <v>0.460530658751325</v>
      </c>
      <c r="D169" s="55">
        <v>225084.23</v>
      </c>
      <c r="E169" s="55">
        <v>50380.72</v>
      </c>
      <c r="F169" s="55">
        <v>174703.51</v>
      </c>
      <c r="G169" s="55">
        <v>10117.78</v>
      </c>
      <c r="H169" s="55">
        <v>2023.56</v>
      </c>
      <c r="I169" s="55">
        <v>80.94</v>
      </c>
      <c r="J169" s="55">
        <v>8013.28</v>
      </c>
      <c r="K169" s="55">
        <v>1821632.57</v>
      </c>
      <c r="L169" s="55">
        <v>364326.58</v>
      </c>
      <c r="M169" s="56">
        <v>1457305.99</v>
      </c>
      <c r="N169" s="34">
        <f t="shared" si="2"/>
        <v>1640022.78</v>
      </c>
    </row>
    <row r="170" spans="1:14" ht="12.75">
      <c r="A170" s="62">
        <v>159</v>
      </c>
      <c r="B170" s="53" t="s">
        <v>190</v>
      </c>
      <c r="C170" s="54">
        <v>0.10867980209605</v>
      </c>
      <c r="D170" s="55">
        <v>6502.21</v>
      </c>
      <c r="E170" s="55">
        <v>1259.47</v>
      </c>
      <c r="F170" s="55">
        <v>5242.74</v>
      </c>
      <c r="G170" s="55">
        <v>2380.56</v>
      </c>
      <c r="H170" s="55">
        <v>476.11</v>
      </c>
      <c r="I170" s="55">
        <v>19.04</v>
      </c>
      <c r="J170" s="55">
        <v>1885.41</v>
      </c>
      <c r="K170" s="55">
        <v>429015.96</v>
      </c>
      <c r="L170" s="55">
        <v>85803.26</v>
      </c>
      <c r="M170" s="56">
        <v>343212.7</v>
      </c>
      <c r="N170" s="34">
        <f t="shared" si="2"/>
        <v>350340.85000000003</v>
      </c>
    </row>
    <row r="171" spans="1:14" ht="12.75">
      <c r="A171" s="62">
        <v>160</v>
      </c>
      <c r="B171" s="53" t="s">
        <v>191</v>
      </c>
      <c r="C171" s="54">
        <v>0.13037057366645</v>
      </c>
      <c r="D171" s="55">
        <v>24053.65</v>
      </c>
      <c r="E171" s="55">
        <v>4374.83</v>
      </c>
      <c r="F171" s="55">
        <v>19678.82</v>
      </c>
      <c r="G171" s="55">
        <v>2857.11</v>
      </c>
      <c r="H171" s="55">
        <v>571.42</v>
      </c>
      <c r="I171" s="55">
        <v>22.86</v>
      </c>
      <c r="J171" s="55">
        <v>2262.83</v>
      </c>
      <c r="K171" s="55">
        <v>514814.03</v>
      </c>
      <c r="L171" s="55">
        <v>102962.85</v>
      </c>
      <c r="M171" s="56">
        <v>411851.18</v>
      </c>
      <c r="N171" s="34">
        <f t="shared" si="2"/>
        <v>433792.83</v>
      </c>
    </row>
    <row r="172" spans="1:14" ht="12.75">
      <c r="A172" s="62">
        <v>161</v>
      </c>
      <c r="B172" s="53" t="s">
        <v>192</v>
      </c>
      <c r="C172" s="54">
        <v>0.345927945469719</v>
      </c>
      <c r="D172" s="55">
        <v>60036.23</v>
      </c>
      <c r="E172" s="55">
        <v>13371.74</v>
      </c>
      <c r="F172" s="55">
        <v>46664.49</v>
      </c>
      <c r="G172" s="55">
        <v>7599.96</v>
      </c>
      <c r="H172" s="55">
        <v>1519.99</v>
      </c>
      <c r="I172" s="55">
        <v>60.8</v>
      </c>
      <c r="J172" s="55">
        <v>6019.17</v>
      </c>
      <c r="K172" s="55">
        <v>1368320.61</v>
      </c>
      <c r="L172" s="55">
        <v>273664.14</v>
      </c>
      <c r="M172" s="56">
        <v>1094656.47</v>
      </c>
      <c r="N172" s="34">
        <f t="shared" si="2"/>
        <v>1147340.13</v>
      </c>
    </row>
    <row r="173" spans="1:14" ht="12.75">
      <c r="A173" s="62">
        <v>162</v>
      </c>
      <c r="B173" s="53" t="s">
        <v>193</v>
      </c>
      <c r="C173" s="54">
        <v>0.067244368933175</v>
      </c>
      <c r="D173" s="55">
        <v>42729.36</v>
      </c>
      <c r="E173" s="55">
        <v>8716.43</v>
      </c>
      <c r="F173" s="55">
        <v>34012.93</v>
      </c>
      <c r="G173" s="55">
        <v>1477.35</v>
      </c>
      <c r="H173" s="55">
        <v>295.47</v>
      </c>
      <c r="I173" s="55">
        <v>11.82</v>
      </c>
      <c r="J173" s="55">
        <v>1170.06</v>
      </c>
      <c r="K173" s="55">
        <v>265985.46</v>
      </c>
      <c r="L173" s="55">
        <v>53197.06</v>
      </c>
      <c r="M173" s="56">
        <v>212788.4</v>
      </c>
      <c r="N173" s="34">
        <f t="shared" si="2"/>
        <v>247971.38999999998</v>
      </c>
    </row>
    <row r="174" spans="1:14" ht="12.75">
      <c r="A174" s="62">
        <v>163</v>
      </c>
      <c r="B174" s="53" t="s">
        <v>194</v>
      </c>
      <c r="C174" s="54">
        <v>0.053116377151472</v>
      </c>
      <c r="D174" s="55">
        <v>18891.42</v>
      </c>
      <c r="E174" s="55">
        <v>4177.75</v>
      </c>
      <c r="F174" s="55">
        <v>14713.67</v>
      </c>
      <c r="G174" s="55">
        <v>1166.96</v>
      </c>
      <c r="H174" s="55">
        <v>233.39</v>
      </c>
      <c r="I174" s="55">
        <v>9.34</v>
      </c>
      <c r="J174" s="55">
        <v>924.23</v>
      </c>
      <c r="K174" s="55">
        <v>210102.26</v>
      </c>
      <c r="L174" s="55">
        <v>42020.46</v>
      </c>
      <c r="M174" s="56">
        <v>168081.8</v>
      </c>
      <c r="N174" s="34">
        <f t="shared" si="2"/>
        <v>183719.69999999998</v>
      </c>
    </row>
    <row r="175" spans="1:14" ht="12.75">
      <c r="A175" s="62">
        <v>164</v>
      </c>
      <c r="B175" s="53" t="s">
        <v>195</v>
      </c>
      <c r="C175" s="54">
        <v>0.124661894216619</v>
      </c>
      <c r="D175" s="55">
        <v>6702.32</v>
      </c>
      <c r="E175" s="55">
        <v>1391.17</v>
      </c>
      <c r="F175" s="55">
        <v>5311.15</v>
      </c>
      <c r="G175" s="55">
        <v>2731.69</v>
      </c>
      <c r="H175" s="55">
        <v>546.34</v>
      </c>
      <c r="I175" s="55">
        <v>21.85</v>
      </c>
      <c r="J175" s="55">
        <v>2163.5</v>
      </c>
      <c r="K175" s="55">
        <v>492233.28</v>
      </c>
      <c r="L175" s="55">
        <v>98446.62</v>
      </c>
      <c r="M175" s="56">
        <v>393786.66</v>
      </c>
      <c r="N175" s="34">
        <f t="shared" si="2"/>
        <v>401261.31</v>
      </c>
    </row>
    <row r="176" spans="1:14" ht="12.75">
      <c r="A176" s="62">
        <v>165</v>
      </c>
      <c r="B176" s="53" t="s">
        <v>196</v>
      </c>
      <c r="C176" s="54">
        <v>0.107721049323624</v>
      </c>
      <c r="D176" s="55">
        <v>59668.79</v>
      </c>
      <c r="E176" s="55">
        <v>12612.64</v>
      </c>
      <c r="F176" s="55">
        <v>47056.15</v>
      </c>
      <c r="G176" s="55">
        <v>2366.15</v>
      </c>
      <c r="H176" s="55">
        <v>473.23</v>
      </c>
      <c r="I176" s="55">
        <v>18.93</v>
      </c>
      <c r="J176" s="55">
        <v>1873.99</v>
      </c>
      <c r="K176" s="55">
        <v>426034.94</v>
      </c>
      <c r="L176" s="55">
        <v>85206.95</v>
      </c>
      <c r="M176" s="56">
        <v>340827.99</v>
      </c>
      <c r="N176" s="34">
        <f t="shared" si="2"/>
        <v>389758.13</v>
      </c>
    </row>
    <row r="177" spans="1:14" ht="12.75">
      <c r="A177" s="62">
        <v>166</v>
      </c>
      <c r="B177" s="53" t="s">
        <v>197</v>
      </c>
      <c r="C177" s="54">
        <v>0.077827358158173</v>
      </c>
      <c r="D177" s="55">
        <v>17713.22</v>
      </c>
      <c r="E177" s="55">
        <v>3404.81</v>
      </c>
      <c r="F177" s="55">
        <v>14308.41</v>
      </c>
      <c r="G177" s="55">
        <v>1709.85</v>
      </c>
      <c r="H177" s="55">
        <v>341.97</v>
      </c>
      <c r="I177" s="55">
        <v>13.68</v>
      </c>
      <c r="J177" s="55">
        <v>1354.2</v>
      </c>
      <c r="K177" s="55">
        <v>307846.68</v>
      </c>
      <c r="L177" s="55">
        <v>61569.33</v>
      </c>
      <c r="M177" s="56">
        <v>246277.35</v>
      </c>
      <c r="N177" s="34">
        <f t="shared" si="2"/>
        <v>261939.96000000002</v>
      </c>
    </row>
    <row r="178" spans="1:14" ht="12.75">
      <c r="A178" s="62">
        <v>167</v>
      </c>
      <c r="B178" s="53" t="s">
        <v>198</v>
      </c>
      <c r="C178" s="54">
        <v>0.170995275460383</v>
      </c>
      <c r="D178" s="55">
        <v>105427.62</v>
      </c>
      <c r="E178" s="55">
        <v>22721.75</v>
      </c>
      <c r="F178" s="55">
        <v>82705.87</v>
      </c>
      <c r="G178" s="55">
        <v>3756.73</v>
      </c>
      <c r="H178" s="55">
        <v>751.35</v>
      </c>
      <c r="I178" s="55">
        <v>30.05</v>
      </c>
      <c r="J178" s="55">
        <v>2975.33</v>
      </c>
      <c r="K178" s="55">
        <v>676373.05</v>
      </c>
      <c r="L178" s="55">
        <v>135274.61</v>
      </c>
      <c r="M178" s="56">
        <v>541098.44</v>
      </c>
      <c r="N178" s="34">
        <f t="shared" si="2"/>
        <v>626779.6399999999</v>
      </c>
    </row>
    <row r="179" spans="1:14" ht="12.75">
      <c r="A179" s="62">
        <v>168</v>
      </c>
      <c r="B179" s="53" t="s">
        <v>199</v>
      </c>
      <c r="C179" s="54">
        <v>0.089531575643513</v>
      </c>
      <c r="D179" s="55">
        <v>20430.84</v>
      </c>
      <c r="E179" s="55">
        <v>3791.85</v>
      </c>
      <c r="F179" s="55">
        <v>16638.99</v>
      </c>
      <c r="G179" s="55">
        <v>1967.01</v>
      </c>
      <c r="H179" s="55">
        <v>393.4</v>
      </c>
      <c r="I179" s="55">
        <v>15.74</v>
      </c>
      <c r="J179" s="55">
        <v>1557.87</v>
      </c>
      <c r="K179" s="55">
        <v>354142.91</v>
      </c>
      <c r="L179" s="55">
        <v>70828.63</v>
      </c>
      <c r="M179" s="56">
        <v>283314.28</v>
      </c>
      <c r="N179" s="34">
        <f t="shared" si="2"/>
        <v>301511.14</v>
      </c>
    </row>
    <row r="180" spans="1:14" ht="12.75">
      <c r="A180" s="62">
        <v>169</v>
      </c>
      <c r="B180" s="53" t="s">
        <v>200</v>
      </c>
      <c r="C180" s="54">
        <v>0.297677465449619</v>
      </c>
      <c r="D180" s="55">
        <v>112663.52</v>
      </c>
      <c r="E180" s="55">
        <v>23699.96</v>
      </c>
      <c r="F180" s="55">
        <v>88963.56</v>
      </c>
      <c r="G180" s="55">
        <v>6539.46</v>
      </c>
      <c r="H180" s="55">
        <v>1307.89</v>
      </c>
      <c r="I180" s="55">
        <v>52.32</v>
      </c>
      <c r="J180" s="55">
        <v>5179.25</v>
      </c>
      <c r="K180" s="55">
        <v>1177409.03</v>
      </c>
      <c r="L180" s="55">
        <v>235481.88</v>
      </c>
      <c r="M180" s="56">
        <v>941927.15</v>
      </c>
      <c r="N180" s="34">
        <f t="shared" si="2"/>
        <v>1036069.96</v>
      </c>
    </row>
    <row r="181" spans="1:14" ht="12.75">
      <c r="A181" s="62">
        <v>170</v>
      </c>
      <c r="B181" s="53" t="s">
        <v>201</v>
      </c>
      <c r="C181" s="54">
        <v>0.13101414558245</v>
      </c>
      <c r="D181" s="55">
        <v>16189.81</v>
      </c>
      <c r="E181" s="55">
        <v>2991.08</v>
      </c>
      <c r="F181" s="55">
        <v>13198.73</v>
      </c>
      <c r="G181" s="55">
        <v>2871.25</v>
      </c>
      <c r="H181" s="55">
        <v>574.25</v>
      </c>
      <c r="I181" s="55">
        <v>22.97</v>
      </c>
      <c r="J181" s="55">
        <v>2274.03</v>
      </c>
      <c r="K181" s="55">
        <v>517359.63</v>
      </c>
      <c r="L181" s="55">
        <v>103471.96</v>
      </c>
      <c r="M181" s="56">
        <v>413887.67</v>
      </c>
      <c r="N181" s="34">
        <f t="shared" si="2"/>
        <v>429360.43</v>
      </c>
    </row>
    <row r="182" spans="1:14" ht="12.75">
      <c r="A182" s="62">
        <v>171</v>
      </c>
      <c r="B182" s="53" t="s">
        <v>202</v>
      </c>
      <c r="C182" s="54">
        <v>0.579915979151908</v>
      </c>
      <c r="D182" s="55">
        <v>45257.99</v>
      </c>
      <c r="E182" s="55">
        <v>8701.03</v>
      </c>
      <c r="F182" s="55">
        <v>36556.96</v>
      </c>
      <c r="G182" s="55">
        <v>12733.54</v>
      </c>
      <c r="H182" s="55">
        <v>2546.71</v>
      </c>
      <c r="I182" s="55">
        <v>101.87</v>
      </c>
      <c r="J182" s="55">
        <v>10084.96</v>
      </c>
      <c r="K182" s="55">
        <v>2292994.01</v>
      </c>
      <c r="L182" s="55">
        <v>458598.77</v>
      </c>
      <c r="M182" s="56">
        <v>1834395.24</v>
      </c>
      <c r="N182" s="34">
        <f t="shared" si="2"/>
        <v>1881037.16</v>
      </c>
    </row>
    <row r="183" spans="1:14" ht="12.75">
      <c r="A183" s="62">
        <v>172</v>
      </c>
      <c r="B183" s="53" t="s">
        <v>203</v>
      </c>
      <c r="C183" s="54">
        <v>0.27147388920219</v>
      </c>
      <c r="D183" s="55">
        <v>62220.27</v>
      </c>
      <c r="E183" s="55">
        <v>13275.74</v>
      </c>
      <c r="F183" s="55">
        <v>48944.53</v>
      </c>
      <c r="G183" s="55">
        <v>5957.13</v>
      </c>
      <c r="H183" s="55">
        <v>1191.43</v>
      </c>
      <c r="I183" s="55">
        <v>47.66</v>
      </c>
      <c r="J183" s="55">
        <v>4718.04</v>
      </c>
      <c r="K183" s="55">
        <v>1072949.12</v>
      </c>
      <c r="L183" s="55">
        <v>214589.84</v>
      </c>
      <c r="M183" s="56">
        <v>858359.28</v>
      </c>
      <c r="N183" s="34">
        <f t="shared" si="2"/>
        <v>912021.85</v>
      </c>
    </row>
    <row r="184" spans="1:14" ht="12.75">
      <c r="A184" s="62">
        <v>173</v>
      </c>
      <c r="B184" s="53" t="s">
        <v>204</v>
      </c>
      <c r="C184" s="54">
        <v>0.102591754818064</v>
      </c>
      <c r="D184" s="55">
        <v>8858.5</v>
      </c>
      <c r="E184" s="55">
        <v>1671.41</v>
      </c>
      <c r="F184" s="55">
        <v>7187.09</v>
      </c>
      <c r="G184" s="55">
        <v>2253.91</v>
      </c>
      <c r="H184" s="55">
        <v>450.78</v>
      </c>
      <c r="I184" s="55">
        <v>18.03</v>
      </c>
      <c r="J184" s="55">
        <v>1785.1</v>
      </c>
      <c r="K184" s="55">
        <v>405802.56</v>
      </c>
      <c r="L184" s="55">
        <v>81160.55</v>
      </c>
      <c r="M184" s="56">
        <v>324642.01</v>
      </c>
      <c r="N184" s="34">
        <f t="shared" si="2"/>
        <v>333614.2</v>
      </c>
    </row>
    <row r="185" spans="1:14" ht="12.75">
      <c r="A185" s="62">
        <v>174</v>
      </c>
      <c r="B185" s="53" t="s">
        <v>205</v>
      </c>
      <c r="C185" s="54">
        <v>0.627661095785271</v>
      </c>
      <c r="D185" s="55">
        <v>182093.09</v>
      </c>
      <c r="E185" s="55">
        <v>39871.25</v>
      </c>
      <c r="F185" s="55">
        <v>142221.84</v>
      </c>
      <c r="G185" s="55">
        <v>13789.14</v>
      </c>
      <c r="H185" s="55">
        <v>2757.83</v>
      </c>
      <c r="I185" s="55">
        <v>110.31</v>
      </c>
      <c r="J185" s="55">
        <v>10921</v>
      </c>
      <c r="K185" s="55">
        <v>2482661.71</v>
      </c>
      <c r="L185" s="55">
        <v>496532.38</v>
      </c>
      <c r="M185" s="56">
        <v>1986129.33</v>
      </c>
      <c r="N185" s="34">
        <f t="shared" si="2"/>
        <v>2139272.17</v>
      </c>
    </row>
    <row r="186" spans="1:14" ht="12.75">
      <c r="A186" s="62">
        <v>175</v>
      </c>
      <c r="B186" s="53" t="s">
        <v>206</v>
      </c>
      <c r="C186" s="54">
        <v>0.047508183093022</v>
      </c>
      <c r="D186" s="55">
        <v>11481.41</v>
      </c>
      <c r="E186" s="55">
        <v>2285.15</v>
      </c>
      <c r="F186" s="55">
        <v>9196.26</v>
      </c>
      <c r="G186" s="55">
        <v>1043.75</v>
      </c>
      <c r="H186" s="55">
        <v>208.75</v>
      </c>
      <c r="I186" s="55">
        <v>8.35</v>
      </c>
      <c r="J186" s="55">
        <v>826.65</v>
      </c>
      <c r="K186" s="55">
        <v>187918.85</v>
      </c>
      <c r="L186" s="55">
        <v>37583.72</v>
      </c>
      <c r="M186" s="56">
        <v>150335.13</v>
      </c>
      <c r="N186" s="34">
        <f t="shared" si="2"/>
        <v>160358.04</v>
      </c>
    </row>
    <row r="187" spans="1:14" ht="12.75">
      <c r="A187" s="62">
        <v>176</v>
      </c>
      <c r="B187" s="53" t="s">
        <v>207</v>
      </c>
      <c r="C187" s="54">
        <v>0.205262568479931</v>
      </c>
      <c r="D187" s="55">
        <v>34571.95</v>
      </c>
      <c r="E187" s="55">
        <v>6978.36</v>
      </c>
      <c r="F187" s="55">
        <v>27593.59</v>
      </c>
      <c r="G187" s="55">
        <v>4502.46</v>
      </c>
      <c r="H187" s="55">
        <v>900.49</v>
      </c>
      <c r="I187" s="55">
        <v>36.02</v>
      </c>
      <c r="J187" s="55">
        <v>3565.95</v>
      </c>
      <c r="K187" s="55">
        <v>811049.82</v>
      </c>
      <c r="L187" s="55">
        <v>162210.02</v>
      </c>
      <c r="M187" s="56">
        <v>648839.8</v>
      </c>
      <c r="N187" s="34">
        <f t="shared" si="2"/>
        <v>679999.3400000001</v>
      </c>
    </row>
    <row r="188" spans="1:14" ht="12.75">
      <c r="A188" s="62">
        <v>177</v>
      </c>
      <c r="B188" s="53" t="s">
        <v>208</v>
      </c>
      <c r="C188" s="54">
        <v>0.088808845762512</v>
      </c>
      <c r="D188" s="55">
        <v>10763.84</v>
      </c>
      <c r="E188" s="55">
        <v>2340.97</v>
      </c>
      <c r="F188" s="55">
        <v>8422.87</v>
      </c>
      <c r="G188" s="55">
        <v>1951.13</v>
      </c>
      <c r="H188" s="55">
        <v>390.23</v>
      </c>
      <c r="I188" s="55">
        <v>15.61</v>
      </c>
      <c r="J188" s="55">
        <v>1545.29</v>
      </c>
      <c r="K188" s="55">
        <v>351284.02</v>
      </c>
      <c r="L188" s="55">
        <v>70256.78</v>
      </c>
      <c r="M188" s="56">
        <v>281027.24</v>
      </c>
      <c r="N188" s="34">
        <f t="shared" si="2"/>
        <v>290995.39999999997</v>
      </c>
    </row>
    <row r="189" spans="1:14" ht="12.75">
      <c r="A189" s="62">
        <v>178</v>
      </c>
      <c r="B189" s="53" t="s">
        <v>209</v>
      </c>
      <c r="C189" s="54">
        <v>0.210098943350025</v>
      </c>
      <c r="D189" s="55">
        <v>56062.14</v>
      </c>
      <c r="E189" s="55">
        <v>11486.99</v>
      </c>
      <c r="F189" s="55">
        <v>44575.15</v>
      </c>
      <c r="G189" s="55">
        <v>4608.72</v>
      </c>
      <c r="H189" s="55">
        <v>921.74</v>
      </c>
      <c r="I189" s="55">
        <v>36.87</v>
      </c>
      <c r="J189" s="55">
        <v>3650.11</v>
      </c>
      <c r="K189" s="55">
        <v>830180.2</v>
      </c>
      <c r="L189" s="55">
        <v>166036.07</v>
      </c>
      <c r="M189" s="56">
        <v>664144.13</v>
      </c>
      <c r="N189" s="34">
        <f t="shared" si="2"/>
        <v>712369.39</v>
      </c>
    </row>
    <row r="190" spans="1:14" ht="12.75">
      <c r="A190" s="62">
        <v>179</v>
      </c>
      <c r="B190" s="53" t="s">
        <v>210</v>
      </c>
      <c r="C190" s="54">
        <v>0.59710985395009</v>
      </c>
      <c r="D190" s="55">
        <v>112232.96</v>
      </c>
      <c r="E190" s="55">
        <v>22017.87</v>
      </c>
      <c r="F190" s="55">
        <v>90215.09</v>
      </c>
      <c r="G190" s="55">
        <v>13117.93</v>
      </c>
      <c r="H190" s="55">
        <v>2623.59</v>
      </c>
      <c r="I190" s="55">
        <v>104.94</v>
      </c>
      <c r="J190" s="55">
        <v>10389.4</v>
      </c>
      <c r="K190" s="55">
        <v>2361816.11</v>
      </c>
      <c r="L190" s="55">
        <v>472363.21</v>
      </c>
      <c r="M190" s="56">
        <v>1889452.9</v>
      </c>
      <c r="N190" s="34">
        <f t="shared" si="2"/>
        <v>1990057.39</v>
      </c>
    </row>
    <row r="191" spans="1:14" ht="12.75">
      <c r="A191" s="62">
        <v>180</v>
      </c>
      <c r="B191" s="53" t="s">
        <v>211</v>
      </c>
      <c r="C191" s="54">
        <v>0.28893848974293</v>
      </c>
      <c r="D191" s="55">
        <v>11625.31</v>
      </c>
      <c r="E191" s="55">
        <v>2442.71</v>
      </c>
      <c r="F191" s="55">
        <v>9182.6</v>
      </c>
      <c r="G191" s="55">
        <v>6347.93</v>
      </c>
      <c r="H191" s="55">
        <v>1269.59</v>
      </c>
      <c r="I191" s="55">
        <v>50.78</v>
      </c>
      <c r="J191" s="55">
        <v>5027.56</v>
      </c>
      <c r="K191" s="55">
        <v>1142898.4</v>
      </c>
      <c r="L191" s="55">
        <v>228579.69</v>
      </c>
      <c r="M191" s="56">
        <v>914318.71</v>
      </c>
      <c r="N191" s="34">
        <f t="shared" si="2"/>
        <v>928528.87</v>
      </c>
    </row>
    <row r="192" spans="1:14" ht="12.75">
      <c r="A192" s="62">
        <v>181</v>
      </c>
      <c r="B192" s="53" t="s">
        <v>212</v>
      </c>
      <c r="C192" s="54">
        <v>0.106097707900707</v>
      </c>
      <c r="D192" s="55">
        <v>44616.39</v>
      </c>
      <c r="E192" s="55">
        <v>8671.03</v>
      </c>
      <c r="F192" s="55">
        <v>35945.36</v>
      </c>
      <c r="G192" s="55">
        <v>2330.95</v>
      </c>
      <c r="H192" s="55">
        <v>466.19</v>
      </c>
      <c r="I192" s="55">
        <v>18.65</v>
      </c>
      <c r="J192" s="55">
        <v>1846.11</v>
      </c>
      <c r="K192" s="55">
        <v>419670.3</v>
      </c>
      <c r="L192" s="55">
        <v>83934.09</v>
      </c>
      <c r="M192" s="56">
        <v>335736.21</v>
      </c>
      <c r="N192" s="34">
        <f t="shared" si="2"/>
        <v>373527.68000000005</v>
      </c>
    </row>
    <row r="193" spans="1:14" ht="12.75">
      <c r="A193" s="62">
        <v>182</v>
      </c>
      <c r="B193" s="53" t="s">
        <v>213</v>
      </c>
      <c r="C193" s="54">
        <v>0.173637237795599</v>
      </c>
      <c r="D193" s="55">
        <v>9950.01</v>
      </c>
      <c r="E193" s="55">
        <v>1980.08</v>
      </c>
      <c r="F193" s="55">
        <v>7969.93</v>
      </c>
      <c r="G193" s="55">
        <v>3814.78</v>
      </c>
      <c r="H193" s="55">
        <v>762.96</v>
      </c>
      <c r="I193" s="55">
        <v>30.52</v>
      </c>
      <c r="J193" s="55">
        <v>3021.3</v>
      </c>
      <c r="K193" s="55">
        <v>686823.41</v>
      </c>
      <c r="L193" s="55">
        <v>137364.76</v>
      </c>
      <c r="M193" s="56">
        <v>549458.65</v>
      </c>
      <c r="N193" s="34">
        <f t="shared" si="2"/>
        <v>560449.88</v>
      </c>
    </row>
    <row r="194" spans="1:14" ht="12.75">
      <c r="A194" s="62">
        <v>183</v>
      </c>
      <c r="B194" s="53" t="s">
        <v>214</v>
      </c>
      <c r="C194" s="54">
        <v>0.331047535962677</v>
      </c>
      <c r="D194" s="55">
        <v>172611.65</v>
      </c>
      <c r="E194" s="55">
        <v>35191.83</v>
      </c>
      <c r="F194" s="55">
        <v>137419.82</v>
      </c>
      <c r="G194" s="55">
        <v>7273.05</v>
      </c>
      <c r="H194" s="55">
        <v>1454.61</v>
      </c>
      <c r="I194" s="55">
        <v>58.18</v>
      </c>
      <c r="J194" s="55">
        <v>5760.26</v>
      </c>
      <c r="K194" s="55">
        <v>1309460.92</v>
      </c>
      <c r="L194" s="55">
        <v>261892.19</v>
      </c>
      <c r="M194" s="56">
        <v>1047568.73</v>
      </c>
      <c r="N194" s="34">
        <f t="shared" si="2"/>
        <v>1190748.81</v>
      </c>
    </row>
    <row r="195" spans="1:14" ht="12.75">
      <c r="A195" s="62">
        <v>184</v>
      </c>
      <c r="B195" s="53" t="s">
        <v>215</v>
      </c>
      <c r="C195" s="54">
        <v>0.195410394241702</v>
      </c>
      <c r="D195" s="55">
        <v>78865.93</v>
      </c>
      <c r="E195" s="55">
        <v>16151.65</v>
      </c>
      <c r="F195" s="55">
        <v>62714.28</v>
      </c>
      <c r="G195" s="55">
        <v>4293.14</v>
      </c>
      <c r="H195" s="55">
        <v>858.63</v>
      </c>
      <c r="I195" s="55">
        <v>34.35</v>
      </c>
      <c r="J195" s="55">
        <v>3400.16</v>
      </c>
      <c r="K195" s="55">
        <v>772947.23</v>
      </c>
      <c r="L195" s="55">
        <v>154589.43</v>
      </c>
      <c r="M195" s="56">
        <v>618357.8</v>
      </c>
      <c r="N195" s="34">
        <f t="shared" si="2"/>
        <v>684472.24</v>
      </c>
    </row>
    <row r="196" spans="1:14" ht="12.75">
      <c r="A196" s="62">
        <v>185</v>
      </c>
      <c r="B196" s="53" t="s">
        <v>216</v>
      </c>
      <c r="C196" s="54">
        <v>0.172579635230042</v>
      </c>
      <c r="D196" s="55">
        <v>153980.63</v>
      </c>
      <c r="E196" s="55">
        <v>32855.3</v>
      </c>
      <c r="F196" s="55">
        <v>121125.33</v>
      </c>
      <c r="G196" s="55">
        <v>3791.09</v>
      </c>
      <c r="H196" s="55">
        <v>758.22</v>
      </c>
      <c r="I196" s="55">
        <v>30.33</v>
      </c>
      <c r="J196" s="55">
        <v>3002.54</v>
      </c>
      <c r="K196" s="55">
        <v>682583.39</v>
      </c>
      <c r="L196" s="55">
        <v>136516.63</v>
      </c>
      <c r="M196" s="56">
        <v>546066.76</v>
      </c>
      <c r="N196" s="34">
        <f t="shared" si="2"/>
        <v>670194.63</v>
      </c>
    </row>
    <row r="197" spans="1:14" ht="12.75">
      <c r="A197" s="62">
        <v>186</v>
      </c>
      <c r="B197" s="53" t="s">
        <v>217</v>
      </c>
      <c r="C197" s="54">
        <v>0.451997152591848</v>
      </c>
      <c r="D197" s="55">
        <v>291977.08</v>
      </c>
      <c r="E197" s="55">
        <v>60044.68</v>
      </c>
      <c r="F197" s="55">
        <v>231932.4</v>
      </c>
      <c r="G197" s="55">
        <v>9930.29</v>
      </c>
      <c r="H197" s="55">
        <v>1986.06</v>
      </c>
      <c r="I197" s="55">
        <v>79.44</v>
      </c>
      <c r="J197" s="55">
        <v>7864.79</v>
      </c>
      <c r="K197" s="55">
        <v>1787878.13</v>
      </c>
      <c r="L197" s="55">
        <v>357575.6</v>
      </c>
      <c r="M197" s="56">
        <v>1430302.53</v>
      </c>
      <c r="N197" s="34">
        <f t="shared" si="2"/>
        <v>1670099.72</v>
      </c>
    </row>
    <row r="198" spans="1:14" ht="12.75">
      <c r="A198" s="62">
        <v>187</v>
      </c>
      <c r="B198" s="53" t="s">
        <v>218</v>
      </c>
      <c r="C198" s="54">
        <v>0.282318486498102</v>
      </c>
      <c r="D198" s="55">
        <v>90439.52</v>
      </c>
      <c r="E198" s="55">
        <v>19080.64</v>
      </c>
      <c r="F198" s="55">
        <v>71358.88</v>
      </c>
      <c r="G198" s="55">
        <v>6202.49</v>
      </c>
      <c r="H198" s="55">
        <v>1240.5</v>
      </c>
      <c r="I198" s="55">
        <v>49.62</v>
      </c>
      <c r="J198" s="55">
        <v>4912.37</v>
      </c>
      <c r="K198" s="55">
        <v>1116712.83</v>
      </c>
      <c r="L198" s="55">
        <v>223342.55</v>
      </c>
      <c r="M198" s="56">
        <v>893370.28</v>
      </c>
      <c r="N198" s="34">
        <f t="shared" si="2"/>
        <v>969641.53</v>
      </c>
    </row>
    <row r="199" spans="1:14" ht="12.75">
      <c r="A199" s="62">
        <v>188</v>
      </c>
      <c r="B199" s="53" t="s">
        <v>219</v>
      </c>
      <c r="C199" s="54">
        <v>0.227579317485686</v>
      </c>
      <c r="D199" s="55">
        <v>140338.76</v>
      </c>
      <c r="E199" s="55">
        <v>28095.71</v>
      </c>
      <c r="F199" s="55">
        <v>112243.05</v>
      </c>
      <c r="G199" s="55">
        <v>4999.88</v>
      </c>
      <c r="H199" s="55">
        <v>999.98</v>
      </c>
      <c r="I199" s="55">
        <v>40</v>
      </c>
      <c r="J199" s="55">
        <v>3959.9</v>
      </c>
      <c r="K199" s="55">
        <v>900191.77</v>
      </c>
      <c r="L199" s="55">
        <v>180038.42</v>
      </c>
      <c r="M199" s="56">
        <v>720153.35</v>
      </c>
      <c r="N199" s="34">
        <f t="shared" si="2"/>
        <v>836356.2999999999</v>
      </c>
    </row>
    <row r="200" spans="1:14" ht="12.75">
      <c r="A200" s="62">
        <v>189</v>
      </c>
      <c r="B200" s="53" t="s">
        <v>220</v>
      </c>
      <c r="C200" s="54">
        <v>0.334485003236776</v>
      </c>
      <c r="D200" s="55">
        <v>367685.21</v>
      </c>
      <c r="E200" s="55">
        <v>76484.69</v>
      </c>
      <c r="F200" s="55">
        <v>291200.52</v>
      </c>
      <c r="G200" s="55">
        <v>7348.58</v>
      </c>
      <c r="H200" s="55">
        <v>1469.72</v>
      </c>
      <c r="I200" s="55">
        <v>58.79</v>
      </c>
      <c r="J200" s="55">
        <v>5820.07</v>
      </c>
      <c r="K200" s="55">
        <v>1323057.83</v>
      </c>
      <c r="L200" s="55">
        <v>264611.48</v>
      </c>
      <c r="M200" s="56">
        <v>1058446.35</v>
      </c>
      <c r="N200" s="34">
        <f t="shared" si="2"/>
        <v>1355466.9400000002</v>
      </c>
    </row>
    <row r="201" spans="1:14" ht="12.75">
      <c r="A201" s="62">
        <v>190</v>
      </c>
      <c r="B201" s="53" t="s">
        <v>221</v>
      </c>
      <c r="C201" s="54">
        <v>0.142454232789862</v>
      </c>
      <c r="D201" s="55">
        <v>19848.6</v>
      </c>
      <c r="E201" s="55">
        <v>5145.8</v>
      </c>
      <c r="F201" s="55">
        <v>14702.8</v>
      </c>
      <c r="G201" s="55">
        <v>3129.23</v>
      </c>
      <c r="H201" s="55">
        <v>625.85</v>
      </c>
      <c r="I201" s="55">
        <v>25.03</v>
      </c>
      <c r="J201" s="55">
        <v>2478.35</v>
      </c>
      <c r="K201" s="55">
        <v>563422.17</v>
      </c>
      <c r="L201" s="55">
        <v>112684.35</v>
      </c>
      <c r="M201" s="56">
        <v>450737.82</v>
      </c>
      <c r="N201" s="34">
        <f t="shared" si="2"/>
        <v>467918.97000000003</v>
      </c>
    </row>
    <row r="202" spans="1:14" ht="12.75">
      <c r="A202" s="62">
        <v>191</v>
      </c>
      <c r="B202" s="53" t="s">
        <v>222</v>
      </c>
      <c r="C202" s="54">
        <v>0.138650154210171</v>
      </c>
      <c r="D202" s="55">
        <v>20706.6</v>
      </c>
      <c r="E202" s="55">
        <v>4891.34</v>
      </c>
      <c r="F202" s="55">
        <v>15815.26</v>
      </c>
      <c r="G202" s="55">
        <v>3046.13</v>
      </c>
      <c r="H202" s="55">
        <v>609.23</v>
      </c>
      <c r="I202" s="55">
        <v>24.37</v>
      </c>
      <c r="J202" s="55">
        <v>2412.53</v>
      </c>
      <c r="K202" s="55">
        <v>548431.79</v>
      </c>
      <c r="L202" s="55">
        <v>109686.44</v>
      </c>
      <c r="M202" s="56">
        <v>438745.35</v>
      </c>
      <c r="N202" s="34">
        <f t="shared" si="2"/>
        <v>456973.13999999996</v>
      </c>
    </row>
    <row r="203" spans="1:14" ht="12.75">
      <c r="A203" s="62">
        <v>192</v>
      </c>
      <c r="B203" s="53" t="s">
        <v>223</v>
      </c>
      <c r="C203" s="54">
        <v>0.204046878496209</v>
      </c>
      <c r="D203" s="55">
        <v>263276.89</v>
      </c>
      <c r="E203" s="55">
        <v>56754.55</v>
      </c>
      <c r="F203" s="55">
        <v>206522.34</v>
      </c>
      <c r="G203" s="55">
        <v>4475.78</v>
      </c>
      <c r="H203" s="55">
        <v>895.16</v>
      </c>
      <c r="I203" s="55">
        <v>35.81</v>
      </c>
      <c r="J203" s="55">
        <v>3544.81</v>
      </c>
      <c r="K203" s="55">
        <v>806241.1</v>
      </c>
      <c r="L203" s="55">
        <v>161248.23</v>
      </c>
      <c r="M203" s="56">
        <v>644992.87</v>
      </c>
      <c r="N203" s="34">
        <f t="shared" si="2"/>
        <v>855060.02</v>
      </c>
    </row>
    <row r="204" spans="1:14" ht="12.75">
      <c r="A204" s="62">
        <v>193</v>
      </c>
      <c r="B204" s="53" t="s">
        <v>224</v>
      </c>
      <c r="C204" s="54">
        <v>0.058335638100357</v>
      </c>
      <c r="D204" s="55">
        <v>10403.62</v>
      </c>
      <c r="E204" s="55">
        <v>2294.65</v>
      </c>
      <c r="F204" s="55">
        <v>8108.97</v>
      </c>
      <c r="G204" s="55">
        <v>1281.63</v>
      </c>
      <c r="H204" s="55">
        <v>256.33</v>
      </c>
      <c r="I204" s="55">
        <v>10.25</v>
      </c>
      <c r="J204" s="55">
        <v>1015.05</v>
      </c>
      <c r="K204" s="55">
        <v>230747.2</v>
      </c>
      <c r="L204" s="55">
        <v>46149.52</v>
      </c>
      <c r="M204" s="56">
        <v>184597.68</v>
      </c>
      <c r="N204" s="34">
        <f t="shared" si="2"/>
        <v>193721.69999999998</v>
      </c>
    </row>
    <row r="205" spans="1:14" ht="12.75">
      <c r="A205" s="62">
        <v>194</v>
      </c>
      <c r="B205" s="53" t="s">
        <v>225</v>
      </c>
      <c r="C205" s="54">
        <v>1.16327620996899</v>
      </c>
      <c r="D205" s="55">
        <v>474921.27</v>
      </c>
      <c r="E205" s="55">
        <v>102707.52</v>
      </c>
      <c r="F205" s="55">
        <v>372213.75</v>
      </c>
      <c r="G205" s="55">
        <v>25549.86</v>
      </c>
      <c r="H205" s="55">
        <v>5109.97</v>
      </c>
      <c r="I205" s="55">
        <v>204.4</v>
      </c>
      <c r="J205" s="55">
        <v>20235.49</v>
      </c>
      <c r="K205" s="55">
        <v>4600479.87</v>
      </c>
      <c r="L205" s="55">
        <v>920095.92</v>
      </c>
      <c r="M205" s="56">
        <v>3680383.95</v>
      </c>
      <c r="N205" s="34">
        <f aca="true" t="shared" si="3" ref="N205:N258">+F205+J205+M205</f>
        <v>4072833.1900000004</v>
      </c>
    </row>
    <row r="206" spans="1:14" ht="12.75">
      <c r="A206" s="62">
        <v>195</v>
      </c>
      <c r="B206" s="53" t="s">
        <v>226</v>
      </c>
      <c r="C206" s="54">
        <v>0.188359456558983</v>
      </c>
      <c r="D206" s="55">
        <v>99845.95</v>
      </c>
      <c r="E206" s="55">
        <v>20448.83</v>
      </c>
      <c r="F206" s="55">
        <v>79397.12</v>
      </c>
      <c r="G206" s="55">
        <v>4131.13</v>
      </c>
      <c r="H206" s="55">
        <v>826.23</v>
      </c>
      <c r="I206" s="55">
        <v>33.05</v>
      </c>
      <c r="J206" s="55">
        <v>3271.85</v>
      </c>
      <c r="K206" s="55">
        <v>744189.34</v>
      </c>
      <c r="L206" s="55">
        <v>148837.88</v>
      </c>
      <c r="M206" s="56">
        <v>595351.46</v>
      </c>
      <c r="N206" s="34">
        <f t="shared" si="3"/>
        <v>678020.4299999999</v>
      </c>
    </row>
    <row r="207" spans="1:14" ht="12.75">
      <c r="A207" s="62">
        <v>196</v>
      </c>
      <c r="B207" s="53" t="s">
        <v>227</v>
      </c>
      <c r="C207" s="54">
        <v>0.081485260821352</v>
      </c>
      <c r="D207" s="55">
        <v>21477.39</v>
      </c>
      <c r="E207" s="55">
        <v>4439.42</v>
      </c>
      <c r="F207" s="55">
        <v>17037.97</v>
      </c>
      <c r="G207" s="55">
        <v>1789.75</v>
      </c>
      <c r="H207" s="55">
        <v>357.95</v>
      </c>
      <c r="I207" s="55">
        <v>14.32</v>
      </c>
      <c r="J207" s="55">
        <v>1417.48</v>
      </c>
      <c r="K207" s="55">
        <v>322258.99</v>
      </c>
      <c r="L207" s="55">
        <v>64451.93</v>
      </c>
      <c r="M207" s="56">
        <v>257807.06</v>
      </c>
      <c r="N207" s="34">
        <f t="shared" si="3"/>
        <v>276262.51</v>
      </c>
    </row>
    <row r="208" spans="1:14" ht="12.75">
      <c r="A208" s="62">
        <v>197</v>
      </c>
      <c r="B208" s="53" t="s">
        <v>228</v>
      </c>
      <c r="C208" s="54">
        <v>0.098641210860196</v>
      </c>
      <c r="D208" s="55">
        <v>34452.65</v>
      </c>
      <c r="E208" s="55">
        <v>6724.29</v>
      </c>
      <c r="F208" s="55">
        <v>27728.36</v>
      </c>
      <c r="G208" s="55">
        <v>2166.65</v>
      </c>
      <c r="H208" s="55">
        <v>433.33</v>
      </c>
      <c r="I208" s="55">
        <v>17.33</v>
      </c>
      <c r="J208" s="55">
        <v>1715.99</v>
      </c>
      <c r="K208" s="55">
        <v>390119.59</v>
      </c>
      <c r="L208" s="55">
        <v>78023.99</v>
      </c>
      <c r="M208" s="56">
        <v>312095.6</v>
      </c>
      <c r="N208" s="34">
        <f t="shared" si="3"/>
        <v>341539.94999999995</v>
      </c>
    </row>
    <row r="209" spans="1:14" ht="12.75">
      <c r="A209" s="62">
        <v>198</v>
      </c>
      <c r="B209" s="53" t="s">
        <v>229</v>
      </c>
      <c r="C209" s="54">
        <v>5.52977822856933</v>
      </c>
      <c r="D209" s="55">
        <v>2504071.12</v>
      </c>
      <c r="E209" s="55">
        <v>533590.56</v>
      </c>
      <c r="F209" s="55">
        <v>1970480.56</v>
      </c>
      <c r="G209" s="55">
        <v>121481.1</v>
      </c>
      <c r="H209" s="55">
        <v>24296.22</v>
      </c>
      <c r="I209" s="55">
        <v>971.85</v>
      </c>
      <c r="J209" s="55">
        <v>96213.03</v>
      </c>
      <c r="K209" s="55">
        <v>21872211.41</v>
      </c>
      <c r="L209" s="55">
        <v>4374442.33</v>
      </c>
      <c r="M209" s="56">
        <v>17497769.08</v>
      </c>
      <c r="N209" s="34">
        <f t="shared" si="3"/>
        <v>19564462.669999998</v>
      </c>
    </row>
    <row r="210" spans="1:14" ht="12.75">
      <c r="A210" s="62">
        <v>199</v>
      </c>
      <c r="B210" s="53" t="s">
        <v>230</v>
      </c>
      <c r="C210" s="54">
        <v>0.241070158109413</v>
      </c>
      <c r="D210" s="55">
        <v>165968.14</v>
      </c>
      <c r="E210" s="55">
        <v>28378.96</v>
      </c>
      <c r="F210" s="55">
        <v>137589.18</v>
      </c>
      <c r="G210" s="55">
        <v>5295.8</v>
      </c>
      <c r="H210" s="55">
        <v>1059.16</v>
      </c>
      <c r="I210" s="55">
        <v>42.37</v>
      </c>
      <c r="J210" s="55">
        <v>4194.27</v>
      </c>
      <c r="K210" s="55">
        <v>953498.36</v>
      </c>
      <c r="L210" s="55">
        <v>190699.67</v>
      </c>
      <c r="M210" s="56">
        <v>762798.69</v>
      </c>
      <c r="N210" s="34">
        <f t="shared" si="3"/>
        <v>904582.1399999999</v>
      </c>
    </row>
    <row r="211" spans="1:14" ht="12.75">
      <c r="A211" s="62">
        <v>200</v>
      </c>
      <c r="B211" s="53" t="s">
        <v>231</v>
      </c>
      <c r="C211" s="54">
        <v>0.099423923169357</v>
      </c>
      <c r="D211" s="55">
        <v>52153.5</v>
      </c>
      <c r="E211" s="55">
        <v>10874.86</v>
      </c>
      <c r="F211" s="55">
        <v>41278.64</v>
      </c>
      <c r="G211" s="55">
        <v>2183.86</v>
      </c>
      <c r="H211" s="55">
        <v>436.77</v>
      </c>
      <c r="I211" s="55">
        <v>17.47</v>
      </c>
      <c r="J211" s="55">
        <v>1729.62</v>
      </c>
      <c r="K211" s="55">
        <v>393215.69</v>
      </c>
      <c r="L211" s="55">
        <v>78643.15</v>
      </c>
      <c r="M211" s="56">
        <v>314572.54</v>
      </c>
      <c r="N211" s="34">
        <f t="shared" si="3"/>
        <v>357580.8</v>
      </c>
    </row>
    <row r="212" spans="1:14" ht="12.75">
      <c r="A212" s="62">
        <v>201</v>
      </c>
      <c r="B212" s="53" t="s">
        <v>232</v>
      </c>
      <c r="C212" s="54">
        <v>0.072940462611045</v>
      </c>
      <c r="D212" s="55">
        <v>26520.56</v>
      </c>
      <c r="E212" s="55">
        <v>5393.15</v>
      </c>
      <c r="F212" s="55">
        <v>21127.41</v>
      </c>
      <c r="G212" s="55">
        <v>1602.49</v>
      </c>
      <c r="H212" s="55">
        <v>320.5</v>
      </c>
      <c r="I212" s="55">
        <v>12.82</v>
      </c>
      <c r="J212" s="55">
        <v>1269.17</v>
      </c>
      <c r="K212" s="55">
        <v>288516.59</v>
      </c>
      <c r="L212" s="55">
        <v>57703.21</v>
      </c>
      <c r="M212" s="56">
        <v>230813.38</v>
      </c>
      <c r="N212" s="34">
        <f t="shared" si="3"/>
        <v>253209.96000000002</v>
      </c>
    </row>
    <row r="213" spans="1:14" ht="12.75">
      <c r="A213" s="62">
        <v>202</v>
      </c>
      <c r="B213" s="53" t="s">
        <v>233</v>
      </c>
      <c r="C213" s="54">
        <v>0.115399810915951</v>
      </c>
      <c r="D213" s="55">
        <v>11087.56</v>
      </c>
      <c r="E213" s="55">
        <v>2125.2</v>
      </c>
      <c r="F213" s="55">
        <v>8962.36</v>
      </c>
      <c r="G213" s="55">
        <v>2535.3</v>
      </c>
      <c r="H213" s="55">
        <v>507.06</v>
      </c>
      <c r="I213" s="55">
        <v>20.28</v>
      </c>
      <c r="J213" s="55">
        <v>2007.96</v>
      </c>
      <c r="K213" s="55">
        <v>456464.73</v>
      </c>
      <c r="L213" s="55">
        <v>91292.9</v>
      </c>
      <c r="M213" s="56">
        <v>365171.83</v>
      </c>
      <c r="N213" s="34">
        <f t="shared" si="3"/>
        <v>376142.15</v>
      </c>
    </row>
    <row r="214" spans="1:14" ht="12.75">
      <c r="A214" s="62">
        <v>203</v>
      </c>
      <c r="B214" s="53" t="s">
        <v>234</v>
      </c>
      <c r="C214" s="54">
        <v>0.238111597525204</v>
      </c>
      <c r="D214" s="55">
        <v>26014.39</v>
      </c>
      <c r="E214" s="55">
        <v>5886.91</v>
      </c>
      <c r="F214" s="55">
        <v>20127.48</v>
      </c>
      <c r="G214" s="55">
        <v>5231.28</v>
      </c>
      <c r="H214" s="55">
        <v>1046.26</v>
      </c>
      <c r="I214" s="55">
        <v>41.85</v>
      </c>
      <c r="J214" s="55">
        <v>4143.17</v>
      </c>
      <c r="K214" s="55">
        <v>941852.17</v>
      </c>
      <c r="L214" s="55">
        <v>188370.44</v>
      </c>
      <c r="M214" s="56">
        <v>753481.73</v>
      </c>
      <c r="N214" s="34">
        <f t="shared" si="3"/>
        <v>777752.38</v>
      </c>
    </row>
    <row r="215" spans="1:14" ht="12.75">
      <c r="A215" s="62">
        <v>204</v>
      </c>
      <c r="B215" s="53" t="s">
        <v>235</v>
      </c>
      <c r="C215" s="54">
        <v>0.644867535581319</v>
      </c>
      <c r="D215" s="55">
        <v>306312.05</v>
      </c>
      <c r="E215" s="55">
        <v>68318.65</v>
      </c>
      <c r="F215" s="55">
        <v>237993.4</v>
      </c>
      <c r="G215" s="55">
        <v>14167.63</v>
      </c>
      <c r="H215" s="55">
        <v>2833.53</v>
      </c>
      <c r="I215" s="55">
        <v>113.34</v>
      </c>
      <c r="J215" s="55">
        <v>11220.76</v>
      </c>
      <c r="K215" s="55">
        <v>2550778.43</v>
      </c>
      <c r="L215" s="55">
        <v>510155.74</v>
      </c>
      <c r="M215" s="56">
        <v>2040622.69</v>
      </c>
      <c r="N215" s="34">
        <f t="shared" si="3"/>
        <v>2289836.85</v>
      </c>
    </row>
    <row r="216" spans="1:14" ht="12.75">
      <c r="A216" s="62">
        <v>205</v>
      </c>
      <c r="B216" s="53" t="s">
        <v>236</v>
      </c>
      <c r="C216" s="54">
        <v>0.092248285306486</v>
      </c>
      <c r="D216" s="55">
        <v>11738.09</v>
      </c>
      <c r="E216" s="55">
        <v>2431.94</v>
      </c>
      <c r="F216" s="55">
        <v>9306.15</v>
      </c>
      <c r="G216" s="55">
        <v>2026.68</v>
      </c>
      <c r="H216" s="55">
        <v>405.34</v>
      </c>
      <c r="I216" s="55">
        <v>16.21</v>
      </c>
      <c r="J216" s="55">
        <v>1605.13</v>
      </c>
      <c r="K216" s="55">
        <v>364888.66</v>
      </c>
      <c r="L216" s="55">
        <v>72977.76</v>
      </c>
      <c r="M216" s="56">
        <v>291910.9</v>
      </c>
      <c r="N216" s="34">
        <f t="shared" si="3"/>
        <v>302822.18000000005</v>
      </c>
    </row>
    <row r="217" spans="1:14" ht="12.75">
      <c r="A217" s="62">
        <v>206</v>
      </c>
      <c r="B217" s="53" t="s">
        <v>237</v>
      </c>
      <c r="C217" s="54">
        <v>0.1421698142111</v>
      </c>
      <c r="D217" s="55">
        <v>61077.67</v>
      </c>
      <c r="E217" s="55">
        <v>13472.24</v>
      </c>
      <c r="F217" s="55">
        <v>47605.43</v>
      </c>
      <c r="G217" s="55">
        <v>3116.34</v>
      </c>
      <c r="H217" s="55">
        <v>623.27</v>
      </c>
      <c r="I217" s="55">
        <v>24.93</v>
      </c>
      <c r="J217" s="55">
        <v>2468.14</v>
      </c>
      <c r="K217" s="55">
        <v>561486.04</v>
      </c>
      <c r="L217" s="55">
        <v>112297.23</v>
      </c>
      <c r="M217" s="56">
        <v>449188.81</v>
      </c>
      <c r="N217" s="34">
        <f t="shared" si="3"/>
        <v>499262.38</v>
      </c>
    </row>
    <row r="218" spans="1:14" ht="12.75">
      <c r="A218" s="62">
        <v>207</v>
      </c>
      <c r="B218" s="53" t="s">
        <v>238</v>
      </c>
      <c r="C218" s="54">
        <v>0.112031035705966</v>
      </c>
      <c r="D218" s="55">
        <v>11156.08</v>
      </c>
      <c r="E218" s="55">
        <v>2165.04</v>
      </c>
      <c r="F218" s="55">
        <v>8991.04</v>
      </c>
      <c r="G218" s="55">
        <v>2461.3</v>
      </c>
      <c r="H218" s="55">
        <v>492.26</v>
      </c>
      <c r="I218" s="55">
        <v>19.69</v>
      </c>
      <c r="J218" s="55">
        <v>1949.35</v>
      </c>
      <c r="K218" s="55">
        <v>443139.57</v>
      </c>
      <c r="L218" s="55">
        <v>88627.86</v>
      </c>
      <c r="M218" s="56">
        <v>354511.71</v>
      </c>
      <c r="N218" s="34">
        <f t="shared" si="3"/>
        <v>365452.10000000003</v>
      </c>
    </row>
    <row r="219" spans="1:14" ht="12.75">
      <c r="A219" s="62">
        <v>208</v>
      </c>
      <c r="B219" s="53" t="s">
        <v>239</v>
      </c>
      <c r="C219" s="54">
        <v>0.114588376197496</v>
      </c>
      <c r="D219" s="55">
        <v>14313.35</v>
      </c>
      <c r="E219" s="55">
        <v>2977.59</v>
      </c>
      <c r="F219" s="55">
        <v>11335.76</v>
      </c>
      <c r="G219" s="55">
        <v>2510.38</v>
      </c>
      <c r="H219" s="55">
        <v>502.08</v>
      </c>
      <c r="I219" s="55">
        <v>20.08</v>
      </c>
      <c r="J219" s="55">
        <v>1988.22</v>
      </c>
      <c r="K219" s="55">
        <v>452387.24</v>
      </c>
      <c r="L219" s="55">
        <v>90477.35</v>
      </c>
      <c r="M219" s="56">
        <v>361909.89</v>
      </c>
      <c r="N219" s="34">
        <f t="shared" si="3"/>
        <v>375233.87</v>
      </c>
    </row>
    <row r="220" spans="1:14" ht="12.75">
      <c r="A220" s="62">
        <v>209</v>
      </c>
      <c r="B220" s="53" t="s">
        <v>240</v>
      </c>
      <c r="C220" s="54">
        <v>0.120582293359113</v>
      </c>
      <c r="D220" s="55">
        <v>16071.76</v>
      </c>
      <c r="E220" s="55">
        <v>3506.91</v>
      </c>
      <c r="F220" s="55">
        <v>12564.85</v>
      </c>
      <c r="G220" s="55">
        <v>2642.06</v>
      </c>
      <c r="H220" s="55">
        <v>528.41</v>
      </c>
      <c r="I220" s="55">
        <v>21.14</v>
      </c>
      <c r="J220" s="55">
        <v>2092.51</v>
      </c>
      <c r="K220" s="55">
        <v>476096.32</v>
      </c>
      <c r="L220" s="55">
        <v>95219.23</v>
      </c>
      <c r="M220" s="56">
        <v>380877.09</v>
      </c>
      <c r="N220" s="34">
        <f t="shared" si="3"/>
        <v>395534.45</v>
      </c>
    </row>
    <row r="221" spans="1:14" ht="12.75">
      <c r="A221" s="62">
        <v>210</v>
      </c>
      <c r="B221" s="53" t="s">
        <v>241</v>
      </c>
      <c r="C221" s="54">
        <v>0.08746970417469</v>
      </c>
      <c r="D221" s="55">
        <v>44851.57</v>
      </c>
      <c r="E221" s="55">
        <v>9442.54</v>
      </c>
      <c r="F221" s="55">
        <v>35409.03</v>
      </c>
      <c r="G221" s="55">
        <v>1921.69</v>
      </c>
      <c r="H221" s="55">
        <v>384.34</v>
      </c>
      <c r="I221" s="55">
        <v>15.37</v>
      </c>
      <c r="J221" s="55">
        <v>1521.98</v>
      </c>
      <c r="K221" s="55">
        <v>345987.16</v>
      </c>
      <c r="L221" s="55">
        <v>69197.36</v>
      </c>
      <c r="M221" s="56">
        <v>276789.8</v>
      </c>
      <c r="N221" s="34">
        <f t="shared" si="3"/>
        <v>313720.81</v>
      </c>
    </row>
    <row r="222" spans="1:14" ht="12.75">
      <c r="A222" s="62">
        <v>211</v>
      </c>
      <c r="B222" s="53" t="s">
        <v>242</v>
      </c>
      <c r="C222" s="54">
        <v>0.180256072408658</v>
      </c>
      <c r="D222" s="55">
        <v>13897.67</v>
      </c>
      <c r="E222" s="55">
        <v>3195.53</v>
      </c>
      <c r="F222" s="55">
        <v>10702.14</v>
      </c>
      <c r="G222" s="55">
        <v>3960.18</v>
      </c>
      <c r="H222" s="55">
        <v>792.04</v>
      </c>
      <c r="I222" s="55">
        <v>31.68</v>
      </c>
      <c r="J222" s="55">
        <v>3136.46</v>
      </c>
      <c r="K222" s="55">
        <v>713004.22</v>
      </c>
      <c r="L222" s="55">
        <v>142600.82</v>
      </c>
      <c r="M222" s="56">
        <v>570403.4</v>
      </c>
      <c r="N222" s="34">
        <f t="shared" si="3"/>
        <v>584242</v>
      </c>
    </row>
    <row r="223" spans="1:14" ht="12.75">
      <c r="A223" s="62">
        <v>212</v>
      </c>
      <c r="B223" s="53" t="s">
        <v>243</v>
      </c>
      <c r="C223" s="54">
        <v>0.119449783617872</v>
      </c>
      <c r="D223" s="55">
        <v>34599.13</v>
      </c>
      <c r="E223" s="55">
        <v>6867.5</v>
      </c>
      <c r="F223" s="55">
        <v>27731.63</v>
      </c>
      <c r="G223" s="55">
        <v>2617.19</v>
      </c>
      <c r="H223" s="55">
        <v>523.44</v>
      </c>
      <c r="I223" s="55">
        <v>20.94</v>
      </c>
      <c r="J223" s="55">
        <v>2072.81</v>
      </c>
      <c r="K223" s="55">
        <v>471616.65</v>
      </c>
      <c r="L223" s="55">
        <v>94323.31</v>
      </c>
      <c r="M223" s="56">
        <v>377293.34</v>
      </c>
      <c r="N223" s="34">
        <f t="shared" si="3"/>
        <v>407097.78</v>
      </c>
    </row>
    <row r="224" spans="1:14" ht="12.75">
      <c r="A224" s="62">
        <v>213</v>
      </c>
      <c r="B224" s="53" t="s">
        <v>244</v>
      </c>
      <c r="C224" s="54">
        <v>0.131042912643008</v>
      </c>
      <c r="D224" s="55">
        <v>62328.85</v>
      </c>
      <c r="E224" s="55">
        <v>13805.55</v>
      </c>
      <c r="F224" s="55">
        <v>48523.3</v>
      </c>
      <c r="G224" s="55">
        <v>2878.98</v>
      </c>
      <c r="H224" s="55">
        <v>575.8</v>
      </c>
      <c r="I224" s="55">
        <v>23.03</v>
      </c>
      <c r="J224" s="55">
        <v>2280.15</v>
      </c>
      <c r="K224" s="55">
        <v>518341.25</v>
      </c>
      <c r="L224" s="55">
        <v>103668.25</v>
      </c>
      <c r="M224" s="56">
        <v>414673</v>
      </c>
      <c r="N224" s="34">
        <f t="shared" si="3"/>
        <v>465476.45</v>
      </c>
    </row>
    <row r="225" spans="1:14" ht="12.75">
      <c r="A225" s="62">
        <v>214</v>
      </c>
      <c r="B225" s="53" t="s">
        <v>245</v>
      </c>
      <c r="C225" s="54">
        <v>0.114415409609048</v>
      </c>
      <c r="D225" s="55">
        <v>20216.49</v>
      </c>
      <c r="E225" s="55">
        <v>4527.67</v>
      </c>
      <c r="F225" s="55">
        <v>15688.82</v>
      </c>
      <c r="G225" s="55">
        <v>2513.69</v>
      </c>
      <c r="H225" s="55">
        <v>502.74</v>
      </c>
      <c r="I225" s="55">
        <v>20.11</v>
      </c>
      <c r="J225" s="55">
        <v>1990.84</v>
      </c>
      <c r="K225" s="55">
        <v>452571.06</v>
      </c>
      <c r="L225" s="55">
        <v>90514.26</v>
      </c>
      <c r="M225" s="56">
        <v>362056.8</v>
      </c>
      <c r="N225" s="34">
        <f t="shared" si="3"/>
        <v>379736.45999999996</v>
      </c>
    </row>
    <row r="226" spans="1:14" ht="12.75">
      <c r="A226" s="62">
        <v>215</v>
      </c>
      <c r="B226" s="53" t="s">
        <v>246</v>
      </c>
      <c r="C226" s="54">
        <v>0.084582732421182</v>
      </c>
      <c r="D226" s="55">
        <v>19448.49</v>
      </c>
      <c r="E226" s="55">
        <v>3990.62</v>
      </c>
      <c r="F226" s="55">
        <v>15457.87</v>
      </c>
      <c r="G226" s="55">
        <v>1858.28</v>
      </c>
      <c r="H226" s="55">
        <v>371.66</v>
      </c>
      <c r="I226" s="55">
        <v>14.87</v>
      </c>
      <c r="J226" s="55">
        <v>1471.75</v>
      </c>
      <c r="K226" s="55">
        <v>334567.51</v>
      </c>
      <c r="L226" s="55">
        <v>66913.48</v>
      </c>
      <c r="M226" s="56">
        <v>267654.03</v>
      </c>
      <c r="N226" s="34">
        <f t="shared" si="3"/>
        <v>284583.65</v>
      </c>
    </row>
    <row r="227" spans="1:14" ht="12.75">
      <c r="A227" s="62">
        <v>216</v>
      </c>
      <c r="B227" s="53" t="s">
        <v>247</v>
      </c>
      <c r="C227" s="54">
        <v>0.22527553351831</v>
      </c>
      <c r="D227" s="55">
        <v>31160.61</v>
      </c>
      <c r="E227" s="55">
        <v>6397.75</v>
      </c>
      <c r="F227" s="55">
        <v>24762.86</v>
      </c>
      <c r="G227" s="55">
        <v>4942.16</v>
      </c>
      <c r="H227" s="55">
        <v>988.43</v>
      </c>
      <c r="I227" s="55">
        <v>39.54</v>
      </c>
      <c r="J227" s="55">
        <v>3914.19</v>
      </c>
      <c r="K227" s="55">
        <v>890211.31</v>
      </c>
      <c r="L227" s="55">
        <v>178042.27</v>
      </c>
      <c r="M227" s="56">
        <v>712169.04</v>
      </c>
      <c r="N227" s="34">
        <f t="shared" si="3"/>
        <v>740846.0900000001</v>
      </c>
    </row>
    <row r="228" spans="1:14" ht="12.75">
      <c r="A228" s="62">
        <v>217</v>
      </c>
      <c r="B228" s="53" t="s">
        <v>248</v>
      </c>
      <c r="C228" s="54">
        <v>0.121137015831522</v>
      </c>
      <c r="D228" s="55">
        <v>14159.45</v>
      </c>
      <c r="E228" s="55">
        <v>2893.85</v>
      </c>
      <c r="F228" s="55">
        <v>11265.6</v>
      </c>
      <c r="G228" s="55">
        <v>2654.25</v>
      </c>
      <c r="H228" s="55">
        <v>530.85</v>
      </c>
      <c r="I228" s="55">
        <v>21.23</v>
      </c>
      <c r="J228" s="55">
        <v>2102.17</v>
      </c>
      <c r="K228" s="55">
        <v>478290.48</v>
      </c>
      <c r="L228" s="55">
        <v>95658.15</v>
      </c>
      <c r="M228" s="56">
        <v>382632.33</v>
      </c>
      <c r="N228" s="34">
        <f t="shared" si="3"/>
        <v>396000.10000000003</v>
      </c>
    </row>
    <row r="229" spans="1:14" ht="12.75">
      <c r="A229" s="62">
        <v>218</v>
      </c>
      <c r="B229" s="53" t="s">
        <v>249</v>
      </c>
      <c r="C229" s="54">
        <v>0.303875684791711</v>
      </c>
      <c r="D229" s="55">
        <v>302644.31</v>
      </c>
      <c r="E229" s="55">
        <v>63286.25</v>
      </c>
      <c r="F229" s="55">
        <v>239358.06</v>
      </c>
      <c r="G229" s="55">
        <v>6675.64</v>
      </c>
      <c r="H229" s="55">
        <v>1335.13</v>
      </c>
      <c r="I229" s="55">
        <v>53.41</v>
      </c>
      <c r="J229" s="55">
        <v>5287.1</v>
      </c>
      <c r="K229" s="55">
        <v>1201925.96</v>
      </c>
      <c r="L229" s="55">
        <v>240385.17</v>
      </c>
      <c r="M229" s="56">
        <v>961540.79</v>
      </c>
      <c r="N229" s="34">
        <f t="shared" si="3"/>
        <v>1206185.95</v>
      </c>
    </row>
    <row r="230" spans="1:14" ht="12.75">
      <c r="A230" s="62">
        <v>219</v>
      </c>
      <c r="B230" s="53" t="s">
        <v>250</v>
      </c>
      <c r="C230" s="54">
        <v>0.12784156647359</v>
      </c>
      <c r="D230" s="55">
        <v>18119.48</v>
      </c>
      <c r="E230" s="55">
        <v>3720.31</v>
      </c>
      <c r="F230" s="55">
        <v>14399.17</v>
      </c>
      <c r="G230" s="55">
        <v>2808.66</v>
      </c>
      <c r="H230" s="55">
        <v>561.73</v>
      </c>
      <c r="I230" s="55">
        <v>22.47</v>
      </c>
      <c r="J230" s="55">
        <v>2224.46</v>
      </c>
      <c r="K230" s="55">
        <v>505678.33</v>
      </c>
      <c r="L230" s="55">
        <v>101135.65</v>
      </c>
      <c r="M230" s="56">
        <v>404542.68</v>
      </c>
      <c r="N230" s="34">
        <f t="shared" si="3"/>
        <v>421166.31</v>
      </c>
    </row>
    <row r="231" spans="1:14" ht="12.75">
      <c r="A231" s="62">
        <v>220</v>
      </c>
      <c r="B231" s="53" t="s">
        <v>251</v>
      </c>
      <c r="C231" s="54">
        <v>0.288786347076889</v>
      </c>
      <c r="D231" s="55">
        <v>176040.67</v>
      </c>
      <c r="E231" s="55">
        <v>35117.27</v>
      </c>
      <c r="F231" s="55">
        <v>140923.4</v>
      </c>
      <c r="G231" s="55">
        <v>6344.11</v>
      </c>
      <c r="H231" s="55">
        <v>1268.82</v>
      </c>
      <c r="I231" s="55">
        <v>50.75</v>
      </c>
      <c r="J231" s="55">
        <v>5024.54</v>
      </c>
      <c r="K231" s="55">
        <v>1142240.05</v>
      </c>
      <c r="L231" s="55">
        <v>228448</v>
      </c>
      <c r="M231" s="56">
        <v>913792.05</v>
      </c>
      <c r="N231" s="34">
        <f t="shared" si="3"/>
        <v>1059739.99</v>
      </c>
    </row>
    <row r="232" spans="1:14" ht="12.75">
      <c r="A232" s="62">
        <v>221</v>
      </c>
      <c r="B232" s="53" t="s">
        <v>252</v>
      </c>
      <c r="C232" s="54">
        <v>0.103182795385736</v>
      </c>
      <c r="D232" s="55">
        <v>20215.93</v>
      </c>
      <c r="E232" s="55">
        <v>4270.21</v>
      </c>
      <c r="F232" s="55">
        <v>15945.72</v>
      </c>
      <c r="G232" s="55">
        <v>2266.91</v>
      </c>
      <c r="H232" s="55">
        <v>453.38</v>
      </c>
      <c r="I232" s="55">
        <v>18.14</v>
      </c>
      <c r="J232" s="55">
        <v>1795.39</v>
      </c>
      <c r="K232" s="55">
        <v>408140.32</v>
      </c>
      <c r="L232" s="55">
        <v>81628.02</v>
      </c>
      <c r="M232" s="56">
        <v>326512.3</v>
      </c>
      <c r="N232" s="34">
        <f t="shared" si="3"/>
        <v>344253.41</v>
      </c>
    </row>
    <row r="233" spans="1:14" ht="12.75">
      <c r="A233" s="62">
        <v>222</v>
      </c>
      <c r="B233" s="53" t="s">
        <v>253</v>
      </c>
      <c r="C233" s="54">
        <v>0.083650793063741</v>
      </c>
      <c r="D233" s="55">
        <v>6169.97</v>
      </c>
      <c r="E233" s="55">
        <v>1422.62</v>
      </c>
      <c r="F233" s="55">
        <v>4747.35</v>
      </c>
      <c r="G233" s="55">
        <v>1837.79</v>
      </c>
      <c r="H233" s="55">
        <v>367.56</v>
      </c>
      <c r="I233" s="55">
        <v>14.7</v>
      </c>
      <c r="J233" s="55">
        <v>1455.53</v>
      </c>
      <c r="K233" s="55">
        <v>330881.19</v>
      </c>
      <c r="L233" s="55">
        <v>66176.21</v>
      </c>
      <c r="M233" s="56">
        <v>264704.98</v>
      </c>
      <c r="N233" s="34">
        <f t="shared" si="3"/>
        <v>270907.86</v>
      </c>
    </row>
    <row r="234" spans="1:14" ht="12.75">
      <c r="A234" s="62">
        <v>223</v>
      </c>
      <c r="B234" s="53" t="s">
        <v>254</v>
      </c>
      <c r="C234" s="54">
        <v>1.27466208418007</v>
      </c>
      <c r="D234" s="55">
        <v>117675.46</v>
      </c>
      <c r="E234" s="55">
        <v>24728.04</v>
      </c>
      <c r="F234" s="55">
        <v>92947.42</v>
      </c>
      <c r="G234" s="55">
        <v>28004.09</v>
      </c>
      <c r="H234" s="55">
        <v>5600.82</v>
      </c>
      <c r="I234" s="55">
        <v>224.03</v>
      </c>
      <c r="J234" s="55">
        <v>22179.24</v>
      </c>
      <c r="K234" s="55">
        <v>5041935.51</v>
      </c>
      <c r="L234" s="55">
        <v>1008387.15</v>
      </c>
      <c r="M234" s="56">
        <v>4033548.36</v>
      </c>
      <c r="N234" s="34">
        <f t="shared" si="3"/>
        <v>4148675.02</v>
      </c>
    </row>
    <row r="235" spans="1:14" ht="12.75">
      <c r="A235" s="62">
        <v>224</v>
      </c>
      <c r="B235" s="53" t="s">
        <v>255</v>
      </c>
      <c r="C235" s="54">
        <v>4.07241977691032</v>
      </c>
      <c r="D235" s="55">
        <v>605375.05</v>
      </c>
      <c r="E235" s="55">
        <v>124003.82</v>
      </c>
      <c r="F235" s="55">
        <v>481371.23</v>
      </c>
      <c r="G235" s="55">
        <v>89463.2</v>
      </c>
      <c r="H235" s="55">
        <v>17892.64</v>
      </c>
      <c r="I235" s="55">
        <v>715.71</v>
      </c>
      <c r="J235" s="55">
        <v>70854.85</v>
      </c>
      <c r="K235" s="55">
        <v>16107619.21</v>
      </c>
      <c r="L235" s="55">
        <v>3221523.85</v>
      </c>
      <c r="M235" s="56">
        <v>12886095.36</v>
      </c>
      <c r="N235" s="34">
        <f t="shared" si="3"/>
        <v>13438321.44</v>
      </c>
    </row>
    <row r="236" spans="1:14" ht="12.75">
      <c r="A236" s="62">
        <v>225</v>
      </c>
      <c r="B236" s="53" t="s">
        <v>256</v>
      </c>
      <c r="C236" s="54">
        <v>0.362293270326812</v>
      </c>
      <c r="D236" s="55">
        <v>45163.6</v>
      </c>
      <c r="E236" s="55">
        <v>8771.57</v>
      </c>
      <c r="F236" s="55">
        <v>36392.03</v>
      </c>
      <c r="G236" s="55">
        <v>7952.41</v>
      </c>
      <c r="H236" s="55">
        <v>1590.48</v>
      </c>
      <c r="I236" s="55">
        <v>63.62</v>
      </c>
      <c r="J236" s="55">
        <v>6298.31</v>
      </c>
      <c r="K236" s="55">
        <v>1432185.82</v>
      </c>
      <c r="L236" s="55">
        <v>286437.2</v>
      </c>
      <c r="M236" s="56">
        <v>1145748.62</v>
      </c>
      <c r="N236" s="34">
        <f t="shared" si="3"/>
        <v>1188438.9600000002</v>
      </c>
    </row>
    <row r="237" spans="1:14" ht="12.75">
      <c r="A237" s="62">
        <v>226</v>
      </c>
      <c r="B237" s="53" t="s">
        <v>257</v>
      </c>
      <c r="C237" s="54">
        <v>0.4330295866345</v>
      </c>
      <c r="D237" s="55">
        <v>141428.89</v>
      </c>
      <c r="E237" s="55">
        <v>28248.66</v>
      </c>
      <c r="F237" s="55">
        <v>113180.23</v>
      </c>
      <c r="G237" s="55">
        <v>9506.48</v>
      </c>
      <c r="H237" s="55">
        <v>1901.3</v>
      </c>
      <c r="I237" s="55">
        <v>76.05</v>
      </c>
      <c r="J237" s="55">
        <v>7529.13</v>
      </c>
      <c r="K237" s="55">
        <v>1711983.99</v>
      </c>
      <c r="L237" s="55">
        <v>342396.8</v>
      </c>
      <c r="M237" s="56">
        <v>1369587.19</v>
      </c>
      <c r="N237" s="34">
        <f t="shared" si="3"/>
        <v>1490296.55</v>
      </c>
    </row>
    <row r="238" spans="1:14" ht="12.75">
      <c r="A238" s="62">
        <v>227</v>
      </c>
      <c r="B238" s="53" t="s">
        <v>258</v>
      </c>
      <c r="C238" s="54">
        <v>0.12977351833719</v>
      </c>
      <c r="D238" s="55">
        <v>26738.48</v>
      </c>
      <c r="E238" s="55">
        <v>5737.37</v>
      </c>
      <c r="F238" s="55">
        <v>21001.11</v>
      </c>
      <c r="G238" s="55">
        <v>2843.99</v>
      </c>
      <c r="H238" s="55">
        <v>568.8</v>
      </c>
      <c r="I238" s="55">
        <v>22.75</v>
      </c>
      <c r="J238" s="55">
        <v>2252.44</v>
      </c>
      <c r="K238" s="55">
        <v>512452.35</v>
      </c>
      <c r="L238" s="55">
        <v>102490.48</v>
      </c>
      <c r="M238" s="56">
        <v>409961.87</v>
      </c>
      <c r="N238" s="34">
        <f t="shared" si="3"/>
        <v>433215.42</v>
      </c>
    </row>
    <row r="239" spans="1:14" ht="12.75">
      <c r="A239" s="62">
        <v>228</v>
      </c>
      <c r="B239" s="53" t="s">
        <v>259</v>
      </c>
      <c r="C239" s="54">
        <v>0.084238204659078</v>
      </c>
      <c r="D239" s="55">
        <v>6313.59</v>
      </c>
      <c r="E239" s="55">
        <v>1374.76</v>
      </c>
      <c r="F239" s="55">
        <v>4938.83</v>
      </c>
      <c r="G239" s="55">
        <v>1850.23</v>
      </c>
      <c r="H239" s="55">
        <v>370.05</v>
      </c>
      <c r="I239" s="55">
        <v>14.8</v>
      </c>
      <c r="J239" s="55">
        <v>1465.38</v>
      </c>
      <c r="K239" s="55">
        <v>333148.36</v>
      </c>
      <c r="L239" s="55">
        <v>66629.68</v>
      </c>
      <c r="M239" s="56">
        <v>266518.68</v>
      </c>
      <c r="N239" s="34">
        <f t="shared" si="3"/>
        <v>272922.89</v>
      </c>
    </row>
    <row r="240" spans="1:14" ht="12.75">
      <c r="A240" s="62">
        <v>229</v>
      </c>
      <c r="B240" s="53" t="s">
        <v>260</v>
      </c>
      <c r="C240" s="54">
        <v>0.061119688049517</v>
      </c>
      <c r="D240" s="55">
        <v>21811.57</v>
      </c>
      <c r="E240" s="55">
        <v>4583.37</v>
      </c>
      <c r="F240" s="55">
        <v>17228.2</v>
      </c>
      <c r="G240" s="55">
        <v>1342.79</v>
      </c>
      <c r="H240" s="55">
        <v>268.56</v>
      </c>
      <c r="I240" s="55">
        <v>10.74</v>
      </c>
      <c r="J240" s="55">
        <v>1063.49</v>
      </c>
      <c r="K240" s="55">
        <v>241759.3</v>
      </c>
      <c r="L240" s="55">
        <v>48351.82</v>
      </c>
      <c r="M240" s="56">
        <v>193407.48</v>
      </c>
      <c r="N240" s="34">
        <f t="shared" si="3"/>
        <v>211699.17</v>
      </c>
    </row>
    <row r="241" spans="1:14" ht="12.75">
      <c r="A241" s="62">
        <v>230</v>
      </c>
      <c r="B241" s="53" t="s">
        <v>261</v>
      </c>
      <c r="C241" s="54">
        <v>0.102883114604198</v>
      </c>
      <c r="D241" s="55">
        <v>7766.6</v>
      </c>
      <c r="E241" s="55">
        <v>1695.45</v>
      </c>
      <c r="F241" s="55">
        <v>6071.15</v>
      </c>
      <c r="G241" s="55">
        <v>2253.23</v>
      </c>
      <c r="H241" s="55">
        <v>450.65</v>
      </c>
      <c r="I241" s="55">
        <v>18.03</v>
      </c>
      <c r="J241" s="55">
        <v>1784.55</v>
      </c>
      <c r="K241" s="55">
        <v>406087.14</v>
      </c>
      <c r="L241" s="55">
        <v>81217.49</v>
      </c>
      <c r="M241" s="56">
        <v>324869.65</v>
      </c>
      <c r="N241" s="34">
        <f t="shared" si="3"/>
        <v>332725.35000000003</v>
      </c>
    </row>
    <row r="242" spans="1:14" ht="12.75">
      <c r="A242" s="62">
        <v>231</v>
      </c>
      <c r="B242" s="53" t="s">
        <v>262</v>
      </c>
      <c r="C242" s="54">
        <v>0.105020338264079</v>
      </c>
      <c r="D242" s="55">
        <v>27069.64</v>
      </c>
      <c r="E242" s="55">
        <v>5629.17</v>
      </c>
      <c r="F242" s="55">
        <v>21440.47</v>
      </c>
      <c r="G242" s="55">
        <v>2306.81</v>
      </c>
      <c r="H242" s="55">
        <v>461.36</v>
      </c>
      <c r="I242" s="55">
        <v>18.45</v>
      </c>
      <c r="J242" s="55">
        <v>1827</v>
      </c>
      <c r="K242" s="55">
        <v>415352.22</v>
      </c>
      <c r="L242" s="55">
        <v>83070.53</v>
      </c>
      <c r="M242" s="56">
        <v>332281.69</v>
      </c>
      <c r="N242" s="34">
        <f t="shared" si="3"/>
        <v>355549.16000000003</v>
      </c>
    </row>
    <row r="243" spans="1:14" ht="12.75">
      <c r="A243" s="62">
        <v>232</v>
      </c>
      <c r="B243" s="53" t="s">
        <v>263</v>
      </c>
      <c r="C243" s="54">
        <v>0.053098889922184</v>
      </c>
      <c r="D243" s="55">
        <v>26725.58</v>
      </c>
      <c r="E243" s="55">
        <v>5657.42</v>
      </c>
      <c r="F243" s="55">
        <v>21068.16</v>
      </c>
      <c r="G243" s="55">
        <v>1166.58</v>
      </c>
      <c r="H243" s="55">
        <v>233.32</v>
      </c>
      <c r="I243" s="55">
        <v>9.33</v>
      </c>
      <c r="J243" s="55">
        <v>923.93</v>
      </c>
      <c r="K243" s="55">
        <v>210033.06</v>
      </c>
      <c r="L243" s="55">
        <v>42006.62</v>
      </c>
      <c r="M243" s="56">
        <v>168026.44</v>
      </c>
      <c r="N243" s="34">
        <f t="shared" si="3"/>
        <v>190018.53</v>
      </c>
    </row>
    <row r="244" spans="1:14" ht="12.75">
      <c r="A244" s="62">
        <v>233</v>
      </c>
      <c r="B244" s="53" t="s">
        <v>264</v>
      </c>
      <c r="C244" s="54">
        <v>0.81488675891105</v>
      </c>
      <c r="D244" s="55">
        <v>675034.48</v>
      </c>
      <c r="E244" s="55">
        <v>142303.21</v>
      </c>
      <c r="F244" s="55">
        <v>532731.27</v>
      </c>
      <c r="G244" s="55">
        <v>17895.81</v>
      </c>
      <c r="H244" s="55">
        <v>3579.16</v>
      </c>
      <c r="I244" s="55">
        <v>143.17</v>
      </c>
      <c r="J244" s="55">
        <v>14173.48</v>
      </c>
      <c r="K244" s="55">
        <v>3222422.86</v>
      </c>
      <c r="L244" s="55">
        <v>644484.59</v>
      </c>
      <c r="M244" s="56">
        <v>2577938.27</v>
      </c>
      <c r="N244" s="34">
        <f t="shared" si="3"/>
        <v>3124843.02</v>
      </c>
    </row>
    <row r="245" spans="1:14" ht="12.75">
      <c r="A245" s="62">
        <v>234</v>
      </c>
      <c r="B245" s="53" t="s">
        <v>265</v>
      </c>
      <c r="C245" s="54">
        <v>0.08317028419288</v>
      </c>
      <c r="D245" s="55">
        <v>14021.52</v>
      </c>
      <c r="E245" s="55">
        <v>2712.69</v>
      </c>
      <c r="F245" s="55">
        <v>11308.83</v>
      </c>
      <c r="G245" s="55">
        <v>1826.76</v>
      </c>
      <c r="H245" s="55">
        <v>365.35</v>
      </c>
      <c r="I245" s="55">
        <v>14.61</v>
      </c>
      <c r="J245" s="55">
        <v>1446.8</v>
      </c>
      <c r="K245" s="55">
        <v>328924.16</v>
      </c>
      <c r="L245" s="55">
        <v>65784.72</v>
      </c>
      <c r="M245" s="56">
        <v>263139.44</v>
      </c>
      <c r="N245" s="34">
        <f t="shared" si="3"/>
        <v>275895.07</v>
      </c>
    </row>
    <row r="246" spans="1:14" ht="12.75">
      <c r="A246" s="62">
        <v>235</v>
      </c>
      <c r="B246" s="53" t="s">
        <v>266</v>
      </c>
      <c r="C246" s="54">
        <v>0.170860478018355</v>
      </c>
      <c r="D246" s="55">
        <v>22864.83</v>
      </c>
      <c r="E246" s="55">
        <v>5341.06</v>
      </c>
      <c r="F246" s="55">
        <v>17523.77</v>
      </c>
      <c r="G246" s="55">
        <v>3746.66</v>
      </c>
      <c r="H246" s="55">
        <v>749.33</v>
      </c>
      <c r="I246" s="55">
        <v>29.97</v>
      </c>
      <c r="J246" s="55">
        <v>2967.36</v>
      </c>
      <c r="K246" s="55">
        <v>674971.95</v>
      </c>
      <c r="L246" s="55">
        <v>134994.38</v>
      </c>
      <c r="M246" s="56">
        <v>539977.57</v>
      </c>
      <c r="N246" s="34">
        <f t="shared" si="3"/>
        <v>560468.7</v>
      </c>
    </row>
    <row r="247" spans="1:14" ht="12.75">
      <c r="A247" s="62">
        <v>236</v>
      </c>
      <c r="B247" s="53" t="s">
        <v>267</v>
      </c>
      <c r="C247" s="54">
        <v>0.295636476310534</v>
      </c>
      <c r="D247" s="55">
        <v>27287.63</v>
      </c>
      <c r="E247" s="55">
        <v>6461.04</v>
      </c>
      <c r="F247" s="55">
        <v>20826.59</v>
      </c>
      <c r="G247" s="55">
        <v>6494.63</v>
      </c>
      <c r="H247" s="55">
        <v>1298.93</v>
      </c>
      <c r="I247" s="55">
        <v>51.96</v>
      </c>
      <c r="J247" s="55">
        <v>5143.74</v>
      </c>
      <c r="K247" s="55">
        <v>1169335.81</v>
      </c>
      <c r="L247" s="55">
        <v>233867.19</v>
      </c>
      <c r="M247" s="56">
        <v>935468.62</v>
      </c>
      <c r="N247" s="34">
        <f t="shared" si="3"/>
        <v>961438.95</v>
      </c>
    </row>
    <row r="248" spans="1:14" ht="12.75">
      <c r="A248" s="62">
        <v>237</v>
      </c>
      <c r="B248" s="53" t="s">
        <v>268</v>
      </c>
      <c r="C248" s="54">
        <v>0.065935007044512</v>
      </c>
      <c r="D248" s="55">
        <v>12184.08</v>
      </c>
      <c r="E248" s="55">
        <v>2477.6</v>
      </c>
      <c r="F248" s="55">
        <v>9706.48</v>
      </c>
      <c r="G248" s="55">
        <v>1448.59</v>
      </c>
      <c r="H248" s="55">
        <v>289.72</v>
      </c>
      <c r="I248" s="55">
        <v>11.59</v>
      </c>
      <c r="J248" s="55">
        <v>1147.28</v>
      </c>
      <c r="K248" s="55">
        <v>260806.41</v>
      </c>
      <c r="L248" s="55">
        <v>52161.35</v>
      </c>
      <c r="M248" s="56">
        <v>208645.06</v>
      </c>
      <c r="N248" s="34">
        <f t="shared" si="3"/>
        <v>219498.82</v>
      </c>
    </row>
    <row r="249" spans="1:14" ht="12.75">
      <c r="A249" s="62">
        <v>238</v>
      </c>
      <c r="B249" s="53" t="s">
        <v>269</v>
      </c>
      <c r="C249" s="54">
        <v>0.319145221203858</v>
      </c>
      <c r="D249" s="55">
        <v>345747.38</v>
      </c>
      <c r="E249" s="55">
        <v>69542.31</v>
      </c>
      <c r="F249" s="55">
        <v>276205.07</v>
      </c>
      <c r="G249" s="55">
        <v>7011.1</v>
      </c>
      <c r="H249" s="55">
        <v>1402.22</v>
      </c>
      <c r="I249" s="55">
        <v>56.09</v>
      </c>
      <c r="J249" s="55">
        <v>5552.79</v>
      </c>
      <c r="K249" s="55">
        <v>1262324.83</v>
      </c>
      <c r="L249" s="55">
        <v>252464.96</v>
      </c>
      <c r="M249" s="56">
        <v>1009859.87</v>
      </c>
      <c r="N249" s="34">
        <f t="shared" si="3"/>
        <v>1291617.73</v>
      </c>
    </row>
    <row r="250" spans="1:14" ht="12.75">
      <c r="A250" s="62">
        <v>239</v>
      </c>
      <c r="B250" s="53" t="s">
        <v>270</v>
      </c>
      <c r="C250" s="54">
        <v>0.136952452249088</v>
      </c>
      <c r="D250" s="55">
        <v>77450.28</v>
      </c>
      <c r="E250" s="55">
        <v>16407.81</v>
      </c>
      <c r="F250" s="55">
        <v>61042.47</v>
      </c>
      <c r="G250" s="55">
        <v>3008.83</v>
      </c>
      <c r="H250" s="55">
        <v>601.77</v>
      </c>
      <c r="I250" s="55">
        <v>24.07</v>
      </c>
      <c r="J250" s="55">
        <v>2382.99</v>
      </c>
      <c r="K250" s="55">
        <v>541716.37</v>
      </c>
      <c r="L250" s="55">
        <v>108343.27</v>
      </c>
      <c r="M250" s="56">
        <v>433373.1</v>
      </c>
      <c r="N250" s="34">
        <f t="shared" si="3"/>
        <v>496798.56</v>
      </c>
    </row>
    <row r="251" spans="1:14" ht="12.75">
      <c r="A251" s="62">
        <v>240</v>
      </c>
      <c r="B251" s="53" t="s">
        <v>271</v>
      </c>
      <c r="C251" s="54">
        <v>0.156416730896349</v>
      </c>
      <c r="D251" s="55">
        <v>20574.21</v>
      </c>
      <c r="E251" s="55">
        <v>3912.8</v>
      </c>
      <c r="F251" s="55">
        <v>16661.41</v>
      </c>
      <c r="G251" s="55">
        <v>3429.34</v>
      </c>
      <c r="H251" s="55">
        <v>685.87</v>
      </c>
      <c r="I251" s="55">
        <v>27.43</v>
      </c>
      <c r="J251" s="55">
        <v>2716.04</v>
      </c>
      <c r="K251" s="55">
        <v>617839.62</v>
      </c>
      <c r="L251" s="55">
        <v>123567.94</v>
      </c>
      <c r="M251" s="56">
        <v>494271.68</v>
      </c>
      <c r="N251" s="34">
        <f t="shared" si="3"/>
        <v>513649.13</v>
      </c>
    </row>
    <row r="252" spans="1:14" ht="12.75">
      <c r="A252" s="62">
        <v>241</v>
      </c>
      <c r="B252" s="53" t="s">
        <v>272</v>
      </c>
      <c r="C252" s="54">
        <v>0.443449454643716</v>
      </c>
      <c r="D252" s="55">
        <v>488708.2</v>
      </c>
      <c r="E252" s="55">
        <v>108330.36</v>
      </c>
      <c r="F252" s="55">
        <v>380377.84</v>
      </c>
      <c r="G252" s="55">
        <v>9742.5</v>
      </c>
      <c r="H252" s="55">
        <v>1948.5</v>
      </c>
      <c r="I252" s="55">
        <v>77.94</v>
      </c>
      <c r="J252" s="55">
        <v>7716.06</v>
      </c>
      <c r="K252" s="55">
        <v>1754067.7</v>
      </c>
      <c r="L252" s="55">
        <v>350813.46</v>
      </c>
      <c r="M252" s="56">
        <v>1403254.24</v>
      </c>
      <c r="N252" s="34">
        <f t="shared" si="3"/>
        <v>1791348.1400000001</v>
      </c>
    </row>
    <row r="253" spans="1:14" ht="12.75">
      <c r="A253" s="62">
        <v>242</v>
      </c>
      <c r="B253" s="53" t="s">
        <v>273</v>
      </c>
      <c r="C253" s="54">
        <v>0.069931454525261</v>
      </c>
      <c r="D253" s="55">
        <v>24977.94</v>
      </c>
      <c r="E253" s="55">
        <v>4668.18</v>
      </c>
      <c r="F253" s="55">
        <v>20309.76</v>
      </c>
      <c r="G253" s="55">
        <v>1536.39</v>
      </c>
      <c r="H253" s="55">
        <v>307.28</v>
      </c>
      <c r="I253" s="55">
        <v>12.29</v>
      </c>
      <c r="J253" s="55">
        <v>1216.82</v>
      </c>
      <c r="K253" s="55">
        <v>276614.42</v>
      </c>
      <c r="L253" s="55">
        <v>55322.9</v>
      </c>
      <c r="M253" s="56">
        <v>221291.52</v>
      </c>
      <c r="N253" s="34">
        <f t="shared" si="3"/>
        <v>242818.09999999998</v>
      </c>
    </row>
    <row r="254" spans="1:14" ht="12.75">
      <c r="A254" s="62">
        <v>243</v>
      </c>
      <c r="B254" s="53" t="s">
        <v>274</v>
      </c>
      <c r="C254" s="54">
        <v>0.26122614504216</v>
      </c>
      <c r="D254" s="55">
        <v>87056</v>
      </c>
      <c r="E254" s="55">
        <v>17594.4</v>
      </c>
      <c r="F254" s="55">
        <v>69461.6</v>
      </c>
      <c r="G254" s="55">
        <v>5738.63</v>
      </c>
      <c r="H254" s="55">
        <v>1147.73</v>
      </c>
      <c r="I254" s="55">
        <v>45.91</v>
      </c>
      <c r="J254" s="55">
        <v>4544.99</v>
      </c>
      <c r="K254" s="55">
        <v>1033225.5</v>
      </c>
      <c r="L254" s="55">
        <v>206645.14</v>
      </c>
      <c r="M254" s="56">
        <v>826580.36</v>
      </c>
      <c r="N254" s="34">
        <f t="shared" si="3"/>
        <v>900586.95</v>
      </c>
    </row>
    <row r="255" spans="1:14" ht="12.75">
      <c r="A255" s="62">
        <v>244</v>
      </c>
      <c r="B255" s="53" t="s">
        <v>275</v>
      </c>
      <c r="C255" s="54">
        <v>0.266980112854821</v>
      </c>
      <c r="D255" s="55">
        <v>83792.65</v>
      </c>
      <c r="E255" s="55">
        <v>15382.01</v>
      </c>
      <c r="F255" s="55">
        <v>68410.64</v>
      </c>
      <c r="G255" s="55">
        <v>5865.51</v>
      </c>
      <c r="H255" s="55">
        <v>1173.1</v>
      </c>
      <c r="I255" s="55">
        <v>46.92</v>
      </c>
      <c r="J255" s="55">
        <v>4645.49</v>
      </c>
      <c r="K255" s="55">
        <v>1056041.86</v>
      </c>
      <c r="L255" s="55">
        <v>211208.41</v>
      </c>
      <c r="M255" s="56">
        <v>844833.45</v>
      </c>
      <c r="N255" s="34">
        <f t="shared" si="3"/>
        <v>917889.58</v>
      </c>
    </row>
    <row r="256" spans="1:14" ht="12.75">
      <c r="A256" s="62">
        <v>245</v>
      </c>
      <c r="B256" s="53" t="s">
        <v>276</v>
      </c>
      <c r="C256" s="54">
        <v>0.082679131840086</v>
      </c>
      <c r="D256" s="55">
        <v>9272.9</v>
      </c>
      <c r="E256" s="55">
        <v>1944.52</v>
      </c>
      <c r="F256" s="55">
        <v>7328.38</v>
      </c>
      <c r="G256" s="55">
        <v>1816.44</v>
      </c>
      <c r="H256" s="55">
        <v>363.29</v>
      </c>
      <c r="I256" s="55">
        <v>14.53</v>
      </c>
      <c r="J256" s="55">
        <v>1438.62</v>
      </c>
      <c r="K256" s="55">
        <v>327037.83</v>
      </c>
      <c r="L256" s="55">
        <v>65407.52</v>
      </c>
      <c r="M256" s="56">
        <v>261630.31</v>
      </c>
      <c r="N256" s="34">
        <f t="shared" si="3"/>
        <v>270397.31</v>
      </c>
    </row>
    <row r="257" spans="1:14" ht="12.75">
      <c r="A257" s="62">
        <v>246</v>
      </c>
      <c r="B257" s="57" t="s">
        <v>277</v>
      </c>
      <c r="C257" s="58">
        <v>0.240445247881853</v>
      </c>
      <c r="D257" s="59">
        <v>10792.87</v>
      </c>
      <c r="E257" s="59">
        <v>2752.27</v>
      </c>
      <c r="F257" s="59">
        <v>8040.6</v>
      </c>
      <c r="G257" s="59">
        <v>5282.08</v>
      </c>
      <c r="H257" s="59">
        <v>1056.42</v>
      </c>
      <c r="I257" s="59">
        <v>42.26</v>
      </c>
      <c r="J257" s="59">
        <v>4183.4</v>
      </c>
      <c r="K257" s="59">
        <v>951026.32</v>
      </c>
      <c r="L257" s="59">
        <v>190205.23</v>
      </c>
      <c r="M257" s="60">
        <v>760821.09</v>
      </c>
      <c r="N257" s="35">
        <f t="shared" si="3"/>
        <v>773045.09</v>
      </c>
    </row>
    <row r="258" spans="1:14" ht="20.25">
      <c r="A258" s="64"/>
      <c r="B258" s="63" t="s">
        <v>12</v>
      </c>
      <c r="C258" s="30">
        <f>SUM(C12:C257)</f>
        <v>99.99999999999999</v>
      </c>
      <c r="D258" s="12">
        <f>SUM(D12:D257)</f>
        <v>56054328.640000015</v>
      </c>
      <c r="E258" s="12">
        <f aca="true" t="shared" si="4" ref="E258:M258">SUM(E12:E257)</f>
        <v>11758002.819999997</v>
      </c>
      <c r="F258" s="12">
        <f t="shared" si="4"/>
        <v>44296325.81999997</v>
      </c>
      <c r="G258" s="12">
        <f t="shared" si="4"/>
        <v>2196981.9299999992</v>
      </c>
      <c r="H258" s="12">
        <f t="shared" si="4"/>
        <v>439396.65999999957</v>
      </c>
      <c r="I258" s="12">
        <f t="shared" si="4"/>
        <v>17575.830000000005</v>
      </c>
      <c r="J258" s="12">
        <f t="shared" si="4"/>
        <v>1740009.4400000009</v>
      </c>
      <c r="K258" s="12">
        <f t="shared" si="4"/>
        <v>395550751.97000015</v>
      </c>
      <c r="L258" s="12">
        <f t="shared" si="4"/>
        <v>79110150.42999999</v>
      </c>
      <c r="M258" s="33">
        <f t="shared" si="4"/>
        <v>316440601.5399999</v>
      </c>
      <c r="N258" s="36">
        <f t="shared" si="3"/>
        <v>362476936.7999999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283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8" spans="3:14" ht="12.75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4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 t="s">
        <v>33</v>
      </c>
      <c r="C12" s="49">
        <v>0.208987186415833</v>
      </c>
      <c r="D12" s="50">
        <v>19117.96</v>
      </c>
      <c r="E12" s="50">
        <v>4166.61</v>
      </c>
      <c r="F12" s="50">
        <v>14951.35</v>
      </c>
      <c r="G12" s="50">
        <v>4201.94</v>
      </c>
      <c r="H12" s="50">
        <v>840.39</v>
      </c>
      <c r="I12" s="50">
        <v>33.62</v>
      </c>
      <c r="J12" s="50">
        <v>3327.93</v>
      </c>
      <c r="K12" s="50">
        <v>524787.16</v>
      </c>
      <c r="L12" s="50">
        <v>104957.45</v>
      </c>
      <c r="M12" s="51">
        <v>419829.71</v>
      </c>
      <c r="N12" s="52">
        <f>+F12+J12+M12</f>
        <v>438108.99</v>
      </c>
    </row>
    <row r="13" spans="1:14" ht="12.75">
      <c r="A13" s="62">
        <v>2</v>
      </c>
      <c r="B13" s="53" t="s">
        <v>34</v>
      </c>
      <c r="C13" s="54">
        <v>0.149280190296788</v>
      </c>
      <c r="D13" s="55">
        <v>28602.41</v>
      </c>
      <c r="E13" s="55">
        <v>6255.48</v>
      </c>
      <c r="F13" s="55">
        <v>22346.93</v>
      </c>
      <c r="G13" s="55">
        <v>2998.06</v>
      </c>
      <c r="H13" s="55">
        <v>599.61</v>
      </c>
      <c r="I13" s="55">
        <v>23.98</v>
      </c>
      <c r="J13" s="55">
        <v>2374.47</v>
      </c>
      <c r="K13" s="55">
        <v>374405.24</v>
      </c>
      <c r="L13" s="55">
        <v>74881.07</v>
      </c>
      <c r="M13" s="56">
        <v>299524.17</v>
      </c>
      <c r="N13" s="34">
        <f aca="true" t="shared" si="0" ref="N13:N76">+F13+J13+M13</f>
        <v>324245.57</v>
      </c>
    </row>
    <row r="14" spans="1:14" ht="12.75">
      <c r="A14" s="62">
        <v>3</v>
      </c>
      <c r="B14" s="53" t="s">
        <v>35</v>
      </c>
      <c r="C14" s="54">
        <v>0.281067281730627</v>
      </c>
      <c r="D14" s="55">
        <v>87504.23</v>
      </c>
      <c r="E14" s="55">
        <v>15745.04</v>
      </c>
      <c r="F14" s="55">
        <v>71759.19</v>
      </c>
      <c r="G14" s="55">
        <v>5647.43</v>
      </c>
      <c r="H14" s="55">
        <v>1129.49</v>
      </c>
      <c r="I14" s="55">
        <v>45.18</v>
      </c>
      <c r="J14" s="55">
        <v>4472.76</v>
      </c>
      <c r="K14" s="55">
        <v>705282.14</v>
      </c>
      <c r="L14" s="55">
        <v>141056.4</v>
      </c>
      <c r="M14" s="56">
        <v>564225.74</v>
      </c>
      <c r="N14" s="34">
        <f t="shared" si="0"/>
        <v>640457.69</v>
      </c>
    </row>
    <row r="15" spans="1:14" ht="12.75">
      <c r="A15" s="62">
        <v>4</v>
      </c>
      <c r="B15" s="53" t="s">
        <v>36</v>
      </c>
      <c r="C15" s="54">
        <v>0.05056829671306</v>
      </c>
      <c r="D15" s="55">
        <v>3438.76</v>
      </c>
      <c r="E15" s="55">
        <v>822.14</v>
      </c>
      <c r="F15" s="55">
        <v>2616.62</v>
      </c>
      <c r="G15" s="55">
        <v>1013.98</v>
      </c>
      <c r="H15" s="55">
        <v>202.8</v>
      </c>
      <c r="I15" s="55">
        <v>8.11</v>
      </c>
      <c r="J15" s="55">
        <v>803.07</v>
      </c>
      <c r="K15" s="55">
        <v>126612.14</v>
      </c>
      <c r="L15" s="55">
        <v>25322.43</v>
      </c>
      <c r="M15" s="56">
        <v>101289.71</v>
      </c>
      <c r="N15" s="34">
        <f t="shared" si="0"/>
        <v>104709.40000000001</v>
      </c>
    </row>
    <row r="16" spans="1:14" ht="12.75">
      <c r="A16" s="62">
        <v>5</v>
      </c>
      <c r="B16" s="53" t="s">
        <v>37</v>
      </c>
      <c r="C16" s="54">
        <v>0.180006488299578</v>
      </c>
      <c r="D16" s="55">
        <v>7805.27</v>
      </c>
      <c r="E16" s="55">
        <v>3514.92</v>
      </c>
      <c r="F16" s="55">
        <v>4290.35</v>
      </c>
      <c r="G16" s="55">
        <v>3618.39</v>
      </c>
      <c r="H16" s="55">
        <v>723.68</v>
      </c>
      <c r="I16" s="55">
        <v>28.95</v>
      </c>
      <c r="J16" s="55">
        <v>2865.76</v>
      </c>
      <c r="K16" s="55">
        <v>451898.71</v>
      </c>
      <c r="L16" s="55">
        <v>90379.78</v>
      </c>
      <c r="M16" s="56">
        <v>361518.93</v>
      </c>
      <c r="N16" s="34">
        <f t="shared" si="0"/>
        <v>368675.04</v>
      </c>
    </row>
    <row r="17" spans="1:14" ht="12.75">
      <c r="A17" s="62">
        <v>6</v>
      </c>
      <c r="B17" s="53" t="s">
        <v>38</v>
      </c>
      <c r="C17" s="54">
        <v>0.076358795036678</v>
      </c>
      <c r="D17" s="55">
        <v>5330.47</v>
      </c>
      <c r="E17" s="55">
        <v>924.62</v>
      </c>
      <c r="F17" s="55">
        <v>4405.85</v>
      </c>
      <c r="G17" s="55">
        <v>1531.53</v>
      </c>
      <c r="H17" s="55">
        <v>306.31</v>
      </c>
      <c r="I17" s="55">
        <v>12.25</v>
      </c>
      <c r="J17" s="55">
        <v>1212.97</v>
      </c>
      <c r="K17" s="55">
        <v>191239.81</v>
      </c>
      <c r="L17" s="55">
        <v>38247.91</v>
      </c>
      <c r="M17" s="56">
        <v>152991.9</v>
      </c>
      <c r="N17" s="34">
        <f t="shared" si="0"/>
        <v>158610.72</v>
      </c>
    </row>
    <row r="18" spans="1:14" ht="12.75">
      <c r="A18" s="62">
        <v>7</v>
      </c>
      <c r="B18" s="53" t="s">
        <v>39</v>
      </c>
      <c r="C18" s="54">
        <v>0.313712479608689</v>
      </c>
      <c r="D18" s="55">
        <v>47273.51</v>
      </c>
      <c r="E18" s="55">
        <v>9114.69</v>
      </c>
      <c r="F18" s="55">
        <v>38158.82</v>
      </c>
      <c r="G18" s="55">
        <v>6303.81</v>
      </c>
      <c r="H18" s="55">
        <v>1260.76</v>
      </c>
      <c r="I18" s="55">
        <v>50.43</v>
      </c>
      <c r="J18" s="55">
        <v>4992.62</v>
      </c>
      <c r="K18" s="55">
        <v>787261.23</v>
      </c>
      <c r="L18" s="55">
        <v>157452.29</v>
      </c>
      <c r="M18" s="56">
        <v>629808.94</v>
      </c>
      <c r="N18" s="34">
        <f t="shared" si="0"/>
        <v>672960.3799999999</v>
      </c>
    </row>
    <row r="19" spans="1:14" ht="12.75">
      <c r="A19" s="62">
        <v>8</v>
      </c>
      <c r="B19" s="53" t="s">
        <v>40</v>
      </c>
      <c r="C19" s="54">
        <v>0.468782069529165</v>
      </c>
      <c r="D19" s="55">
        <v>60636.18</v>
      </c>
      <c r="E19" s="55">
        <v>12716.66</v>
      </c>
      <c r="F19" s="55">
        <v>47919.52</v>
      </c>
      <c r="G19" s="55">
        <v>9426.5</v>
      </c>
      <c r="H19" s="55">
        <v>1885.3</v>
      </c>
      <c r="I19" s="55">
        <v>75.41</v>
      </c>
      <c r="J19" s="55">
        <v>7465.79</v>
      </c>
      <c r="K19" s="55">
        <v>1177302.35</v>
      </c>
      <c r="L19" s="55">
        <v>235460.47</v>
      </c>
      <c r="M19" s="56">
        <v>941841.88</v>
      </c>
      <c r="N19" s="34">
        <f t="shared" si="0"/>
        <v>997227.19</v>
      </c>
    </row>
    <row r="20" spans="1:14" ht="12.75">
      <c r="A20" s="62">
        <v>9</v>
      </c>
      <c r="B20" s="53" t="s">
        <v>41</v>
      </c>
      <c r="C20" s="54">
        <v>0.053061296551015</v>
      </c>
      <c r="D20" s="55">
        <v>4122.69</v>
      </c>
      <c r="E20" s="55">
        <v>1098.31</v>
      </c>
      <c r="F20" s="55">
        <v>3024.38</v>
      </c>
      <c r="G20" s="55">
        <v>1064.21</v>
      </c>
      <c r="H20" s="55">
        <v>212.84</v>
      </c>
      <c r="I20" s="55">
        <v>8.51</v>
      </c>
      <c r="J20" s="55">
        <v>842.86</v>
      </c>
      <c r="K20" s="55">
        <v>132888.74</v>
      </c>
      <c r="L20" s="55">
        <v>26577.78</v>
      </c>
      <c r="M20" s="56">
        <v>106310.96</v>
      </c>
      <c r="N20" s="34">
        <f t="shared" si="0"/>
        <v>110178.20000000001</v>
      </c>
    </row>
    <row r="21" spans="1:14" ht="12.75">
      <c r="A21" s="62">
        <v>10</v>
      </c>
      <c r="B21" s="53" t="s">
        <v>42</v>
      </c>
      <c r="C21" s="54">
        <v>0.833434445826761</v>
      </c>
      <c r="D21" s="55">
        <v>31453.93</v>
      </c>
      <c r="E21" s="55">
        <v>6849.77</v>
      </c>
      <c r="F21" s="55">
        <v>24604.16</v>
      </c>
      <c r="G21" s="55">
        <v>16757.95</v>
      </c>
      <c r="H21" s="55">
        <v>3351.59</v>
      </c>
      <c r="I21" s="55">
        <v>134.06</v>
      </c>
      <c r="J21" s="55">
        <v>13272.3</v>
      </c>
      <c r="K21" s="55">
        <v>2092936.97</v>
      </c>
      <c r="L21" s="55">
        <v>418587.38</v>
      </c>
      <c r="M21" s="56">
        <v>1674349.59</v>
      </c>
      <c r="N21" s="34">
        <f t="shared" si="0"/>
        <v>1712226.05</v>
      </c>
    </row>
    <row r="22" spans="1:14" ht="12.75">
      <c r="A22" s="62">
        <v>11</v>
      </c>
      <c r="B22" s="53" t="s">
        <v>43</v>
      </c>
      <c r="C22" s="54">
        <v>0.143543090669699</v>
      </c>
      <c r="D22" s="55">
        <v>15771.35</v>
      </c>
      <c r="E22" s="55">
        <v>3395.28</v>
      </c>
      <c r="F22" s="55">
        <v>12376.07</v>
      </c>
      <c r="G22" s="55">
        <v>2888.44</v>
      </c>
      <c r="H22" s="55">
        <v>577.69</v>
      </c>
      <c r="I22" s="55">
        <v>23.11</v>
      </c>
      <c r="J22" s="55">
        <v>2287.64</v>
      </c>
      <c r="K22" s="55">
        <v>360762.52</v>
      </c>
      <c r="L22" s="55">
        <v>72152.51</v>
      </c>
      <c r="M22" s="56">
        <v>288610.01</v>
      </c>
      <c r="N22" s="34">
        <f t="shared" si="0"/>
        <v>303273.72000000003</v>
      </c>
    </row>
    <row r="23" spans="1:14" ht="12.75">
      <c r="A23" s="62">
        <v>12</v>
      </c>
      <c r="B23" s="53" t="s">
        <v>44</v>
      </c>
      <c r="C23" s="54">
        <v>0.127155791734874</v>
      </c>
      <c r="D23" s="55">
        <v>15096.89</v>
      </c>
      <c r="E23" s="55">
        <v>3124.58</v>
      </c>
      <c r="F23" s="55">
        <v>11972.31</v>
      </c>
      <c r="G23" s="55">
        <v>2558.59</v>
      </c>
      <c r="H23" s="55">
        <v>511.72</v>
      </c>
      <c r="I23" s="55">
        <v>20.47</v>
      </c>
      <c r="J23" s="55">
        <v>2026.4</v>
      </c>
      <c r="K23" s="55">
        <v>319563.72</v>
      </c>
      <c r="L23" s="55">
        <v>63912.69</v>
      </c>
      <c r="M23" s="56">
        <v>255651.03</v>
      </c>
      <c r="N23" s="34">
        <f t="shared" si="0"/>
        <v>269649.74</v>
      </c>
    </row>
    <row r="24" spans="1:14" ht="12.75">
      <c r="A24" s="62">
        <v>13</v>
      </c>
      <c r="B24" s="53" t="s">
        <v>45</v>
      </c>
      <c r="C24" s="54">
        <v>0.071578395347404</v>
      </c>
      <c r="D24" s="55">
        <v>5675.61</v>
      </c>
      <c r="E24" s="55">
        <v>1177.71</v>
      </c>
      <c r="F24" s="55">
        <v>4497.9</v>
      </c>
      <c r="G24" s="55">
        <v>1436.24</v>
      </c>
      <c r="H24" s="55">
        <v>287.25</v>
      </c>
      <c r="I24" s="55">
        <v>11.49</v>
      </c>
      <c r="J24" s="55">
        <v>1137.5</v>
      </c>
      <c r="K24" s="55">
        <v>179346.62</v>
      </c>
      <c r="L24" s="55">
        <v>35869.35</v>
      </c>
      <c r="M24" s="56">
        <v>143477.27</v>
      </c>
      <c r="N24" s="34">
        <f t="shared" si="0"/>
        <v>149112.66999999998</v>
      </c>
    </row>
    <row r="25" spans="1:14" ht="12.75">
      <c r="A25" s="62">
        <v>14</v>
      </c>
      <c r="B25" s="53" t="s">
        <v>46</v>
      </c>
      <c r="C25" s="54">
        <v>0.055830496371017</v>
      </c>
      <c r="D25" s="55">
        <v>7889.29</v>
      </c>
      <c r="E25" s="55">
        <v>1536.63</v>
      </c>
      <c r="F25" s="55">
        <v>6352.66</v>
      </c>
      <c r="G25" s="55">
        <v>1119.83</v>
      </c>
      <c r="H25" s="55">
        <v>223.97</v>
      </c>
      <c r="I25" s="55">
        <v>8.96</v>
      </c>
      <c r="J25" s="55">
        <v>886.9</v>
      </c>
      <c r="K25" s="55">
        <v>139831.74</v>
      </c>
      <c r="L25" s="55">
        <v>27966.36</v>
      </c>
      <c r="M25" s="56">
        <v>111865.38</v>
      </c>
      <c r="N25" s="34">
        <f t="shared" si="0"/>
        <v>119104.94</v>
      </c>
    </row>
    <row r="26" spans="1:14" ht="12.75">
      <c r="A26" s="62">
        <v>15</v>
      </c>
      <c r="B26" s="53" t="s">
        <v>47</v>
      </c>
      <c r="C26" s="54">
        <v>0.067943495583672</v>
      </c>
      <c r="D26" s="55">
        <v>7603.44</v>
      </c>
      <c r="E26" s="55">
        <v>1588.22</v>
      </c>
      <c r="F26" s="55">
        <v>6015.22</v>
      </c>
      <c r="G26" s="55">
        <v>1363.5</v>
      </c>
      <c r="H26" s="55">
        <v>272.7</v>
      </c>
      <c r="I26" s="55">
        <v>10.91</v>
      </c>
      <c r="J26" s="55">
        <v>1079.89</v>
      </c>
      <c r="K26" s="55">
        <v>170264.39</v>
      </c>
      <c r="L26" s="55">
        <v>34052.87</v>
      </c>
      <c r="M26" s="56">
        <v>136211.52</v>
      </c>
      <c r="N26" s="34">
        <f t="shared" si="0"/>
        <v>143306.63</v>
      </c>
    </row>
    <row r="27" spans="1:14" ht="12.75">
      <c r="A27" s="62">
        <v>16</v>
      </c>
      <c r="B27" s="53" t="s">
        <v>48</v>
      </c>
      <c r="C27" s="54">
        <v>6.43642438163242</v>
      </c>
      <c r="D27" s="55">
        <v>1479174.93</v>
      </c>
      <c r="E27" s="55">
        <v>338671.55</v>
      </c>
      <c r="F27" s="55">
        <v>1140503.38</v>
      </c>
      <c r="G27" s="55">
        <v>129418.65</v>
      </c>
      <c r="H27" s="55">
        <v>25883.73</v>
      </c>
      <c r="I27" s="55">
        <v>1035.35</v>
      </c>
      <c r="J27" s="55">
        <v>102499.57</v>
      </c>
      <c r="K27" s="55">
        <v>16163379.02</v>
      </c>
      <c r="L27" s="55">
        <v>3232675.83</v>
      </c>
      <c r="M27" s="56">
        <v>12930703.19</v>
      </c>
      <c r="N27" s="34">
        <f t="shared" si="0"/>
        <v>14173706.139999999</v>
      </c>
    </row>
    <row r="28" spans="1:14" ht="12.75">
      <c r="A28" s="62">
        <v>17</v>
      </c>
      <c r="B28" s="53" t="s">
        <v>49</v>
      </c>
      <c r="C28" s="54">
        <v>0.042711297223765</v>
      </c>
      <c r="D28" s="55">
        <v>1393.89</v>
      </c>
      <c r="E28" s="55">
        <v>274.58</v>
      </c>
      <c r="F28" s="55">
        <v>1119.31</v>
      </c>
      <c r="G28" s="55">
        <v>856.04</v>
      </c>
      <c r="H28" s="55">
        <v>171.21</v>
      </c>
      <c r="I28" s="55">
        <v>6.85</v>
      </c>
      <c r="J28" s="55">
        <v>677.98</v>
      </c>
      <c r="K28" s="55">
        <v>106888.2</v>
      </c>
      <c r="L28" s="55">
        <v>21377.56</v>
      </c>
      <c r="M28" s="56">
        <v>85510.64</v>
      </c>
      <c r="N28" s="34">
        <f t="shared" si="0"/>
        <v>87307.93</v>
      </c>
    </row>
    <row r="29" spans="1:14" ht="12.75">
      <c r="A29" s="62">
        <v>18</v>
      </c>
      <c r="B29" s="53" t="s">
        <v>50</v>
      </c>
      <c r="C29" s="54">
        <v>0.198917087070389</v>
      </c>
      <c r="D29" s="55">
        <v>41155.44</v>
      </c>
      <c r="E29" s="55">
        <v>9049.3</v>
      </c>
      <c r="F29" s="55">
        <v>32106.14</v>
      </c>
      <c r="G29" s="55">
        <v>3997.39</v>
      </c>
      <c r="H29" s="55">
        <v>799.48</v>
      </c>
      <c r="I29" s="55">
        <v>31.98</v>
      </c>
      <c r="J29" s="55">
        <v>3165.93</v>
      </c>
      <c r="K29" s="55">
        <v>499221.79</v>
      </c>
      <c r="L29" s="55">
        <v>99844.36</v>
      </c>
      <c r="M29" s="56">
        <v>399377.43</v>
      </c>
      <c r="N29" s="34">
        <f t="shared" si="0"/>
        <v>434649.5</v>
      </c>
    </row>
    <row r="30" spans="1:14" ht="12.75">
      <c r="A30" s="62">
        <v>19</v>
      </c>
      <c r="B30" s="53" t="s">
        <v>51</v>
      </c>
      <c r="C30" s="54">
        <v>4.96498367727606</v>
      </c>
      <c r="D30" s="55">
        <v>1602523.72</v>
      </c>
      <c r="E30" s="55">
        <v>355356.4</v>
      </c>
      <c r="F30" s="55">
        <v>1247167.32</v>
      </c>
      <c r="G30" s="55">
        <v>99844.08</v>
      </c>
      <c r="H30" s="55">
        <v>19968.82</v>
      </c>
      <c r="I30" s="55">
        <v>798.75</v>
      </c>
      <c r="J30" s="55">
        <v>79076.51</v>
      </c>
      <c r="K30" s="55">
        <v>12469855.74</v>
      </c>
      <c r="L30" s="55">
        <v>2493971.23</v>
      </c>
      <c r="M30" s="56">
        <v>9975884.51</v>
      </c>
      <c r="N30" s="34">
        <f t="shared" si="0"/>
        <v>11302128.34</v>
      </c>
    </row>
    <row r="31" spans="1:14" ht="12.75">
      <c r="A31" s="62">
        <v>20</v>
      </c>
      <c r="B31" s="53" t="s">
        <v>52</v>
      </c>
      <c r="C31" s="54">
        <v>0.125153291865036</v>
      </c>
      <c r="D31" s="55">
        <v>5711.18</v>
      </c>
      <c r="E31" s="55">
        <v>1134.08</v>
      </c>
      <c r="F31" s="55">
        <v>4577.1</v>
      </c>
      <c r="G31" s="55">
        <v>2518.21</v>
      </c>
      <c r="H31" s="55">
        <v>503.64</v>
      </c>
      <c r="I31" s="55">
        <v>20.15</v>
      </c>
      <c r="J31" s="55">
        <v>1994.42</v>
      </c>
      <c r="K31" s="55">
        <v>314519.49</v>
      </c>
      <c r="L31" s="55">
        <v>62903.92</v>
      </c>
      <c r="M31" s="56">
        <v>251615.57</v>
      </c>
      <c r="N31" s="34">
        <f t="shared" si="0"/>
        <v>258187.09</v>
      </c>
    </row>
    <row r="32" spans="1:14" ht="12.75">
      <c r="A32" s="62">
        <v>21</v>
      </c>
      <c r="B32" s="53" t="s">
        <v>53</v>
      </c>
      <c r="C32" s="54">
        <v>0.310799579798027</v>
      </c>
      <c r="D32" s="55">
        <v>7704.51</v>
      </c>
      <c r="E32" s="55">
        <v>1426.29</v>
      </c>
      <c r="F32" s="55">
        <v>6278.22</v>
      </c>
      <c r="G32" s="55">
        <v>6250.61</v>
      </c>
      <c r="H32" s="55">
        <v>1250.12</v>
      </c>
      <c r="I32" s="55">
        <v>50</v>
      </c>
      <c r="J32" s="55">
        <v>4950.49</v>
      </c>
      <c r="K32" s="55">
        <v>780663.45</v>
      </c>
      <c r="L32" s="55">
        <v>156132.66</v>
      </c>
      <c r="M32" s="56">
        <v>624530.79</v>
      </c>
      <c r="N32" s="34">
        <f t="shared" si="0"/>
        <v>635759.5</v>
      </c>
    </row>
    <row r="33" spans="1:14" ht="12.75">
      <c r="A33" s="62">
        <v>22</v>
      </c>
      <c r="B33" s="53" t="s">
        <v>54</v>
      </c>
      <c r="C33" s="54">
        <v>0.054284996471475</v>
      </c>
      <c r="D33" s="55">
        <v>7117.34</v>
      </c>
      <c r="E33" s="55">
        <v>1676.76</v>
      </c>
      <c r="F33" s="55">
        <v>5440.58</v>
      </c>
      <c r="G33" s="55">
        <v>1088.76</v>
      </c>
      <c r="H33" s="55">
        <v>217.75</v>
      </c>
      <c r="I33" s="55">
        <v>8.71</v>
      </c>
      <c r="J33" s="55">
        <v>862.3</v>
      </c>
      <c r="K33" s="55">
        <v>135952.5</v>
      </c>
      <c r="L33" s="55">
        <v>27190.53</v>
      </c>
      <c r="M33" s="56">
        <v>108761.97</v>
      </c>
      <c r="N33" s="34">
        <f t="shared" si="0"/>
        <v>115064.85</v>
      </c>
    </row>
    <row r="34" spans="1:14" ht="12.75">
      <c r="A34" s="62">
        <v>23</v>
      </c>
      <c r="B34" s="53" t="s">
        <v>55</v>
      </c>
      <c r="C34" s="54">
        <v>0.100624293459421</v>
      </c>
      <c r="D34" s="55">
        <v>80789.72</v>
      </c>
      <c r="E34" s="55">
        <v>17554.34</v>
      </c>
      <c r="F34" s="55">
        <v>63235.38</v>
      </c>
      <c r="G34" s="55">
        <v>2019.88</v>
      </c>
      <c r="H34" s="55">
        <v>403.98</v>
      </c>
      <c r="I34" s="55">
        <v>16.16</v>
      </c>
      <c r="J34" s="55">
        <v>1599.74</v>
      </c>
      <c r="K34" s="55">
        <v>252234.38</v>
      </c>
      <c r="L34" s="55">
        <v>50446.94</v>
      </c>
      <c r="M34" s="56">
        <v>201787.44</v>
      </c>
      <c r="N34" s="34">
        <f t="shared" si="0"/>
        <v>266622.56</v>
      </c>
    </row>
    <row r="35" spans="1:14" ht="12.75">
      <c r="A35" s="62">
        <v>24</v>
      </c>
      <c r="B35" s="53" t="s">
        <v>56</v>
      </c>
      <c r="C35" s="54">
        <v>0.088353194257042</v>
      </c>
      <c r="D35" s="55">
        <v>11282.08</v>
      </c>
      <c r="E35" s="55">
        <v>2386.95</v>
      </c>
      <c r="F35" s="55">
        <v>8895.13</v>
      </c>
      <c r="G35" s="55">
        <v>1772.96</v>
      </c>
      <c r="H35" s="55">
        <v>354.59</v>
      </c>
      <c r="I35" s="55">
        <v>14.18</v>
      </c>
      <c r="J35" s="55">
        <v>1404.19</v>
      </c>
      <c r="K35" s="55">
        <v>221399.6</v>
      </c>
      <c r="L35" s="55">
        <v>44279.86</v>
      </c>
      <c r="M35" s="56">
        <v>177119.74</v>
      </c>
      <c r="N35" s="34">
        <f t="shared" si="0"/>
        <v>187419.06</v>
      </c>
    </row>
    <row r="36" spans="1:14" ht="12.75">
      <c r="A36" s="62">
        <v>25</v>
      </c>
      <c r="B36" s="53" t="s">
        <v>57</v>
      </c>
      <c r="C36" s="54">
        <v>0.107093893038897</v>
      </c>
      <c r="D36" s="55">
        <v>19639.67</v>
      </c>
      <c r="E36" s="55">
        <v>4205.48</v>
      </c>
      <c r="F36" s="55">
        <v>15434.19</v>
      </c>
      <c r="G36" s="55">
        <v>2150.04</v>
      </c>
      <c r="H36" s="55">
        <v>430.01</v>
      </c>
      <c r="I36" s="55">
        <v>17.2</v>
      </c>
      <c r="J36" s="55">
        <v>1702.83</v>
      </c>
      <c r="K36" s="55">
        <v>268491.26</v>
      </c>
      <c r="L36" s="55">
        <v>53698.25</v>
      </c>
      <c r="M36" s="56">
        <v>214793.01</v>
      </c>
      <c r="N36" s="34">
        <f t="shared" si="0"/>
        <v>231930.03</v>
      </c>
    </row>
    <row r="37" spans="1:14" ht="12.75">
      <c r="A37" s="62">
        <v>26</v>
      </c>
      <c r="B37" s="53" t="s">
        <v>58</v>
      </c>
      <c r="C37" s="54">
        <v>0.114501492557403</v>
      </c>
      <c r="D37" s="55">
        <v>5930.7</v>
      </c>
      <c r="E37" s="55">
        <v>1412.49</v>
      </c>
      <c r="F37" s="55">
        <v>4518.21</v>
      </c>
      <c r="G37" s="55">
        <v>2299.09</v>
      </c>
      <c r="H37" s="55">
        <v>459.82</v>
      </c>
      <c r="I37" s="55">
        <v>18.39</v>
      </c>
      <c r="J37" s="55">
        <v>1820.88</v>
      </c>
      <c r="K37" s="55">
        <v>287108.48</v>
      </c>
      <c r="L37" s="55">
        <v>57421.64</v>
      </c>
      <c r="M37" s="56">
        <v>229686.84</v>
      </c>
      <c r="N37" s="34">
        <f t="shared" si="0"/>
        <v>236025.93</v>
      </c>
    </row>
    <row r="38" spans="1:14" ht="12.75">
      <c r="A38" s="62">
        <v>27</v>
      </c>
      <c r="B38" s="53" t="s">
        <v>59</v>
      </c>
      <c r="C38" s="54">
        <v>0.147233290429836</v>
      </c>
      <c r="D38" s="55">
        <v>12419.02</v>
      </c>
      <c r="E38" s="55">
        <v>2904.64</v>
      </c>
      <c r="F38" s="55">
        <v>9514.38</v>
      </c>
      <c r="G38" s="55">
        <v>2956.79</v>
      </c>
      <c r="H38" s="55">
        <v>591.36</v>
      </c>
      <c r="I38" s="55">
        <v>23.65</v>
      </c>
      <c r="J38" s="55">
        <v>2341.78</v>
      </c>
      <c r="K38" s="55">
        <v>369247.89</v>
      </c>
      <c r="L38" s="55">
        <v>73849.61</v>
      </c>
      <c r="M38" s="56">
        <v>295398.28</v>
      </c>
      <c r="N38" s="34">
        <f t="shared" si="0"/>
        <v>307254.44</v>
      </c>
    </row>
    <row r="39" spans="1:14" ht="12.75">
      <c r="A39" s="62">
        <v>28</v>
      </c>
      <c r="B39" s="53" t="s">
        <v>60</v>
      </c>
      <c r="C39" s="54">
        <v>0.072004995319675</v>
      </c>
      <c r="D39" s="55">
        <v>4895.99</v>
      </c>
      <c r="E39" s="55">
        <v>1156.72</v>
      </c>
      <c r="F39" s="55">
        <v>3739.27</v>
      </c>
      <c r="G39" s="55">
        <v>1445.24</v>
      </c>
      <c r="H39" s="55">
        <v>289.05</v>
      </c>
      <c r="I39" s="55">
        <v>11.56</v>
      </c>
      <c r="J39" s="55">
        <v>1144.63</v>
      </c>
      <c r="K39" s="55">
        <v>180475.88</v>
      </c>
      <c r="L39" s="55">
        <v>36095.18</v>
      </c>
      <c r="M39" s="56">
        <v>144380.7</v>
      </c>
      <c r="N39" s="34">
        <f t="shared" si="0"/>
        <v>149264.6</v>
      </c>
    </row>
    <row r="40" spans="1:14" ht="12.75">
      <c r="A40" s="62">
        <v>29</v>
      </c>
      <c r="B40" s="53" t="s">
        <v>61</v>
      </c>
      <c r="C40" s="54">
        <v>0.057080896289741</v>
      </c>
      <c r="D40" s="55">
        <v>11414.55</v>
      </c>
      <c r="E40" s="55">
        <v>872.57</v>
      </c>
      <c r="F40" s="55">
        <v>10541.98</v>
      </c>
      <c r="G40" s="55">
        <v>1144.84</v>
      </c>
      <c r="H40" s="55">
        <v>228.97</v>
      </c>
      <c r="I40" s="55">
        <v>9.16</v>
      </c>
      <c r="J40" s="55">
        <v>906.71</v>
      </c>
      <c r="K40" s="55">
        <v>142954.46</v>
      </c>
      <c r="L40" s="55">
        <v>28590.94</v>
      </c>
      <c r="M40" s="56">
        <v>114363.52</v>
      </c>
      <c r="N40" s="34">
        <f t="shared" si="0"/>
        <v>125812.21</v>
      </c>
    </row>
    <row r="41" spans="1:14" ht="12.75">
      <c r="A41" s="62">
        <v>30</v>
      </c>
      <c r="B41" s="53" t="s">
        <v>62</v>
      </c>
      <c r="C41" s="54">
        <v>0.073683295210585</v>
      </c>
      <c r="D41" s="55">
        <v>1764.39</v>
      </c>
      <c r="E41" s="55">
        <v>469.19</v>
      </c>
      <c r="F41" s="55">
        <v>1295.2</v>
      </c>
      <c r="G41" s="55">
        <v>1478.76</v>
      </c>
      <c r="H41" s="55">
        <v>295.75</v>
      </c>
      <c r="I41" s="55">
        <v>11.83</v>
      </c>
      <c r="J41" s="55">
        <v>1171.18</v>
      </c>
      <c r="K41" s="55">
        <v>184659.83</v>
      </c>
      <c r="L41" s="55">
        <v>36931.97</v>
      </c>
      <c r="M41" s="56">
        <v>147727.86</v>
      </c>
      <c r="N41" s="34">
        <f t="shared" si="0"/>
        <v>150194.24</v>
      </c>
    </row>
    <row r="42" spans="1:14" ht="12.75">
      <c r="A42" s="62">
        <v>31</v>
      </c>
      <c r="B42" s="53" t="s">
        <v>63</v>
      </c>
      <c r="C42" s="54">
        <v>0.779956249302844</v>
      </c>
      <c r="D42" s="55">
        <v>30983.41</v>
      </c>
      <c r="E42" s="55">
        <v>6376.03</v>
      </c>
      <c r="F42" s="55">
        <v>24607.38</v>
      </c>
      <c r="G42" s="55">
        <v>15689.85</v>
      </c>
      <c r="H42" s="55">
        <v>3137.97</v>
      </c>
      <c r="I42" s="55">
        <v>125.52</v>
      </c>
      <c r="J42" s="55">
        <v>12426.36</v>
      </c>
      <c r="K42" s="55">
        <v>1959603.27</v>
      </c>
      <c r="L42" s="55">
        <v>391920.65</v>
      </c>
      <c r="M42" s="56">
        <v>1567682.62</v>
      </c>
      <c r="N42" s="34">
        <f t="shared" si="0"/>
        <v>1604716.36</v>
      </c>
    </row>
    <row r="43" spans="1:14" ht="12.75">
      <c r="A43" s="62">
        <v>32</v>
      </c>
      <c r="B43" s="53" t="s">
        <v>64</v>
      </c>
      <c r="C43" s="54">
        <v>0.718568853293025</v>
      </c>
      <c r="D43" s="55">
        <v>86553.22</v>
      </c>
      <c r="E43" s="55">
        <v>18983.45</v>
      </c>
      <c r="F43" s="55">
        <v>67569.77</v>
      </c>
      <c r="G43" s="55">
        <v>14451.85</v>
      </c>
      <c r="H43" s="55">
        <v>2890.37</v>
      </c>
      <c r="I43" s="55">
        <v>115.61</v>
      </c>
      <c r="J43" s="55">
        <v>11445.87</v>
      </c>
      <c r="K43" s="55">
        <v>1804955.22</v>
      </c>
      <c r="L43" s="55">
        <v>360991</v>
      </c>
      <c r="M43" s="56">
        <v>1443964.22</v>
      </c>
      <c r="N43" s="34">
        <f t="shared" si="0"/>
        <v>1522979.8599999999</v>
      </c>
    </row>
    <row r="44" spans="1:14" ht="12.75">
      <c r="A44" s="62">
        <v>33</v>
      </c>
      <c r="B44" s="53" t="s">
        <v>65</v>
      </c>
      <c r="C44" s="54">
        <v>0.112150492710218</v>
      </c>
      <c r="D44" s="55">
        <v>16537.76</v>
      </c>
      <c r="E44" s="55">
        <v>3769.8</v>
      </c>
      <c r="F44" s="55">
        <v>12767.96</v>
      </c>
      <c r="G44" s="55">
        <v>2252.2</v>
      </c>
      <c r="H44" s="55">
        <v>450.44</v>
      </c>
      <c r="I44" s="55">
        <v>18.02</v>
      </c>
      <c r="J44" s="55">
        <v>1783.74</v>
      </c>
      <c r="K44" s="55">
        <v>281256.65</v>
      </c>
      <c r="L44" s="55">
        <v>56251.4</v>
      </c>
      <c r="M44" s="56">
        <v>225005.25</v>
      </c>
      <c r="N44" s="34">
        <f t="shared" si="0"/>
        <v>239556.95</v>
      </c>
    </row>
    <row r="45" spans="1:14" ht="12.75">
      <c r="A45" s="62">
        <v>34</v>
      </c>
      <c r="B45" s="53" t="s">
        <v>278</v>
      </c>
      <c r="C45" s="54">
        <v>0.391424274557422</v>
      </c>
      <c r="D45" s="55">
        <v>97578.41</v>
      </c>
      <c r="E45" s="55">
        <v>20424.59</v>
      </c>
      <c r="F45" s="55">
        <v>77153.82</v>
      </c>
      <c r="G45" s="55">
        <v>7873.43</v>
      </c>
      <c r="H45" s="55">
        <v>1574.69</v>
      </c>
      <c r="I45" s="55">
        <v>62.99</v>
      </c>
      <c r="J45" s="55">
        <v>6235.75</v>
      </c>
      <c r="K45" s="55">
        <v>983354.8</v>
      </c>
      <c r="L45" s="55">
        <v>196670.99</v>
      </c>
      <c r="M45" s="56">
        <v>786683.81</v>
      </c>
      <c r="N45" s="34">
        <f t="shared" si="0"/>
        <v>870073.3800000001</v>
      </c>
    </row>
    <row r="46" spans="1:14" ht="12.75">
      <c r="A46" s="62">
        <v>35</v>
      </c>
      <c r="B46" s="53" t="s">
        <v>66</v>
      </c>
      <c r="C46" s="54">
        <v>0.078466694899664</v>
      </c>
      <c r="D46" s="55">
        <v>15242.71</v>
      </c>
      <c r="E46" s="55">
        <v>3012.52</v>
      </c>
      <c r="F46" s="55">
        <v>12230.19</v>
      </c>
      <c r="G46" s="55">
        <v>1574.21</v>
      </c>
      <c r="H46" s="55">
        <v>314.84</v>
      </c>
      <c r="I46" s="55">
        <v>12.59</v>
      </c>
      <c r="J46" s="55">
        <v>1246.78</v>
      </c>
      <c r="K46" s="55">
        <v>196576.2</v>
      </c>
      <c r="L46" s="55">
        <v>39315.2</v>
      </c>
      <c r="M46" s="56">
        <v>157261</v>
      </c>
      <c r="N46" s="34">
        <f t="shared" si="0"/>
        <v>170737.97</v>
      </c>
    </row>
    <row r="47" spans="1:14" ht="12.75">
      <c r="A47" s="62">
        <v>36</v>
      </c>
      <c r="B47" s="53" t="s">
        <v>67</v>
      </c>
      <c r="C47" s="54">
        <v>0.104076093235054</v>
      </c>
      <c r="D47" s="55">
        <v>8053.26</v>
      </c>
      <c r="E47" s="55">
        <v>1262.48</v>
      </c>
      <c r="F47" s="55">
        <v>6790.78</v>
      </c>
      <c r="G47" s="55">
        <v>2089.19</v>
      </c>
      <c r="H47" s="55">
        <v>417.84</v>
      </c>
      <c r="I47" s="55">
        <v>16.71</v>
      </c>
      <c r="J47" s="55">
        <v>1654.64</v>
      </c>
      <c r="K47" s="55">
        <v>260891.53</v>
      </c>
      <c r="L47" s="55">
        <v>52178.27</v>
      </c>
      <c r="M47" s="56">
        <v>208713.26</v>
      </c>
      <c r="N47" s="34">
        <f t="shared" si="0"/>
        <v>217158.68000000002</v>
      </c>
    </row>
    <row r="48" spans="1:14" ht="12.75">
      <c r="A48" s="62">
        <v>37</v>
      </c>
      <c r="B48" s="53" t="s">
        <v>68</v>
      </c>
      <c r="C48" s="54">
        <v>0.064602995800805</v>
      </c>
      <c r="D48" s="55">
        <v>4423.32</v>
      </c>
      <c r="E48" s="55">
        <v>1174.87</v>
      </c>
      <c r="F48" s="55">
        <v>3248.45</v>
      </c>
      <c r="G48" s="55">
        <v>1295.99</v>
      </c>
      <c r="H48" s="55">
        <v>259.2</v>
      </c>
      <c r="I48" s="55">
        <v>10.37</v>
      </c>
      <c r="J48" s="55">
        <v>1026.42</v>
      </c>
      <c r="K48" s="55">
        <v>161832.22</v>
      </c>
      <c r="L48" s="55">
        <v>32366.53</v>
      </c>
      <c r="M48" s="56">
        <v>129465.69</v>
      </c>
      <c r="N48" s="34">
        <f t="shared" si="0"/>
        <v>133740.56</v>
      </c>
    </row>
    <row r="49" spans="1:14" ht="12.75">
      <c r="A49" s="62">
        <v>38</v>
      </c>
      <c r="B49" s="53" t="s">
        <v>69</v>
      </c>
      <c r="C49" s="54">
        <v>0.144494990607826</v>
      </c>
      <c r="D49" s="55">
        <v>15686.92</v>
      </c>
      <c r="E49" s="55">
        <v>3431.79</v>
      </c>
      <c r="F49" s="55">
        <v>12255.13</v>
      </c>
      <c r="G49" s="55">
        <v>2902.09</v>
      </c>
      <c r="H49" s="55">
        <v>580.42</v>
      </c>
      <c r="I49" s="55">
        <v>23.22</v>
      </c>
      <c r="J49" s="55">
        <v>2298.45</v>
      </c>
      <c r="K49" s="55">
        <v>362418.7</v>
      </c>
      <c r="L49" s="55">
        <v>72483.73</v>
      </c>
      <c r="M49" s="56">
        <v>289934.97</v>
      </c>
      <c r="N49" s="34">
        <f t="shared" si="0"/>
        <v>304488.55</v>
      </c>
    </row>
    <row r="50" spans="1:14" ht="12.75">
      <c r="A50" s="62">
        <v>39</v>
      </c>
      <c r="B50" s="53" t="s">
        <v>70</v>
      </c>
      <c r="C50" s="54">
        <v>0.250560183713588</v>
      </c>
      <c r="D50" s="55">
        <v>34943.87</v>
      </c>
      <c r="E50" s="55">
        <v>8268.08</v>
      </c>
      <c r="F50" s="55">
        <v>26675.79</v>
      </c>
      <c r="G50" s="55">
        <v>5039.3</v>
      </c>
      <c r="H50" s="55">
        <v>1007.86</v>
      </c>
      <c r="I50" s="55">
        <v>40.31</v>
      </c>
      <c r="J50" s="55">
        <v>3991.13</v>
      </c>
      <c r="K50" s="55">
        <v>629379.24</v>
      </c>
      <c r="L50" s="55">
        <v>125875.93</v>
      </c>
      <c r="M50" s="56">
        <v>503503.31</v>
      </c>
      <c r="N50" s="34">
        <f t="shared" si="0"/>
        <v>534170.23</v>
      </c>
    </row>
    <row r="51" spans="1:14" ht="12.75">
      <c r="A51" s="62">
        <v>40</v>
      </c>
      <c r="B51" s="53" t="s">
        <v>71</v>
      </c>
      <c r="C51" s="54">
        <v>0.070045595447036</v>
      </c>
      <c r="D51" s="55">
        <v>8114.69</v>
      </c>
      <c r="E51" s="55">
        <v>1795.07</v>
      </c>
      <c r="F51" s="55">
        <v>6319.62</v>
      </c>
      <c r="G51" s="55">
        <v>1404.66</v>
      </c>
      <c r="H51" s="55">
        <v>280.93</v>
      </c>
      <c r="I51" s="55">
        <v>11.24</v>
      </c>
      <c r="J51" s="55">
        <v>1112.49</v>
      </c>
      <c r="K51" s="55">
        <v>175397.35</v>
      </c>
      <c r="L51" s="55">
        <v>35079.48</v>
      </c>
      <c r="M51" s="56">
        <v>140317.87</v>
      </c>
      <c r="N51" s="34">
        <f t="shared" si="0"/>
        <v>147749.97999999998</v>
      </c>
    </row>
    <row r="52" spans="1:14" ht="12.75">
      <c r="A52" s="62">
        <v>41</v>
      </c>
      <c r="B52" s="53" t="s">
        <v>72</v>
      </c>
      <c r="C52" s="54">
        <v>0.120543892164647</v>
      </c>
      <c r="D52" s="55">
        <v>8086.47</v>
      </c>
      <c r="E52" s="55">
        <v>1507.01</v>
      </c>
      <c r="F52" s="55">
        <v>6579.46</v>
      </c>
      <c r="G52" s="55">
        <v>2425.21</v>
      </c>
      <c r="H52" s="55">
        <v>485.04</v>
      </c>
      <c r="I52" s="55">
        <v>19.4</v>
      </c>
      <c r="J52" s="55">
        <v>1920.77</v>
      </c>
      <c r="K52" s="55">
        <v>302902.88</v>
      </c>
      <c r="L52" s="55">
        <v>60580.62</v>
      </c>
      <c r="M52" s="56">
        <v>242322.26</v>
      </c>
      <c r="N52" s="34">
        <f t="shared" si="0"/>
        <v>250822.49000000002</v>
      </c>
    </row>
    <row r="53" spans="1:14" ht="12.75">
      <c r="A53" s="62">
        <v>42</v>
      </c>
      <c r="B53" s="53" t="s">
        <v>73</v>
      </c>
      <c r="C53" s="54">
        <v>0.160002389599845</v>
      </c>
      <c r="D53" s="55">
        <v>13652.48</v>
      </c>
      <c r="E53" s="55">
        <v>2606.86</v>
      </c>
      <c r="F53" s="55">
        <v>11045.62</v>
      </c>
      <c r="G53" s="55">
        <v>3214.71</v>
      </c>
      <c r="H53" s="55">
        <v>642.94</v>
      </c>
      <c r="I53" s="55">
        <v>25.72</v>
      </c>
      <c r="J53" s="55">
        <v>2546.05</v>
      </c>
      <c r="K53" s="55">
        <v>401468.16</v>
      </c>
      <c r="L53" s="55">
        <v>80293.57</v>
      </c>
      <c r="M53" s="56">
        <v>321174.59</v>
      </c>
      <c r="N53" s="34">
        <f t="shared" si="0"/>
        <v>334766.26</v>
      </c>
    </row>
    <row r="54" spans="1:14" ht="12.75">
      <c r="A54" s="62">
        <v>43</v>
      </c>
      <c r="B54" s="53" t="s">
        <v>74</v>
      </c>
      <c r="C54" s="54">
        <v>0.312776479669529</v>
      </c>
      <c r="D54" s="55">
        <v>31399.83</v>
      </c>
      <c r="E54" s="55">
        <v>6196.69</v>
      </c>
      <c r="F54" s="55">
        <v>25203.14</v>
      </c>
      <c r="G54" s="55">
        <v>6281.75</v>
      </c>
      <c r="H54" s="55">
        <v>1256.35</v>
      </c>
      <c r="I54" s="55">
        <v>50.25</v>
      </c>
      <c r="J54" s="55">
        <v>4975.15</v>
      </c>
      <c r="K54" s="55">
        <v>784477.06</v>
      </c>
      <c r="L54" s="55">
        <v>156895.38</v>
      </c>
      <c r="M54" s="56">
        <v>627581.68</v>
      </c>
      <c r="N54" s="34">
        <f t="shared" si="0"/>
        <v>657759.9700000001</v>
      </c>
    </row>
    <row r="55" spans="1:14" ht="12.75">
      <c r="A55" s="62">
        <v>44</v>
      </c>
      <c r="B55" s="53" t="s">
        <v>75</v>
      </c>
      <c r="C55" s="54">
        <v>0.052237896604536</v>
      </c>
      <c r="D55" s="55">
        <v>2699.74</v>
      </c>
      <c r="E55" s="55">
        <v>602.52</v>
      </c>
      <c r="F55" s="55">
        <v>2097.22</v>
      </c>
      <c r="G55" s="55">
        <v>1047.58</v>
      </c>
      <c r="H55" s="55">
        <v>209.52</v>
      </c>
      <c r="I55" s="55">
        <v>8.38</v>
      </c>
      <c r="J55" s="55">
        <v>829.68</v>
      </c>
      <c r="K55" s="55">
        <v>130810.74</v>
      </c>
      <c r="L55" s="55">
        <v>26162.12</v>
      </c>
      <c r="M55" s="56">
        <v>104648.62</v>
      </c>
      <c r="N55" s="34">
        <f t="shared" si="0"/>
        <v>107575.51999999999</v>
      </c>
    </row>
    <row r="56" spans="1:14" ht="12.75">
      <c r="A56" s="62">
        <v>45</v>
      </c>
      <c r="B56" s="53" t="s">
        <v>76</v>
      </c>
      <c r="C56" s="54">
        <v>0.494868067833576</v>
      </c>
      <c r="D56" s="55">
        <v>27769.71</v>
      </c>
      <c r="E56" s="55">
        <v>5317.23</v>
      </c>
      <c r="F56" s="55">
        <v>22452.48</v>
      </c>
      <c r="G56" s="55">
        <v>9946.53</v>
      </c>
      <c r="H56" s="55">
        <v>1989.31</v>
      </c>
      <c r="I56" s="55">
        <v>79.57</v>
      </c>
      <c r="J56" s="55">
        <v>7877.65</v>
      </c>
      <c r="K56" s="55">
        <v>1242210.3</v>
      </c>
      <c r="L56" s="55">
        <v>248442.02</v>
      </c>
      <c r="M56" s="56">
        <v>993768.28</v>
      </c>
      <c r="N56" s="34">
        <f t="shared" si="0"/>
        <v>1024098.41</v>
      </c>
    </row>
    <row r="57" spans="1:14" ht="12.75">
      <c r="A57" s="62">
        <v>46</v>
      </c>
      <c r="B57" s="53" t="s">
        <v>77</v>
      </c>
      <c r="C57" s="54">
        <v>0.541561064798531</v>
      </c>
      <c r="D57" s="55">
        <v>64692.13</v>
      </c>
      <c r="E57" s="55">
        <v>13328.5</v>
      </c>
      <c r="F57" s="55">
        <v>51363.63</v>
      </c>
      <c r="G57" s="55">
        <v>10883.01</v>
      </c>
      <c r="H57" s="55">
        <v>2176.6</v>
      </c>
      <c r="I57" s="55">
        <v>87.06</v>
      </c>
      <c r="J57" s="55">
        <v>8619.35</v>
      </c>
      <c r="K57" s="55">
        <v>1359148.49</v>
      </c>
      <c r="L57" s="55">
        <v>271829.67</v>
      </c>
      <c r="M57" s="56">
        <v>1087318.82</v>
      </c>
      <c r="N57" s="34">
        <f t="shared" si="0"/>
        <v>1147301.8</v>
      </c>
    </row>
    <row r="58" spans="1:14" ht="12.75">
      <c r="A58" s="62">
        <v>47</v>
      </c>
      <c r="B58" s="53" t="s">
        <v>78</v>
      </c>
      <c r="C58" s="54">
        <v>0.397806574142573</v>
      </c>
      <c r="D58" s="55">
        <v>57556.24</v>
      </c>
      <c r="E58" s="55">
        <v>12360.97</v>
      </c>
      <c r="F58" s="55">
        <v>45195.27</v>
      </c>
      <c r="G58" s="55">
        <v>7994.48</v>
      </c>
      <c r="H58" s="55">
        <v>1598.9</v>
      </c>
      <c r="I58" s="55">
        <v>63.96</v>
      </c>
      <c r="J58" s="55">
        <v>6331.62</v>
      </c>
      <c r="K58" s="55">
        <v>998407.59</v>
      </c>
      <c r="L58" s="55">
        <v>199681.51</v>
      </c>
      <c r="M58" s="56">
        <v>798726.08</v>
      </c>
      <c r="N58" s="34">
        <f t="shared" si="0"/>
        <v>850252.97</v>
      </c>
    </row>
    <row r="59" spans="1:14" ht="12.75">
      <c r="A59" s="62">
        <v>48</v>
      </c>
      <c r="B59" s="53" t="s">
        <v>79</v>
      </c>
      <c r="C59" s="54">
        <v>0.678297455910665</v>
      </c>
      <c r="D59" s="55">
        <v>287078.23</v>
      </c>
      <c r="E59" s="55">
        <v>61372.14</v>
      </c>
      <c r="F59" s="55">
        <v>225706.09</v>
      </c>
      <c r="G59" s="55">
        <v>13640.54</v>
      </c>
      <c r="H59" s="55">
        <v>2728.11</v>
      </c>
      <c r="I59" s="55">
        <v>109.12</v>
      </c>
      <c r="J59" s="55">
        <v>10803.31</v>
      </c>
      <c r="K59" s="55">
        <v>1703613.26</v>
      </c>
      <c r="L59" s="55">
        <v>340722.7</v>
      </c>
      <c r="M59" s="56">
        <v>1362890.56</v>
      </c>
      <c r="N59" s="34">
        <f t="shared" si="0"/>
        <v>1599399.96</v>
      </c>
    </row>
    <row r="60" spans="1:14" ht="12.75">
      <c r="A60" s="62">
        <v>49</v>
      </c>
      <c r="B60" s="53" t="s">
        <v>80</v>
      </c>
      <c r="C60" s="54">
        <v>0.11108799277928</v>
      </c>
      <c r="D60" s="55">
        <v>8005.55</v>
      </c>
      <c r="E60" s="55">
        <v>2043.29</v>
      </c>
      <c r="F60" s="55">
        <v>5962.26</v>
      </c>
      <c r="G60" s="55">
        <v>2235.45</v>
      </c>
      <c r="H60" s="55">
        <v>447.09</v>
      </c>
      <c r="I60" s="55">
        <v>17.88</v>
      </c>
      <c r="J60" s="55">
        <v>1770.48</v>
      </c>
      <c r="K60" s="55">
        <v>279207.23</v>
      </c>
      <c r="L60" s="55">
        <v>55841.5</v>
      </c>
      <c r="M60" s="56">
        <v>223365.73</v>
      </c>
      <c r="N60" s="34">
        <f t="shared" si="0"/>
        <v>231098.47</v>
      </c>
    </row>
    <row r="61" spans="1:14" ht="12.75">
      <c r="A61" s="62">
        <v>50</v>
      </c>
      <c r="B61" s="53" t="s">
        <v>81</v>
      </c>
      <c r="C61" s="54">
        <v>0.112385292694956</v>
      </c>
      <c r="D61" s="55">
        <v>9971.65</v>
      </c>
      <c r="E61" s="55">
        <v>2465.71</v>
      </c>
      <c r="F61" s="55">
        <v>7505.94</v>
      </c>
      <c r="G61" s="55">
        <v>2261.63</v>
      </c>
      <c r="H61" s="55">
        <v>452.33</v>
      </c>
      <c r="I61" s="55">
        <v>18.09</v>
      </c>
      <c r="J61" s="55">
        <v>1791.21</v>
      </c>
      <c r="K61" s="55">
        <v>282477.45</v>
      </c>
      <c r="L61" s="55">
        <v>56495.52</v>
      </c>
      <c r="M61" s="56">
        <v>225981.93</v>
      </c>
      <c r="N61" s="34">
        <f t="shared" si="0"/>
        <v>235279.08</v>
      </c>
    </row>
    <row r="62" spans="1:14" ht="12.75">
      <c r="A62" s="62">
        <v>51</v>
      </c>
      <c r="B62" s="53" t="s">
        <v>82</v>
      </c>
      <c r="C62" s="54">
        <v>0.086774394359664</v>
      </c>
      <c r="D62" s="55">
        <v>10874.27</v>
      </c>
      <c r="E62" s="55">
        <v>2288.64</v>
      </c>
      <c r="F62" s="55">
        <v>8585.63</v>
      </c>
      <c r="G62" s="55">
        <v>1741.03</v>
      </c>
      <c r="H62" s="55">
        <v>348.21</v>
      </c>
      <c r="I62" s="55">
        <v>13.93</v>
      </c>
      <c r="J62" s="55">
        <v>1378.89</v>
      </c>
      <c r="K62" s="55">
        <v>217406.58</v>
      </c>
      <c r="L62" s="55">
        <v>43481.39</v>
      </c>
      <c r="M62" s="56">
        <v>173925.19</v>
      </c>
      <c r="N62" s="34">
        <f t="shared" si="0"/>
        <v>183889.71</v>
      </c>
    </row>
    <row r="63" spans="1:14" ht="12.75">
      <c r="A63" s="62">
        <v>52</v>
      </c>
      <c r="B63" s="53" t="s">
        <v>83</v>
      </c>
      <c r="C63" s="54">
        <v>0.10033569347818</v>
      </c>
      <c r="D63" s="55">
        <v>36843.7</v>
      </c>
      <c r="E63" s="55">
        <v>8587.66</v>
      </c>
      <c r="F63" s="55">
        <v>28256.04</v>
      </c>
      <c r="G63" s="55">
        <v>2014.96</v>
      </c>
      <c r="H63" s="55">
        <v>402.99</v>
      </c>
      <c r="I63" s="55">
        <v>16.12</v>
      </c>
      <c r="J63" s="55">
        <v>1595.85</v>
      </c>
      <c r="K63" s="55">
        <v>251631.88</v>
      </c>
      <c r="L63" s="55">
        <v>50326.39</v>
      </c>
      <c r="M63" s="56">
        <v>201305.49</v>
      </c>
      <c r="N63" s="34">
        <f t="shared" si="0"/>
        <v>231157.38</v>
      </c>
    </row>
    <row r="64" spans="1:14" ht="12.75">
      <c r="A64" s="62">
        <v>53</v>
      </c>
      <c r="B64" s="53" t="s">
        <v>84</v>
      </c>
      <c r="C64" s="54">
        <v>0.332657978377231</v>
      </c>
      <c r="D64" s="55">
        <v>12343.58</v>
      </c>
      <c r="E64" s="55">
        <v>2637.46</v>
      </c>
      <c r="F64" s="55">
        <v>9706.12</v>
      </c>
      <c r="G64" s="55">
        <v>6692.93</v>
      </c>
      <c r="H64" s="55">
        <v>1338.59</v>
      </c>
      <c r="I64" s="55">
        <v>53.54</v>
      </c>
      <c r="J64" s="55">
        <v>5300.8</v>
      </c>
      <c r="K64" s="55">
        <v>835932.56</v>
      </c>
      <c r="L64" s="55">
        <v>167186.52</v>
      </c>
      <c r="M64" s="56">
        <v>668746.04</v>
      </c>
      <c r="N64" s="34">
        <f t="shared" si="0"/>
        <v>683752.9600000001</v>
      </c>
    </row>
    <row r="65" spans="1:14" ht="12.75">
      <c r="A65" s="62">
        <v>54</v>
      </c>
      <c r="B65" s="53" t="s">
        <v>85</v>
      </c>
      <c r="C65" s="54">
        <v>0.094835493835692</v>
      </c>
      <c r="D65" s="55">
        <v>11309.73</v>
      </c>
      <c r="E65" s="55">
        <v>2234.22</v>
      </c>
      <c r="F65" s="55">
        <v>9075.51</v>
      </c>
      <c r="G65" s="55">
        <v>1903.89</v>
      </c>
      <c r="H65" s="55">
        <v>380.78</v>
      </c>
      <c r="I65" s="55">
        <v>15.23</v>
      </c>
      <c r="J65" s="55">
        <v>1507.88</v>
      </c>
      <c r="K65" s="55">
        <v>237754.25</v>
      </c>
      <c r="L65" s="55">
        <v>47550.85</v>
      </c>
      <c r="M65" s="56">
        <v>190203.4</v>
      </c>
      <c r="N65" s="34">
        <f t="shared" si="0"/>
        <v>200786.78999999998</v>
      </c>
    </row>
    <row r="66" spans="1:14" ht="12.75">
      <c r="A66" s="62">
        <v>55</v>
      </c>
      <c r="B66" s="53" t="s">
        <v>86</v>
      </c>
      <c r="C66" s="54">
        <v>0.09981029351233</v>
      </c>
      <c r="D66" s="55">
        <v>50076.47</v>
      </c>
      <c r="E66" s="55">
        <v>9223.11</v>
      </c>
      <c r="F66" s="55">
        <v>40853.36</v>
      </c>
      <c r="G66" s="55">
        <v>2004.2</v>
      </c>
      <c r="H66" s="55">
        <v>400.84</v>
      </c>
      <c r="I66" s="55">
        <v>16.03</v>
      </c>
      <c r="J66" s="55">
        <v>1587.33</v>
      </c>
      <c r="K66" s="55">
        <v>250285.64</v>
      </c>
      <c r="L66" s="55">
        <v>50057.2</v>
      </c>
      <c r="M66" s="56">
        <v>200228.44</v>
      </c>
      <c r="N66" s="34">
        <f t="shared" si="0"/>
        <v>242669.13</v>
      </c>
    </row>
    <row r="67" spans="1:14" ht="12.75">
      <c r="A67" s="62">
        <v>56</v>
      </c>
      <c r="B67" s="53" t="s">
        <v>87</v>
      </c>
      <c r="C67" s="54">
        <v>0.110302092830364</v>
      </c>
      <c r="D67" s="55">
        <v>9404.27</v>
      </c>
      <c r="E67" s="55">
        <v>1916.66</v>
      </c>
      <c r="F67" s="55">
        <v>7487.61</v>
      </c>
      <c r="G67" s="55">
        <v>2219.68</v>
      </c>
      <c r="H67" s="55">
        <v>443.94</v>
      </c>
      <c r="I67" s="55">
        <v>17.76</v>
      </c>
      <c r="J67" s="55">
        <v>1757.98</v>
      </c>
      <c r="K67" s="55">
        <v>277235.98</v>
      </c>
      <c r="L67" s="55">
        <v>55447.17</v>
      </c>
      <c r="M67" s="56">
        <v>221788.81</v>
      </c>
      <c r="N67" s="34">
        <f t="shared" si="0"/>
        <v>231034.4</v>
      </c>
    </row>
    <row r="68" spans="1:14" ht="12.75">
      <c r="A68" s="62">
        <v>57</v>
      </c>
      <c r="B68" s="53" t="s">
        <v>88</v>
      </c>
      <c r="C68" s="54">
        <v>0.1633953893793</v>
      </c>
      <c r="D68" s="55">
        <v>26725.28</v>
      </c>
      <c r="E68" s="55">
        <v>5222.61</v>
      </c>
      <c r="F68" s="55">
        <v>21502.67</v>
      </c>
      <c r="G68" s="55">
        <v>3281.3</v>
      </c>
      <c r="H68" s="55">
        <v>656.26</v>
      </c>
      <c r="I68" s="55">
        <v>26.25</v>
      </c>
      <c r="J68" s="55">
        <v>2598.79</v>
      </c>
      <c r="K68" s="55">
        <v>409772.29</v>
      </c>
      <c r="L68" s="55">
        <v>81954.42</v>
      </c>
      <c r="M68" s="56">
        <v>327817.87</v>
      </c>
      <c r="N68" s="34">
        <f t="shared" si="0"/>
        <v>351919.33</v>
      </c>
    </row>
    <row r="69" spans="1:14" ht="12.75">
      <c r="A69" s="62">
        <v>58</v>
      </c>
      <c r="B69" s="53" t="s">
        <v>89</v>
      </c>
      <c r="C69" s="54">
        <v>0.094918693830284</v>
      </c>
      <c r="D69" s="55">
        <v>8498.08</v>
      </c>
      <c r="E69" s="55">
        <v>1413.69</v>
      </c>
      <c r="F69" s="55">
        <v>7084.39</v>
      </c>
      <c r="G69" s="55">
        <v>1906.33</v>
      </c>
      <c r="H69" s="55">
        <v>381.27</v>
      </c>
      <c r="I69" s="55">
        <v>15.25</v>
      </c>
      <c r="J69" s="55">
        <v>1509.81</v>
      </c>
      <c r="K69" s="55">
        <v>238066.49</v>
      </c>
      <c r="L69" s="55">
        <v>47613.35</v>
      </c>
      <c r="M69" s="56">
        <v>190453.14</v>
      </c>
      <c r="N69" s="34">
        <f t="shared" si="0"/>
        <v>199047.34000000003</v>
      </c>
    </row>
    <row r="70" spans="1:14" ht="12.75">
      <c r="A70" s="62">
        <v>59</v>
      </c>
      <c r="B70" s="53" t="s">
        <v>90</v>
      </c>
      <c r="C70" s="54">
        <v>2.97285670676431</v>
      </c>
      <c r="D70" s="55">
        <v>612340.15</v>
      </c>
      <c r="E70" s="55">
        <v>129689.48</v>
      </c>
      <c r="F70" s="55">
        <v>482650.67</v>
      </c>
      <c r="G70" s="55">
        <v>59773.46</v>
      </c>
      <c r="H70" s="55">
        <v>11954.69</v>
      </c>
      <c r="I70" s="55">
        <v>478.19</v>
      </c>
      <c r="J70" s="55">
        <v>47340.58</v>
      </c>
      <c r="K70" s="55">
        <v>7465216.78</v>
      </c>
      <c r="L70" s="55">
        <v>1493043.36</v>
      </c>
      <c r="M70" s="56">
        <v>5972173.42</v>
      </c>
      <c r="N70" s="34">
        <f t="shared" si="0"/>
        <v>6502164.67</v>
      </c>
    </row>
    <row r="71" spans="1:14" ht="12.75">
      <c r="A71" s="62">
        <v>60</v>
      </c>
      <c r="B71" s="53" t="s">
        <v>91</v>
      </c>
      <c r="C71" s="54">
        <v>0.063079095899858</v>
      </c>
      <c r="D71" s="55">
        <v>8687.95</v>
      </c>
      <c r="E71" s="55">
        <v>2111.5</v>
      </c>
      <c r="F71" s="55">
        <v>6576.45</v>
      </c>
      <c r="G71" s="55">
        <v>1265.18</v>
      </c>
      <c r="H71" s="55">
        <v>253.04</v>
      </c>
      <c r="I71" s="55">
        <v>10.12</v>
      </c>
      <c r="J71" s="55">
        <v>1002.02</v>
      </c>
      <c r="K71" s="55">
        <v>157981.44</v>
      </c>
      <c r="L71" s="55">
        <v>31596.25</v>
      </c>
      <c r="M71" s="56">
        <v>126385.19</v>
      </c>
      <c r="N71" s="34">
        <f t="shared" si="0"/>
        <v>133963.66</v>
      </c>
    </row>
    <row r="72" spans="1:14" ht="12.75">
      <c r="A72" s="62">
        <v>61</v>
      </c>
      <c r="B72" s="53" t="s">
        <v>92</v>
      </c>
      <c r="C72" s="54">
        <v>0.338979977966301</v>
      </c>
      <c r="D72" s="55">
        <v>7860.05</v>
      </c>
      <c r="E72" s="55">
        <v>1627.73</v>
      </c>
      <c r="F72" s="55">
        <v>6232.32</v>
      </c>
      <c r="G72" s="55">
        <v>6812.58</v>
      </c>
      <c r="H72" s="55">
        <v>1362.52</v>
      </c>
      <c r="I72" s="55">
        <v>54.5</v>
      </c>
      <c r="J72" s="55">
        <v>5395.56</v>
      </c>
      <c r="K72" s="55">
        <v>850806.98</v>
      </c>
      <c r="L72" s="55">
        <v>170161.42</v>
      </c>
      <c r="M72" s="56">
        <v>680645.56</v>
      </c>
      <c r="N72" s="34">
        <f t="shared" si="0"/>
        <v>692273.4400000001</v>
      </c>
    </row>
    <row r="73" spans="1:14" ht="12.75">
      <c r="A73" s="62">
        <v>62</v>
      </c>
      <c r="B73" s="53" t="s">
        <v>93</v>
      </c>
      <c r="C73" s="54">
        <v>0.210597286311176</v>
      </c>
      <c r="D73" s="55">
        <v>88943.25</v>
      </c>
      <c r="E73" s="55">
        <v>21112.09</v>
      </c>
      <c r="F73" s="55">
        <v>67831.16</v>
      </c>
      <c r="G73" s="55">
        <v>4236.55</v>
      </c>
      <c r="H73" s="55">
        <v>847.31</v>
      </c>
      <c r="I73" s="55">
        <v>33.89</v>
      </c>
      <c r="J73" s="55">
        <v>3355.35</v>
      </c>
      <c r="K73" s="55">
        <v>529131.25</v>
      </c>
      <c r="L73" s="55">
        <v>105826.27</v>
      </c>
      <c r="M73" s="56">
        <v>423304.98</v>
      </c>
      <c r="N73" s="34">
        <f t="shared" si="0"/>
        <v>494491.49</v>
      </c>
    </row>
    <row r="74" spans="1:14" ht="12.75">
      <c r="A74" s="62">
        <v>63</v>
      </c>
      <c r="B74" s="53" t="s">
        <v>94</v>
      </c>
      <c r="C74" s="54">
        <v>0.202014686869045</v>
      </c>
      <c r="D74" s="55">
        <v>24452.4</v>
      </c>
      <c r="E74" s="55">
        <v>4228.58</v>
      </c>
      <c r="F74" s="55">
        <v>20223.82</v>
      </c>
      <c r="G74" s="55">
        <v>4059.59</v>
      </c>
      <c r="H74" s="55">
        <v>811.92</v>
      </c>
      <c r="I74" s="55">
        <v>32.48</v>
      </c>
      <c r="J74" s="55">
        <v>3215.19</v>
      </c>
      <c r="K74" s="55">
        <v>506989.61</v>
      </c>
      <c r="L74" s="55">
        <v>101397.91</v>
      </c>
      <c r="M74" s="56">
        <v>405591.7</v>
      </c>
      <c r="N74" s="34">
        <f t="shared" si="0"/>
        <v>429030.71</v>
      </c>
    </row>
    <row r="75" spans="1:14" ht="12.75">
      <c r="A75" s="62">
        <v>64</v>
      </c>
      <c r="B75" s="53" t="s">
        <v>95</v>
      </c>
      <c r="C75" s="54">
        <v>0.923478739973882</v>
      </c>
      <c r="D75" s="55">
        <v>59090.03</v>
      </c>
      <c r="E75" s="55">
        <v>11459.75</v>
      </c>
      <c r="F75" s="55">
        <v>47630.28</v>
      </c>
      <c r="G75" s="55">
        <v>18567.78</v>
      </c>
      <c r="H75" s="55">
        <v>3713.56</v>
      </c>
      <c r="I75" s="55">
        <v>148.54</v>
      </c>
      <c r="J75" s="55">
        <v>14705.68</v>
      </c>
      <c r="K75" s="55">
        <v>2318963.85</v>
      </c>
      <c r="L75" s="55">
        <v>463792.84</v>
      </c>
      <c r="M75" s="56">
        <v>1855171.01</v>
      </c>
      <c r="N75" s="34">
        <f t="shared" si="0"/>
        <v>1917506.97</v>
      </c>
    </row>
    <row r="76" spans="1:14" ht="12.75">
      <c r="A76" s="62">
        <v>65</v>
      </c>
      <c r="B76" s="53" t="s">
        <v>96</v>
      </c>
      <c r="C76" s="54">
        <v>0.223070485500418</v>
      </c>
      <c r="D76" s="55">
        <v>51350.28</v>
      </c>
      <c r="E76" s="55">
        <v>9998.61</v>
      </c>
      <c r="F76" s="55">
        <v>41351.67</v>
      </c>
      <c r="G76" s="55">
        <v>4482.86</v>
      </c>
      <c r="H76" s="55">
        <v>896.57</v>
      </c>
      <c r="I76" s="55">
        <v>35.86</v>
      </c>
      <c r="J76" s="55">
        <v>3550.43</v>
      </c>
      <c r="K76" s="55">
        <v>559854.63</v>
      </c>
      <c r="L76" s="55">
        <v>111970.91</v>
      </c>
      <c r="M76" s="56">
        <v>447883.72</v>
      </c>
      <c r="N76" s="34">
        <f t="shared" si="0"/>
        <v>492785.81999999995</v>
      </c>
    </row>
    <row r="77" spans="1:14" ht="12.75">
      <c r="A77" s="62">
        <v>66</v>
      </c>
      <c r="B77" s="53" t="s">
        <v>97</v>
      </c>
      <c r="C77" s="54">
        <v>0.198543887094647</v>
      </c>
      <c r="D77" s="55">
        <v>35095.5</v>
      </c>
      <c r="E77" s="55">
        <v>7418.14</v>
      </c>
      <c r="F77" s="55">
        <v>27677.36</v>
      </c>
      <c r="G77" s="55">
        <v>3994.01</v>
      </c>
      <c r="H77" s="55">
        <v>798.8</v>
      </c>
      <c r="I77" s="55">
        <v>31.95</v>
      </c>
      <c r="J77" s="55">
        <v>3163.26</v>
      </c>
      <c r="K77" s="55">
        <v>498837.57</v>
      </c>
      <c r="L77" s="55">
        <v>99767.48</v>
      </c>
      <c r="M77" s="56">
        <v>399070.09</v>
      </c>
      <c r="N77" s="34">
        <f aca="true" t="shared" si="1" ref="N77:N140">+F77+J77+M77</f>
        <v>429910.71</v>
      </c>
    </row>
    <row r="78" spans="1:14" ht="12.75">
      <c r="A78" s="62">
        <v>67</v>
      </c>
      <c r="B78" s="53" t="s">
        <v>98</v>
      </c>
      <c r="C78" s="54">
        <v>0.107375293020606</v>
      </c>
      <c r="D78" s="55">
        <v>4450.11</v>
      </c>
      <c r="E78" s="55">
        <v>1102.35</v>
      </c>
      <c r="F78" s="55">
        <v>3347.76</v>
      </c>
      <c r="G78" s="55">
        <v>2160.94</v>
      </c>
      <c r="H78" s="55">
        <v>432.19</v>
      </c>
      <c r="I78" s="55">
        <v>17.29</v>
      </c>
      <c r="J78" s="55">
        <v>1711.46</v>
      </c>
      <c r="K78" s="55">
        <v>269901.35</v>
      </c>
      <c r="L78" s="55">
        <v>53980.29</v>
      </c>
      <c r="M78" s="56">
        <v>215921.06</v>
      </c>
      <c r="N78" s="34">
        <f t="shared" si="1"/>
        <v>220980.28</v>
      </c>
    </row>
    <row r="79" spans="1:14" ht="12.75">
      <c r="A79" s="62">
        <v>68</v>
      </c>
      <c r="B79" s="53" t="s">
        <v>99</v>
      </c>
      <c r="C79" s="54">
        <v>0.116716692413415</v>
      </c>
      <c r="D79" s="55">
        <v>3085.3</v>
      </c>
      <c r="E79" s="55">
        <v>955.91</v>
      </c>
      <c r="F79" s="55">
        <v>2129.39</v>
      </c>
      <c r="G79" s="55">
        <v>2348.7</v>
      </c>
      <c r="H79" s="55">
        <v>469.74</v>
      </c>
      <c r="I79" s="55">
        <v>18.79</v>
      </c>
      <c r="J79" s="55">
        <v>1860.17</v>
      </c>
      <c r="K79" s="55">
        <v>293351.36</v>
      </c>
      <c r="L79" s="55">
        <v>58670.32</v>
      </c>
      <c r="M79" s="56">
        <v>234681.04</v>
      </c>
      <c r="N79" s="34">
        <f t="shared" si="1"/>
        <v>238670.6</v>
      </c>
    </row>
    <row r="80" spans="1:14" ht="12.75">
      <c r="A80" s="62">
        <v>69</v>
      </c>
      <c r="B80" s="53" t="s">
        <v>100</v>
      </c>
      <c r="C80" s="54">
        <v>0.108144692970595</v>
      </c>
      <c r="D80" s="55">
        <v>22007.65</v>
      </c>
      <c r="E80" s="55">
        <v>4895.75</v>
      </c>
      <c r="F80" s="55">
        <v>17111.9</v>
      </c>
      <c r="G80" s="55">
        <v>2171.55</v>
      </c>
      <c r="H80" s="55">
        <v>434.31</v>
      </c>
      <c r="I80" s="55">
        <v>17.37</v>
      </c>
      <c r="J80" s="55">
        <v>1719.87</v>
      </c>
      <c r="K80" s="55">
        <v>271183.6</v>
      </c>
      <c r="L80" s="55">
        <v>54236.74</v>
      </c>
      <c r="M80" s="56">
        <v>216946.86</v>
      </c>
      <c r="N80" s="34">
        <f t="shared" si="1"/>
        <v>235778.62999999998</v>
      </c>
    </row>
    <row r="81" spans="1:14" ht="12.75">
      <c r="A81" s="62">
        <v>70</v>
      </c>
      <c r="B81" s="53" t="s">
        <v>101</v>
      </c>
      <c r="C81" s="54">
        <v>0.529691465570055</v>
      </c>
      <c r="D81" s="55">
        <v>27505.8</v>
      </c>
      <c r="E81" s="55">
        <v>6034.97</v>
      </c>
      <c r="F81" s="55">
        <v>21470.83</v>
      </c>
      <c r="G81" s="55">
        <v>10652.93</v>
      </c>
      <c r="H81" s="55">
        <v>2130.59</v>
      </c>
      <c r="I81" s="55">
        <v>85.22</v>
      </c>
      <c r="J81" s="55">
        <v>8437.12</v>
      </c>
      <c r="K81" s="55">
        <v>1330488.96</v>
      </c>
      <c r="L81" s="55">
        <v>266097.82</v>
      </c>
      <c r="M81" s="56">
        <v>1064391.14</v>
      </c>
      <c r="N81" s="34">
        <f t="shared" si="1"/>
        <v>1094299.0899999999</v>
      </c>
    </row>
    <row r="82" spans="1:14" ht="12.75">
      <c r="A82" s="62">
        <v>71</v>
      </c>
      <c r="B82" s="53" t="s">
        <v>102</v>
      </c>
      <c r="C82" s="54">
        <v>1.25343861852649</v>
      </c>
      <c r="D82" s="55">
        <v>215367.02</v>
      </c>
      <c r="E82" s="55">
        <v>45448.39</v>
      </c>
      <c r="F82" s="55">
        <v>169918.63</v>
      </c>
      <c r="G82" s="55">
        <v>25204.14</v>
      </c>
      <c r="H82" s="55">
        <v>5040.83</v>
      </c>
      <c r="I82" s="55">
        <v>201.63</v>
      </c>
      <c r="J82" s="55">
        <v>19961.68</v>
      </c>
      <c r="K82" s="55">
        <v>3147809.99</v>
      </c>
      <c r="L82" s="55">
        <v>629561.96</v>
      </c>
      <c r="M82" s="56">
        <v>2518248.03</v>
      </c>
      <c r="N82" s="34">
        <f t="shared" si="1"/>
        <v>2708128.34</v>
      </c>
    </row>
    <row r="83" spans="1:14" ht="12.75">
      <c r="A83" s="62">
        <v>72</v>
      </c>
      <c r="B83" s="53" t="s">
        <v>103</v>
      </c>
      <c r="C83" s="54">
        <v>0.073636495213627</v>
      </c>
      <c r="D83" s="55">
        <v>11513.27</v>
      </c>
      <c r="E83" s="55">
        <v>3017.54</v>
      </c>
      <c r="F83" s="55">
        <v>8495.73</v>
      </c>
      <c r="G83" s="55">
        <v>1476.83</v>
      </c>
      <c r="H83" s="55">
        <v>295.37</v>
      </c>
      <c r="I83" s="55">
        <v>11.81</v>
      </c>
      <c r="J83" s="55">
        <v>1169.65</v>
      </c>
      <c r="K83" s="55">
        <v>184410.54</v>
      </c>
      <c r="L83" s="55">
        <v>36882.12</v>
      </c>
      <c r="M83" s="56">
        <v>147528.42</v>
      </c>
      <c r="N83" s="34">
        <f t="shared" si="1"/>
        <v>157193.80000000002</v>
      </c>
    </row>
    <row r="84" spans="1:14" ht="12.75">
      <c r="A84" s="62">
        <v>73</v>
      </c>
      <c r="B84" s="53" t="s">
        <v>104</v>
      </c>
      <c r="C84" s="54">
        <v>0.432680671875756</v>
      </c>
      <c r="D84" s="55">
        <v>61312.58</v>
      </c>
      <c r="E84" s="55">
        <v>12827.69</v>
      </c>
      <c r="F84" s="55">
        <v>48484.89</v>
      </c>
      <c r="G84" s="55">
        <v>8698.65</v>
      </c>
      <c r="H84" s="55">
        <v>1739.73</v>
      </c>
      <c r="I84" s="55">
        <v>69.59</v>
      </c>
      <c r="J84" s="55">
        <v>6889.33</v>
      </c>
      <c r="K84" s="55">
        <v>1086379.74</v>
      </c>
      <c r="L84" s="55">
        <v>217275.97</v>
      </c>
      <c r="M84" s="56">
        <v>869103.77</v>
      </c>
      <c r="N84" s="34">
        <f t="shared" si="1"/>
        <v>924477.99</v>
      </c>
    </row>
    <row r="85" spans="1:14" ht="12.75">
      <c r="A85" s="62">
        <v>74</v>
      </c>
      <c r="B85" s="53" t="s">
        <v>105</v>
      </c>
      <c r="C85" s="54">
        <v>0.078056094926353</v>
      </c>
      <c r="D85" s="55">
        <v>11956.27</v>
      </c>
      <c r="E85" s="55">
        <v>2689.07</v>
      </c>
      <c r="F85" s="55">
        <v>9267.2</v>
      </c>
      <c r="G85" s="55">
        <v>1565.66</v>
      </c>
      <c r="H85" s="55">
        <v>313.13</v>
      </c>
      <c r="I85" s="55">
        <v>12.53</v>
      </c>
      <c r="J85" s="55">
        <v>1240</v>
      </c>
      <c r="K85" s="55">
        <v>195503.43</v>
      </c>
      <c r="L85" s="55">
        <v>39100.67</v>
      </c>
      <c r="M85" s="56">
        <v>156402.76</v>
      </c>
      <c r="N85" s="34">
        <f t="shared" si="1"/>
        <v>166909.96000000002</v>
      </c>
    </row>
    <row r="86" spans="1:14" ht="12.75">
      <c r="A86" s="62">
        <v>75</v>
      </c>
      <c r="B86" s="53" t="s">
        <v>106</v>
      </c>
      <c r="C86" s="54">
        <v>0.118389492304683</v>
      </c>
      <c r="D86" s="55">
        <v>18519.69</v>
      </c>
      <c r="E86" s="55">
        <v>3479.89</v>
      </c>
      <c r="F86" s="55">
        <v>15039.8</v>
      </c>
      <c r="G86" s="55">
        <v>2382.39</v>
      </c>
      <c r="H86" s="55">
        <v>476.48</v>
      </c>
      <c r="I86" s="55">
        <v>19.06</v>
      </c>
      <c r="J86" s="55">
        <v>1886.85</v>
      </c>
      <c r="K86" s="55">
        <v>297557.61</v>
      </c>
      <c r="L86" s="55">
        <v>59511.5</v>
      </c>
      <c r="M86" s="56">
        <v>238046.11</v>
      </c>
      <c r="N86" s="34">
        <f t="shared" si="1"/>
        <v>254972.75999999998</v>
      </c>
    </row>
    <row r="87" spans="1:14" ht="12.75">
      <c r="A87" s="62">
        <v>76</v>
      </c>
      <c r="B87" s="53" t="s">
        <v>107</v>
      </c>
      <c r="C87" s="54">
        <v>0.104546793204458</v>
      </c>
      <c r="D87" s="55">
        <v>7783.61</v>
      </c>
      <c r="E87" s="55">
        <v>1455.09</v>
      </c>
      <c r="F87" s="55">
        <v>6328.52</v>
      </c>
      <c r="G87" s="55">
        <v>2104.04</v>
      </c>
      <c r="H87" s="55">
        <v>420.81</v>
      </c>
      <c r="I87" s="55">
        <v>16.83</v>
      </c>
      <c r="J87" s="55">
        <v>1666.4</v>
      </c>
      <c r="K87" s="55">
        <v>262794.86</v>
      </c>
      <c r="L87" s="55">
        <v>52558.97</v>
      </c>
      <c r="M87" s="56">
        <v>210235.89</v>
      </c>
      <c r="N87" s="34">
        <f t="shared" si="1"/>
        <v>218230.81000000003</v>
      </c>
    </row>
    <row r="88" spans="1:14" ht="12.75">
      <c r="A88" s="62">
        <v>77</v>
      </c>
      <c r="B88" s="53" t="s">
        <v>108</v>
      </c>
      <c r="C88" s="54">
        <v>0.055035896422666</v>
      </c>
      <c r="D88" s="55">
        <v>4100.08</v>
      </c>
      <c r="E88" s="55">
        <v>921.41</v>
      </c>
      <c r="F88" s="55">
        <v>3178.67</v>
      </c>
      <c r="G88" s="55">
        <v>1103.76</v>
      </c>
      <c r="H88" s="55">
        <v>220.75</v>
      </c>
      <c r="I88" s="55">
        <v>8.83</v>
      </c>
      <c r="J88" s="55">
        <v>874.18</v>
      </c>
      <c r="K88" s="55">
        <v>137825.04</v>
      </c>
      <c r="L88" s="55">
        <v>27564.99</v>
      </c>
      <c r="M88" s="56">
        <v>110260.05</v>
      </c>
      <c r="N88" s="34">
        <f t="shared" si="1"/>
        <v>114312.90000000001</v>
      </c>
    </row>
    <row r="89" spans="1:14" ht="12.75">
      <c r="A89" s="62">
        <v>78</v>
      </c>
      <c r="B89" s="53" t="s">
        <v>109</v>
      </c>
      <c r="C89" s="54">
        <v>0.257150183285238</v>
      </c>
      <c r="D89" s="55">
        <v>4291.29</v>
      </c>
      <c r="E89" s="55">
        <v>929.68</v>
      </c>
      <c r="F89" s="55">
        <v>3361.61</v>
      </c>
      <c r="G89" s="55">
        <v>5167.46</v>
      </c>
      <c r="H89" s="55">
        <v>1033.49</v>
      </c>
      <c r="I89" s="55">
        <v>41.34</v>
      </c>
      <c r="J89" s="55">
        <v>4092.63</v>
      </c>
      <c r="K89" s="55">
        <v>645346.5</v>
      </c>
      <c r="L89" s="55">
        <v>129069.25</v>
      </c>
      <c r="M89" s="56">
        <v>516277.25</v>
      </c>
      <c r="N89" s="34">
        <f t="shared" si="1"/>
        <v>523731.49</v>
      </c>
    </row>
    <row r="90" spans="1:14" ht="12.75">
      <c r="A90" s="62">
        <v>79</v>
      </c>
      <c r="B90" s="53" t="s">
        <v>110</v>
      </c>
      <c r="C90" s="54">
        <v>0.06834999555725</v>
      </c>
      <c r="D90" s="55">
        <v>4789.22</v>
      </c>
      <c r="E90" s="55">
        <v>1026.68</v>
      </c>
      <c r="F90" s="55">
        <v>3762.54</v>
      </c>
      <c r="G90" s="55">
        <v>1371.05</v>
      </c>
      <c r="H90" s="55">
        <v>274.21</v>
      </c>
      <c r="I90" s="55">
        <v>10.97</v>
      </c>
      <c r="J90" s="55">
        <v>1085.87</v>
      </c>
      <c r="K90" s="55">
        <v>171203.89</v>
      </c>
      <c r="L90" s="55">
        <v>34240.77</v>
      </c>
      <c r="M90" s="56">
        <v>136963.12</v>
      </c>
      <c r="N90" s="34">
        <f t="shared" si="1"/>
        <v>141811.53</v>
      </c>
    </row>
    <row r="91" spans="1:14" ht="12.75">
      <c r="A91" s="62">
        <v>80</v>
      </c>
      <c r="B91" s="53" t="s">
        <v>111</v>
      </c>
      <c r="C91" s="54">
        <v>0.075565295088255</v>
      </c>
      <c r="D91" s="55">
        <v>3938.31</v>
      </c>
      <c r="E91" s="55">
        <v>880.67</v>
      </c>
      <c r="F91" s="55">
        <v>3057.64</v>
      </c>
      <c r="G91" s="55">
        <v>1515.76</v>
      </c>
      <c r="H91" s="55">
        <v>303.15</v>
      </c>
      <c r="I91" s="55">
        <v>12.13</v>
      </c>
      <c r="J91" s="55">
        <v>1200.48</v>
      </c>
      <c r="K91" s="55">
        <v>189271.77</v>
      </c>
      <c r="L91" s="55">
        <v>37854.29</v>
      </c>
      <c r="M91" s="56">
        <v>151417.48</v>
      </c>
      <c r="N91" s="34">
        <f t="shared" si="1"/>
        <v>155675.6</v>
      </c>
    </row>
    <row r="92" spans="1:14" ht="12.75">
      <c r="A92" s="62">
        <v>81</v>
      </c>
      <c r="B92" s="53" t="s">
        <v>112</v>
      </c>
      <c r="C92" s="54">
        <v>0.162288889451222</v>
      </c>
      <c r="D92" s="55">
        <v>38050.18</v>
      </c>
      <c r="E92" s="55">
        <v>7512.98</v>
      </c>
      <c r="F92" s="55">
        <v>30537.2</v>
      </c>
      <c r="G92" s="55">
        <v>3259.33</v>
      </c>
      <c r="H92" s="55">
        <v>651.87</v>
      </c>
      <c r="I92" s="55">
        <v>26.07</v>
      </c>
      <c r="J92" s="55">
        <v>2581.39</v>
      </c>
      <c r="K92" s="55">
        <v>407030.27</v>
      </c>
      <c r="L92" s="55">
        <v>81406.09</v>
      </c>
      <c r="M92" s="56">
        <v>325624.18</v>
      </c>
      <c r="N92" s="34">
        <f t="shared" si="1"/>
        <v>358742.77</v>
      </c>
    </row>
    <row r="93" spans="1:14" ht="12.75">
      <c r="A93" s="62">
        <v>82</v>
      </c>
      <c r="B93" s="53" t="s">
        <v>113</v>
      </c>
      <c r="C93" s="54">
        <v>0.181772088184814</v>
      </c>
      <c r="D93" s="55">
        <v>11464.49</v>
      </c>
      <c r="E93" s="55">
        <v>2897.23</v>
      </c>
      <c r="F93" s="55">
        <v>8567.26</v>
      </c>
      <c r="G93" s="55">
        <v>3652.04</v>
      </c>
      <c r="H93" s="55">
        <v>730.41</v>
      </c>
      <c r="I93" s="55">
        <v>29.22</v>
      </c>
      <c r="J93" s="55">
        <v>2892.41</v>
      </c>
      <c r="K93" s="55">
        <v>456084.12</v>
      </c>
      <c r="L93" s="55">
        <v>91216.85</v>
      </c>
      <c r="M93" s="56">
        <v>364867.27</v>
      </c>
      <c r="N93" s="34">
        <f t="shared" si="1"/>
        <v>376326.94</v>
      </c>
    </row>
    <row r="94" spans="1:14" ht="12.75">
      <c r="A94" s="62">
        <v>83</v>
      </c>
      <c r="B94" s="53" t="s">
        <v>114</v>
      </c>
      <c r="C94" s="54">
        <v>0.517373066370751</v>
      </c>
      <c r="D94" s="55">
        <v>55452.65</v>
      </c>
      <c r="E94" s="55">
        <v>11695.29</v>
      </c>
      <c r="F94" s="55">
        <v>43757.36</v>
      </c>
      <c r="G94" s="55">
        <v>10401.18</v>
      </c>
      <c r="H94" s="55">
        <v>2080.24</v>
      </c>
      <c r="I94" s="55">
        <v>83.21</v>
      </c>
      <c r="J94" s="55">
        <v>8237.73</v>
      </c>
      <c r="K94" s="55">
        <v>1299009.53</v>
      </c>
      <c r="L94" s="55">
        <v>259801.9</v>
      </c>
      <c r="M94" s="56">
        <v>1039207.63</v>
      </c>
      <c r="N94" s="34">
        <f t="shared" si="1"/>
        <v>1091202.72</v>
      </c>
    </row>
    <row r="95" spans="1:14" ht="12.75">
      <c r="A95" s="62">
        <v>84</v>
      </c>
      <c r="B95" s="53" t="s">
        <v>115</v>
      </c>
      <c r="C95" s="54">
        <v>0.059173596153716</v>
      </c>
      <c r="D95" s="55">
        <v>8309.03</v>
      </c>
      <c r="E95" s="55">
        <v>1941.34</v>
      </c>
      <c r="F95" s="55">
        <v>6367.69</v>
      </c>
      <c r="G95" s="55">
        <v>1187.09</v>
      </c>
      <c r="H95" s="55">
        <v>237.42</v>
      </c>
      <c r="I95" s="55">
        <v>9.5</v>
      </c>
      <c r="J95" s="55">
        <v>940.17</v>
      </c>
      <c r="K95" s="55">
        <v>148232.76</v>
      </c>
      <c r="L95" s="55">
        <v>29646.58</v>
      </c>
      <c r="M95" s="56">
        <v>118586.18</v>
      </c>
      <c r="N95" s="34">
        <f t="shared" si="1"/>
        <v>125894.04</v>
      </c>
    </row>
    <row r="96" spans="1:14" ht="12.75">
      <c r="A96" s="62">
        <v>85</v>
      </c>
      <c r="B96" s="53" t="s">
        <v>116</v>
      </c>
      <c r="C96" s="54">
        <v>0.100956793437808</v>
      </c>
      <c r="D96" s="55">
        <v>11198.29</v>
      </c>
      <c r="E96" s="55">
        <v>2348.63</v>
      </c>
      <c r="F96" s="55">
        <v>8849.66</v>
      </c>
      <c r="G96" s="55">
        <v>2027.28</v>
      </c>
      <c r="H96" s="55">
        <v>405.46</v>
      </c>
      <c r="I96" s="55">
        <v>16.22</v>
      </c>
      <c r="J96" s="55">
        <v>1605.6</v>
      </c>
      <c r="K96" s="55">
        <v>253166.46</v>
      </c>
      <c r="L96" s="55">
        <v>50633.22</v>
      </c>
      <c r="M96" s="56">
        <v>202533.24</v>
      </c>
      <c r="N96" s="34">
        <f t="shared" si="1"/>
        <v>212988.5</v>
      </c>
    </row>
    <row r="97" spans="1:14" ht="12.75">
      <c r="A97" s="62">
        <v>86</v>
      </c>
      <c r="B97" s="53" t="s">
        <v>117</v>
      </c>
      <c r="C97" s="54">
        <v>0.105335593153186</v>
      </c>
      <c r="D97" s="55">
        <v>17935.33</v>
      </c>
      <c r="E97" s="55">
        <v>3711.94</v>
      </c>
      <c r="F97" s="55">
        <v>14223.39</v>
      </c>
      <c r="G97" s="55">
        <v>2114.99</v>
      </c>
      <c r="H97" s="55">
        <v>423</v>
      </c>
      <c r="I97" s="55">
        <v>16.92</v>
      </c>
      <c r="J97" s="55">
        <v>1675.07</v>
      </c>
      <c r="K97" s="55">
        <v>264117.77</v>
      </c>
      <c r="L97" s="55">
        <v>52823.58</v>
      </c>
      <c r="M97" s="56">
        <v>211294.19</v>
      </c>
      <c r="N97" s="34">
        <f t="shared" si="1"/>
        <v>227192.65</v>
      </c>
    </row>
    <row r="98" spans="1:14" ht="12.75">
      <c r="A98" s="62">
        <v>87</v>
      </c>
      <c r="B98" s="53" t="s">
        <v>118</v>
      </c>
      <c r="C98" s="54">
        <v>0.146661190467023</v>
      </c>
      <c r="D98" s="55">
        <v>27619.45</v>
      </c>
      <c r="E98" s="55">
        <v>6469.46</v>
      </c>
      <c r="F98" s="55">
        <v>21149.99</v>
      </c>
      <c r="G98" s="55">
        <v>2950.5</v>
      </c>
      <c r="H98" s="55">
        <v>590.1</v>
      </c>
      <c r="I98" s="55">
        <v>23.6</v>
      </c>
      <c r="J98" s="55">
        <v>2336.8</v>
      </c>
      <c r="K98" s="55">
        <v>368508.26</v>
      </c>
      <c r="L98" s="55">
        <v>73701.7</v>
      </c>
      <c r="M98" s="56">
        <v>294806.56</v>
      </c>
      <c r="N98" s="34">
        <f t="shared" si="1"/>
        <v>318293.35</v>
      </c>
    </row>
    <row r="99" spans="1:14" ht="12.75">
      <c r="A99" s="62">
        <v>88</v>
      </c>
      <c r="B99" s="53" t="s">
        <v>119</v>
      </c>
      <c r="C99" s="54">
        <v>0.095278893806871</v>
      </c>
      <c r="D99" s="55">
        <v>6771.87</v>
      </c>
      <c r="E99" s="55">
        <v>1380.8</v>
      </c>
      <c r="F99" s="55">
        <v>5391.07</v>
      </c>
      <c r="G99" s="55">
        <v>1913.09</v>
      </c>
      <c r="H99" s="55">
        <v>382.62</v>
      </c>
      <c r="I99" s="55">
        <v>15.3</v>
      </c>
      <c r="J99" s="55">
        <v>1515.17</v>
      </c>
      <c r="K99" s="55">
        <v>238906.04</v>
      </c>
      <c r="L99" s="55">
        <v>47781.11</v>
      </c>
      <c r="M99" s="56">
        <v>191124.93</v>
      </c>
      <c r="N99" s="34">
        <f t="shared" si="1"/>
        <v>198031.16999999998</v>
      </c>
    </row>
    <row r="100" spans="1:14" ht="12.75">
      <c r="A100" s="62">
        <v>89</v>
      </c>
      <c r="B100" s="53" t="s">
        <v>120</v>
      </c>
      <c r="C100" s="54">
        <v>0.945044538572105</v>
      </c>
      <c r="D100" s="55">
        <v>358930.94</v>
      </c>
      <c r="E100" s="55">
        <v>70643.82</v>
      </c>
      <c r="F100" s="55">
        <v>288287.12</v>
      </c>
      <c r="G100" s="55">
        <v>18999.35</v>
      </c>
      <c r="H100" s="55">
        <v>3799.87</v>
      </c>
      <c r="I100" s="55">
        <v>151.99</v>
      </c>
      <c r="J100" s="55">
        <v>15047.49</v>
      </c>
      <c r="K100" s="55">
        <v>2372846.01</v>
      </c>
      <c r="L100" s="55">
        <v>474569.2</v>
      </c>
      <c r="M100" s="56">
        <v>1898276.81</v>
      </c>
      <c r="N100" s="34">
        <f t="shared" si="1"/>
        <v>2201611.42</v>
      </c>
    </row>
    <row r="101" spans="1:14" ht="12.75">
      <c r="A101" s="62">
        <v>90</v>
      </c>
      <c r="B101" s="53" t="s">
        <v>121</v>
      </c>
      <c r="C101" s="54">
        <v>0.122819092016759</v>
      </c>
      <c r="D101" s="55">
        <v>13031.86</v>
      </c>
      <c r="E101" s="55">
        <v>3385.97</v>
      </c>
      <c r="F101" s="55">
        <v>9645.89</v>
      </c>
      <c r="G101" s="55">
        <v>2471.3</v>
      </c>
      <c r="H101" s="55">
        <v>494.26</v>
      </c>
      <c r="I101" s="55">
        <v>19.77</v>
      </c>
      <c r="J101" s="55">
        <v>1957.27</v>
      </c>
      <c r="K101" s="55">
        <v>308660.85</v>
      </c>
      <c r="L101" s="55">
        <v>61732.22</v>
      </c>
      <c r="M101" s="56">
        <v>246928.63</v>
      </c>
      <c r="N101" s="34">
        <f t="shared" si="1"/>
        <v>258531.79</v>
      </c>
    </row>
    <row r="102" spans="1:14" ht="12.75">
      <c r="A102" s="62">
        <v>91</v>
      </c>
      <c r="B102" s="53" t="s">
        <v>122</v>
      </c>
      <c r="C102" s="54">
        <v>0.114840492535368</v>
      </c>
      <c r="D102" s="55">
        <v>6994.79</v>
      </c>
      <c r="E102" s="55">
        <v>1758.33</v>
      </c>
      <c r="F102" s="55">
        <v>5236.46</v>
      </c>
      <c r="G102" s="55">
        <v>2305.85</v>
      </c>
      <c r="H102" s="55">
        <v>461.17</v>
      </c>
      <c r="I102" s="55">
        <v>18.45</v>
      </c>
      <c r="J102" s="55">
        <v>1826.23</v>
      </c>
      <c r="K102" s="55">
        <v>287953.38</v>
      </c>
      <c r="L102" s="55">
        <v>57590.65</v>
      </c>
      <c r="M102" s="56">
        <v>230362.73</v>
      </c>
      <c r="N102" s="34">
        <f t="shared" si="1"/>
        <v>237425.42</v>
      </c>
    </row>
    <row r="103" spans="1:14" ht="12.75">
      <c r="A103" s="62">
        <v>92</v>
      </c>
      <c r="B103" s="53" t="s">
        <v>123</v>
      </c>
      <c r="C103" s="54">
        <v>0.215707785978994</v>
      </c>
      <c r="D103" s="55">
        <v>26443.84</v>
      </c>
      <c r="E103" s="55">
        <v>6264.92</v>
      </c>
      <c r="F103" s="55">
        <v>20178.92</v>
      </c>
      <c r="G103" s="55">
        <v>4340.67</v>
      </c>
      <c r="H103" s="55">
        <v>868.13</v>
      </c>
      <c r="I103" s="55">
        <v>34.73</v>
      </c>
      <c r="J103" s="55">
        <v>3437.81</v>
      </c>
      <c r="K103" s="55">
        <v>542145.63</v>
      </c>
      <c r="L103" s="55">
        <v>108429.14</v>
      </c>
      <c r="M103" s="56">
        <v>433716.49</v>
      </c>
      <c r="N103" s="34">
        <f t="shared" si="1"/>
        <v>457333.22</v>
      </c>
    </row>
    <row r="104" spans="1:14" ht="12.75">
      <c r="A104" s="62">
        <v>93</v>
      </c>
      <c r="B104" s="53" t="s">
        <v>124</v>
      </c>
      <c r="C104" s="54">
        <v>0.137781991044171</v>
      </c>
      <c r="D104" s="55">
        <v>16658.28</v>
      </c>
      <c r="E104" s="55">
        <v>3734.76</v>
      </c>
      <c r="F104" s="55">
        <v>12923.52</v>
      </c>
      <c r="G104" s="55">
        <v>2772.38</v>
      </c>
      <c r="H104" s="55">
        <v>554.48</v>
      </c>
      <c r="I104" s="55">
        <v>22.18</v>
      </c>
      <c r="J104" s="55">
        <v>2195.72</v>
      </c>
      <c r="K104" s="55">
        <v>346266.17</v>
      </c>
      <c r="L104" s="55">
        <v>69253.27</v>
      </c>
      <c r="M104" s="56">
        <v>277012.9</v>
      </c>
      <c r="N104" s="34">
        <f t="shared" si="1"/>
        <v>292132.14</v>
      </c>
    </row>
    <row r="105" spans="1:14" ht="12.75">
      <c r="A105" s="62">
        <v>94</v>
      </c>
      <c r="B105" s="53" t="s">
        <v>125</v>
      </c>
      <c r="C105" s="54">
        <v>0.684581955502173</v>
      </c>
      <c r="D105" s="55">
        <v>227126.89</v>
      </c>
      <c r="E105" s="55">
        <v>52918.38</v>
      </c>
      <c r="F105" s="55">
        <v>174208.51</v>
      </c>
      <c r="G105" s="55">
        <v>13762.11</v>
      </c>
      <c r="H105" s="55">
        <v>2752.42</v>
      </c>
      <c r="I105" s="55">
        <v>110.1</v>
      </c>
      <c r="J105" s="55">
        <v>10899.59</v>
      </c>
      <c r="K105" s="55">
        <v>1718752.72</v>
      </c>
      <c r="L105" s="55">
        <v>343750.61</v>
      </c>
      <c r="M105" s="56">
        <v>1375002.11</v>
      </c>
      <c r="N105" s="34">
        <f t="shared" si="1"/>
        <v>1560110.2100000002</v>
      </c>
    </row>
    <row r="106" spans="1:14" ht="12.75">
      <c r="A106" s="62">
        <v>95</v>
      </c>
      <c r="B106" s="53" t="s">
        <v>126</v>
      </c>
      <c r="C106" s="54">
        <v>15.5638678883486</v>
      </c>
      <c r="D106" s="55">
        <v>8381319.55</v>
      </c>
      <c r="E106" s="55">
        <v>1927324.84</v>
      </c>
      <c r="F106" s="55">
        <v>6453994.71</v>
      </c>
      <c r="G106" s="55">
        <v>312955.74</v>
      </c>
      <c r="H106" s="55">
        <v>62591.15</v>
      </c>
      <c r="I106" s="55">
        <v>2503.65</v>
      </c>
      <c r="J106" s="55">
        <v>247860.94</v>
      </c>
      <c r="K106" s="55">
        <v>39085815.29</v>
      </c>
      <c r="L106" s="55">
        <v>7817163.23</v>
      </c>
      <c r="M106" s="56">
        <v>31268652.06</v>
      </c>
      <c r="N106" s="34">
        <f t="shared" si="1"/>
        <v>37970507.71</v>
      </c>
    </row>
    <row r="107" spans="1:14" ht="12.75">
      <c r="A107" s="62">
        <v>96</v>
      </c>
      <c r="B107" s="53" t="s">
        <v>127</v>
      </c>
      <c r="C107" s="54">
        <v>0.347944177383628</v>
      </c>
      <c r="D107" s="55">
        <v>86730.86</v>
      </c>
      <c r="E107" s="55">
        <v>19416.34</v>
      </c>
      <c r="F107" s="55">
        <v>67314.52</v>
      </c>
      <c r="G107" s="55">
        <v>6990.64</v>
      </c>
      <c r="H107" s="55">
        <v>1398.13</v>
      </c>
      <c r="I107" s="55">
        <v>55.93</v>
      </c>
      <c r="J107" s="55">
        <v>5536.58</v>
      </c>
      <c r="K107" s="55">
        <v>873025.12</v>
      </c>
      <c r="L107" s="55">
        <v>174605.04</v>
      </c>
      <c r="M107" s="56">
        <v>698420.08</v>
      </c>
      <c r="N107" s="34">
        <f t="shared" si="1"/>
        <v>771271.1799999999</v>
      </c>
    </row>
    <row r="108" spans="1:14" ht="12.75">
      <c r="A108" s="62">
        <v>97</v>
      </c>
      <c r="B108" s="53" t="s">
        <v>128</v>
      </c>
      <c r="C108" s="54">
        <v>0.227898785186579</v>
      </c>
      <c r="D108" s="55">
        <v>51408.83</v>
      </c>
      <c r="E108" s="55">
        <v>11360.76</v>
      </c>
      <c r="F108" s="55">
        <v>40048.07</v>
      </c>
      <c r="G108" s="55">
        <v>4578.89</v>
      </c>
      <c r="H108" s="55">
        <v>915.78</v>
      </c>
      <c r="I108" s="55">
        <v>36.63</v>
      </c>
      <c r="J108" s="55">
        <v>3626.48</v>
      </c>
      <c r="K108" s="55">
        <v>571836.63</v>
      </c>
      <c r="L108" s="55">
        <v>114367.31</v>
      </c>
      <c r="M108" s="56">
        <v>457469.32</v>
      </c>
      <c r="N108" s="34">
        <f t="shared" si="1"/>
        <v>501143.87</v>
      </c>
    </row>
    <row r="109" spans="1:14" ht="12.75">
      <c r="A109" s="62">
        <v>98</v>
      </c>
      <c r="B109" s="53" t="s">
        <v>129</v>
      </c>
      <c r="C109" s="54">
        <v>1.05545103139568</v>
      </c>
      <c r="D109" s="55">
        <v>234087.76</v>
      </c>
      <c r="E109" s="55">
        <v>51669.91</v>
      </c>
      <c r="F109" s="55">
        <v>182417.85</v>
      </c>
      <c r="G109" s="55">
        <v>21225.71</v>
      </c>
      <c r="H109" s="55">
        <v>4245.14</v>
      </c>
      <c r="I109" s="55">
        <v>169.81</v>
      </c>
      <c r="J109" s="55">
        <v>16810.76</v>
      </c>
      <c r="K109" s="55">
        <v>2650957.08</v>
      </c>
      <c r="L109" s="55">
        <v>530191.43</v>
      </c>
      <c r="M109" s="56">
        <v>2120765.65</v>
      </c>
      <c r="N109" s="34">
        <f t="shared" si="1"/>
        <v>2319994.26</v>
      </c>
    </row>
    <row r="110" spans="1:14" ht="12.75">
      <c r="A110" s="62">
        <v>99</v>
      </c>
      <c r="B110" s="53" t="s">
        <v>130</v>
      </c>
      <c r="C110" s="54">
        <v>0.162082089464664</v>
      </c>
      <c r="D110" s="55">
        <v>14272.87</v>
      </c>
      <c r="E110" s="55">
        <v>2947.46</v>
      </c>
      <c r="F110" s="55">
        <v>11325.41</v>
      </c>
      <c r="G110" s="55">
        <v>3254.61</v>
      </c>
      <c r="H110" s="55">
        <v>650.92</v>
      </c>
      <c r="I110" s="55">
        <v>26.04</v>
      </c>
      <c r="J110" s="55">
        <v>2577.65</v>
      </c>
      <c r="K110" s="55">
        <v>406435.73</v>
      </c>
      <c r="L110" s="55">
        <v>81287.1</v>
      </c>
      <c r="M110" s="56">
        <v>325148.63</v>
      </c>
      <c r="N110" s="34">
        <f t="shared" si="1"/>
        <v>339051.69</v>
      </c>
    </row>
    <row r="111" spans="1:14" ht="12.75">
      <c r="A111" s="62">
        <v>100</v>
      </c>
      <c r="B111" s="53" t="s">
        <v>131</v>
      </c>
      <c r="C111" s="54">
        <v>0.119651592222646</v>
      </c>
      <c r="D111" s="55">
        <v>29554.56</v>
      </c>
      <c r="E111" s="55">
        <v>6080.05</v>
      </c>
      <c r="F111" s="55">
        <v>23474.51</v>
      </c>
      <c r="G111" s="55">
        <v>2402.03</v>
      </c>
      <c r="H111" s="55">
        <v>480.41</v>
      </c>
      <c r="I111" s="55">
        <v>19.22</v>
      </c>
      <c r="J111" s="55">
        <v>1902.4</v>
      </c>
      <c r="K111" s="55">
        <v>299958.25</v>
      </c>
      <c r="L111" s="55">
        <v>59991.64</v>
      </c>
      <c r="M111" s="56">
        <v>239966.61</v>
      </c>
      <c r="N111" s="34">
        <f t="shared" si="1"/>
        <v>265343.51999999996</v>
      </c>
    </row>
    <row r="112" spans="1:14" ht="12.75">
      <c r="A112" s="62">
        <v>101</v>
      </c>
      <c r="B112" s="53" t="s">
        <v>132</v>
      </c>
      <c r="C112" s="54">
        <v>0.04851429684657</v>
      </c>
      <c r="D112" s="55">
        <v>4966.53</v>
      </c>
      <c r="E112" s="55">
        <v>1090.82</v>
      </c>
      <c r="F112" s="55">
        <v>3875.71</v>
      </c>
      <c r="G112" s="55">
        <v>972.74</v>
      </c>
      <c r="H112" s="55">
        <v>194.55</v>
      </c>
      <c r="I112" s="55">
        <v>7.78</v>
      </c>
      <c r="J112" s="55">
        <v>770.41</v>
      </c>
      <c r="K112" s="55">
        <v>121463.52</v>
      </c>
      <c r="L112" s="55">
        <v>24292.67</v>
      </c>
      <c r="M112" s="56">
        <v>97170.85</v>
      </c>
      <c r="N112" s="34">
        <f t="shared" si="1"/>
        <v>101816.97</v>
      </c>
    </row>
    <row r="113" spans="1:14" ht="12.75">
      <c r="A113" s="62">
        <v>102</v>
      </c>
      <c r="B113" s="53" t="s">
        <v>133</v>
      </c>
      <c r="C113" s="54">
        <v>0.119973092201749</v>
      </c>
      <c r="D113" s="55">
        <v>3357.4</v>
      </c>
      <c r="E113" s="55">
        <v>671.19</v>
      </c>
      <c r="F113" s="55">
        <v>2686.21</v>
      </c>
      <c r="G113" s="55">
        <v>2414.29</v>
      </c>
      <c r="H113" s="55">
        <v>482.86</v>
      </c>
      <c r="I113" s="55">
        <v>19.31</v>
      </c>
      <c r="J113" s="55">
        <v>1912.12</v>
      </c>
      <c r="K113" s="55">
        <v>301544.44</v>
      </c>
      <c r="L113" s="55">
        <v>60308.83</v>
      </c>
      <c r="M113" s="56">
        <v>241235.61</v>
      </c>
      <c r="N113" s="34">
        <f t="shared" si="1"/>
        <v>245833.93999999997</v>
      </c>
    </row>
    <row r="114" spans="1:14" ht="12.75">
      <c r="A114" s="62">
        <v>103</v>
      </c>
      <c r="B114" s="53" t="s">
        <v>134</v>
      </c>
      <c r="C114" s="54">
        <v>0.076394695034344</v>
      </c>
      <c r="D114" s="55">
        <v>7224.77</v>
      </c>
      <c r="E114" s="55">
        <v>1646.86</v>
      </c>
      <c r="F114" s="55">
        <v>5577.91</v>
      </c>
      <c r="G114" s="55">
        <v>1532.76</v>
      </c>
      <c r="H114" s="55">
        <v>306.55</v>
      </c>
      <c r="I114" s="55">
        <v>12.26</v>
      </c>
      <c r="J114" s="55">
        <v>1213.95</v>
      </c>
      <c r="K114" s="55">
        <v>191401.05</v>
      </c>
      <c r="L114" s="55">
        <v>38280.19</v>
      </c>
      <c r="M114" s="56">
        <v>153120.86</v>
      </c>
      <c r="N114" s="34">
        <f t="shared" si="1"/>
        <v>159912.71999999997</v>
      </c>
    </row>
    <row r="115" spans="1:14" ht="12.75">
      <c r="A115" s="62">
        <v>104</v>
      </c>
      <c r="B115" s="53" t="s">
        <v>135</v>
      </c>
      <c r="C115" s="54">
        <v>0.059558396128704</v>
      </c>
      <c r="D115" s="55">
        <v>4902.31</v>
      </c>
      <c r="E115" s="55">
        <v>1212.07</v>
      </c>
      <c r="F115" s="55">
        <v>3690.24</v>
      </c>
      <c r="G115" s="55">
        <v>1194.61</v>
      </c>
      <c r="H115" s="55">
        <v>238.92</v>
      </c>
      <c r="I115" s="55">
        <v>9.56</v>
      </c>
      <c r="J115" s="55">
        <v>946.13</v>
      </c>
      <c r="K115" s="55">
        <v>149171.06</v>
      </c>
      <c r="L115" s="55">
        <v>29834.19</v>
      </c>
      <c r="M115" s="56">
        <v>119336.87</v>
      </c>
      <c r="N115" s="34">
        <f t="shared" si="1"/>
        <v>123973.23999999999</v>
      </c>
    </row>
    <row r="116" spans="1:14" ht="12.75">
      <c r="A116" s="62">
        <v>105</v>
      </c>
      <c r="B116" s="53" t="s">
        <v>136</v>
      </c>
      <c r="C116" s="54">
        <v>0.462163869959348</v>
      </c>
      <c r="D116" s="55">
        <v>80435.52</v>
      </c>
      <c r="E116" s="55">
        <v>17384.22</v>
      </c>
      <c r="F116" s="55">
        <v>63051.3</v>
      </c>
      <c r="G116" s="55">
        <v>9299.64</v>
      </c>
      <c r="H116" s="55">
        <v>1859.93</v>
      </c>
      <c r="I116" s="55">
        <v>74.4</v>
      </c>
      <c r="J116" s="55">
        <v>7365.31</v>
      </c>
      <c r="K116" s="55">
        <v>1161513.54</v>
      </c>
      <c r="L116" s="55">
        <v>232302.72</v>
      </c>
      <c r="M116" s="56">
        <v>929210.82</v>
      </c>
      <c r="N116" s="34">
        <f t="shared" si="1"/>
        <v>999627.4299999999</v>
      </c>
    </row>
    <row r="117" spans="1:14" ht="12.75">
      <c r="A117" s="62">
        <v>106</v>
      </c>
      <c r="B117" s="53" t="s">
        <v>137</v>
      </c>
      <c r="C117" s="54">
        <v>0.061241196019322</v>
      </c>
      <c r="D117" s="55">
        <v>5252.28</v>
      </c>
      <c r="E117" s="55">
        <v>1444.02</v>
      </c>
      <c r="F117" s="55">
        <v>3808.26</v>
      </c>
      <c r="G117" s="55">
        <v>1228.61</v>
      </c>
      <c r="H117" s="55">
        <v>245.72</v>
      </c>
      <c r="I117" s="55">
        <v>9.83</v>
      </c>
      <c r="J117" s="55">
        <v>973.06</v>
      </c>
      <c r="K117" s="55">
        <v>153418.71</v>
      </c>
      <c r="L117" s="55">
        <v>30683.76</v>
      </c>
      <c r="M117" s="56">
        <v>122734.95</v>
      </c>
      <c r="N117" s="34">
        <f t="shared" si="1"/>
        <v>127516.26999999999</v>
      </c>
    </row>
    <row r="118" spans="1:14" ht="12.75">
      <c r="A118" s="62">
        <v>107</v>
      </c>
      <c r="B118" s="53" t="s">
        <v>138</v>
      </c>
      <c r="C118" s="54">
        <v>0.117926692334765</v>
      </c>
      <c r="D118" s="55">
        <v>28823.25</v>
      </c>
      <c r="E118" s="55">
        <v>7263.74</v>
      </c>
      <c r="F118" s="55">
        <v>21559.51</v>
      </c>
      <c r="G118" s="55">
        <v>2366.85</v>
      </c>
      <c r="H118" s="55">
        <v>473.37</v>
      </c>
      <c r="I118" s="55">
        <v>18.93</v>
      </c>
      <c r="J118" s="55">
        <v>1874.55</v>
      </c>
      <c r="K118" s="55">
        <v>295563.15</v>
      </c>
      <c r="L118" s="55">
        <v>59112.68</v>
      </c>
      <c r="M118" s="56">
        <v>236450.47</v>
      </c>
      <c r="N118" s="34">
        <f t="shared" si="1"/>
        <v>259884.53</v>
      </c>
    </row>
    <row r="119" spans="1:14" ht="12.75">
      <c r="A119" s="62">
        <v>108</v>
      </c>
      <c r="B119" s="53" t="s">
        <v>139</v>
      </c>
      <c r="C119" s="54">
        <v>0.142522490736038</v>
      </c>
      <c r="D119" s="55">
        <v>13168.53</v>
      </c>
      <c r="E119" s="55">
        <v>2754.27</v>
      </c>
      <c r="F119" s="55">
        <v>10414.26</v>
      </c>
      <c r="G119" s="55">
        <v>2862.54</v>
      </c>
      <c r="H119" s="55">
        <v>572.51</v>
      </c>
      <c r="I119" s="55">
        <v>22.9</v>
      </c>
      <c r="J119" s="55">
        <v>2267.13</v>
      </c>
      <c r="K119" s="55">
        <v>357480.67</v>
      </c>
      <c r="L119" s="55">
        <v>71496.08</v>
      </c>
      <c r="M119" s="56">
        <v>285984.59</v>
      </c>
      <c r="N119" s="34">
        <f t="shared" si="1"/>
        <v>298665.98000000004</v>
      </c>
    </row>
    <row r="120" spans="1:14" ht="12.75">
      <c r="A120" s="62">
        <v>109</v>
      </c>
      <c r="B120" s="53" t="s">
        <v>140</v>
      </c>
      <c r="C120" s="54">
        <v>0.278612081890215</v>
      </c>
      <c r="D120" s="55">
        <v>60630.36</v>
      </c>
      <c r="E120" s="55">
        <v>13205.67</v>
      </c>
      <c r="F120" s="55">
        <v>47424.69</v>
      </c>
      <c r="G120" s="55">
        <v>5603.96</v>
      </c>
      <c r="H120" s="55">
        <v>1120.79</v>
      </c>
      <c r="I120" s="55">
        <v>44.83</v>
      </c>
      <c r="J120" s="55">
        <v>4438.34</v>
      </c>
      <c r="K120" s="55">
        <v>699909.26</v>
      </c>
      <c r="L120" s="55">
        <v>139981.87</v>
      </c>
      <c r="M120" s="56">
        <v>559927.39</v>
      </c>
      <c r="N120" s="34">
        <f t="shared" si="1"/>
        <v>611790.42</v>
      </c>
    </row>
    <row r="121" spans="1:14" ht="12.75">
      <c r="A121" s="62">
        <v>110</v>
      </c>
      <c r="B121" s="53" t="s">
        <v>141</v>
      </c>
      <c r="C121" s="54">
        <v>0.46547046974442</v>
      </c>
      <c r="D121" s="55">
        <v>167122.02</v>
      </c>
      <c r="E121" s="55">
        <v>35133.19</v>
      </c>
      <c r="F121" s="55">
        <v>131988.83</v>
      </c>
      <c r="G121" s="55">
        <v>9353.94</v>
      </c>
      <c r="H121" s="55">
        <v>1870.79</v>
      </c>
      <c r="I121" s="55">
        <v>74.83</v>
      </c>
      <c r="J121" s="55">
        <v>7408.32</v>
      </c>
      <c r="K121" s="55">
        <v>1168186.08</v>
      </c>
      <c r="L121" s="55">
        <v>233637.24</v>
      </c>
      <c r="M121" s="56">
        <v>934548.84</v>
      </c>
      <c r="N121" s="34">
        <f t="shared" si="1"/>
        <v>1073945.99</v>
      </c>
    </row>
    <row r="122" spans="1:14" ht="12.75">
      <c r="A122" s="62">
        <v>111</v>
      </c>
      <c r="B122" s="53" t="s">
        <v>142</v>
      </c>
      <c r="C122" s="54">
        <v>0.746660851467045</v>
      </c>
      <c r="D122" s="55">
        <v>92436.88</v>
      </c>
      <c r="E122" s="55">
        <v>20540.9</v>
      </c>
      <c r="F122" s="55">
        <v>71895.98</v>
      </c>
      <c r="G122" s="55">
        <v>15019.43</v>
      </c>
      <c r="H122" s="55">
        <v>3003.89</v>
      </c>
      <c r="I122" s="55">
        <v>120.16</v>
      </c>
      <c r="J122" s="55">
        <v>11895.38</v>
      </c>
      <c r="K122" s="55">
        <v>1875863.88</v>
      </c>
      <c r="L122" s="55">
        <v>375172.72</v>
      </c>
      <c r="M122" s="56">
        <v>1500691.16</v>
      </c>
      <c r="N122" s="34">
        <f t="shared" si="1"/>
        <v>1584482.52</v>
      </c>
    </row>
    <row r="123" spans="1:14" ht="12.75">
      <c r="A123" s="62">
        <v>112</v>
      </c>
      <c r="B123" s="53" t="s">
        <v>143</v>
      </c>
      <c r="C123" s="54">
        <v>0.10799599298026</v>
      </c>
      <c r="D123" s="55">
        <v>5074.62</v>
      </c>
      <c r="E123" s="55">
        <v>1171.56</v>
      </c>
      <c r="F123" s="55">
        <v>3903.06</v>
      </c>
      <c r="G123" s="55">
        <v>2173.26</v>
      </c>
      <c r="H123" s="55">
        <v>434.65</v>
      </c>
      <c r="I123" s="55">
        <v>17.39</v>
      </c>
      <c r="J123" s="55">
        <v>1721.22</v>
      </c>
      <c r="K123" s="55">
        <v>271440.16</v>
      </c>
      <c r="L123" s="55">
        <v>54288.02</v>
      </c>
      <c r="M123" s="56">
        <v>217152.14</v>
      </c>
      <c r="N123" s="34">
        <f t="shared" si="1"/>
        <v>222776.42</v>
      </c>
    </row>
    <row r="124" spans="1:14" ht="12.75">
      <c r="A124" s="62">
        <v>113</v>
      </c>
      <c r="B124" s="53" t="s">
        <v>144</v>
      </c>
      <c r="C124" s="54">
        <v>0.218753785781004</v>
      </c>
      <c r="D124" s="55">
        <v>149435.11</v>
      </c>
      <c r="E124" s="55">
        <v>33654.27</v>
      </c>
      <c r="F124" s="55">
        <v>115780.84</v>
      </c>
      <c r="G124" s="55">
        <v>4395.19</v>
      </c>
      <c r="H124" s="55">
        <v>879.04</v>
      </c>
      <c r="I124" s="55">
        <v>35.16</v>
      </c>
      <c r="J124" s="55">
        <v>3480.99</v>
      </c>
      <c r="K124" s="55">
        <v>548894.7</v>
      </c>
      <c r="L124" s="55">
        <v>109778.89</v>
      </c>
      <c r="M124" s="56">
        <v>439115.81</v>
      </c>
      <c r="N124" s="34">
        <f t="shared" si="1"/>
        <v>558377.64</v>
      </c>
    </row>
    <row r="125" spans="1:14" ht="12.75">
      <c r="A125" s="62">
        <v>114</v>
      </c>
      <c r="B125" s="53" t="s">
        <v>145</v>
      </c>
      <c r="C125" s="54">
        <v>0.058269896212456</v>
      </c>
      <c r="D125" s="55">
        <v>4682.75</v>
      </c>
      <c r="E125" s="55">
        <v>836.44</v>
      </c>
      <c r="F125" s="55">
        <v>3846.31</v>
      </c>
      <c r="G125" s="55">
        <v>1168.83</v>
      </c>
      <c r="H125" s="55">
        <v>233.77</v>
      </c>
      <c r="I125" s="55">
        <v>9.35</v>
      </c>
      <c r="J125" s="55">
        <v>925.71</v>
      </c>
      <c r="K125" s="55">
        <v>145951.26</v>
      </c>
      <c r="L125" s="55">
        <v>29190.36</v>
      </c>
      <c r="M125" s="56">
        <v>116760.9</v>
      </c>
      <c r="N125" s="34">
        <f t="shared" si="1"/>
        <v>121532.92</v>
      </c>
    </row>
    <row r="126" spans="1:14" ht="12.75">
      <c r="A126" s="62">
        <v>115</v>
      </c>
      <c r="B126" s="53" t="s">
        <v>146</v>
      </c>
      <c r="C126" s="54">
        <v>0.646554557973954</v>
      </c>
      <c r="D126" s="55">
        <v>124018.83</v>
      </c>
      <c r="E126" s="55">
        <v>26430.05</v>
      </c>
      <c r="F126" s="55">
        <v>97588.78</v>
      </c>
      <c r="G126" s="55">
        <v>12999.24</v>
      </c>
      <c r="H126" s="55">
        <v>2599.85</v>
      </c>
      <c r="I126" s="55">
        <v>103.99</v>
      </c>
      <c r="J126" s="55">
        <v>10295.4</v>
      </c>
      <c r="K126" s="55">
        <v>1623492.12</v>
      </c>
      <c r="L126" s="55">
        <v>324698.37</v>
      </c>
      <c r="M126" s="56">
        <v>1298793.75</v>
      </c>
      <c r="N126" s="34">
        <f t="shared" si="1"/>
        <v>1406677.93</v>
      </c>
    </row>
    <row r="127" spans="1:14" ht="12.75">
      <c r="A127" s="62">
        <v>116</v>
      </c>
      <c r="B127" s="53" t="s">
        <v>147</v>
      </c>
      <c r="C127" s="54">
        <v>0.068572795542768</v>
      </c>
      <c r="D127" s="55">
        <v>11166.29</v>
      </c>
      <c r="E127" s="55">
        <v>2432.02</v>
      </c>
      <c r="F127" s="55">
        <v>8734.27</v>
      </c>
      <c r="G127" s="55">
        <v>1375.84</v>
      </c>
      <c r="H127" s="55">
        <v>275.17</v>
      </c>
      <c r="I127" s="55">
        <v>11.01</v>
      </c>
      <c r="J127" s="55">
        <v>1089.66</v>
      </c>
      <c r="K127" s="55">
        <v>171804.27</v>
      </c>
      <c r="L127" s="55">
        <v>34360.82</v>
      </c>
      <c r="M127" s="56">
        <v>137443.45</v>
      </c>
      <c r="N127" s="34">
        <f t="shared" si="1"/>
        <v>147267.38</v>
      </c>
    </row>
    <row r="128" spans="1:14" ht="12.75">
      <c r="A128" s="62">
        <v>117</v>
      </c>
      <c r="B128" s="53" t="s">
        <v>148</v>
      </c>
      <c r="C128" s="54">
        <v>0.073357095231788</v>
      </c>
      <c r="D128" s="55">
        <v>10181.63</v>
      </c>
      <c r="E128" s="55">
        <v>2563.1</v>
      </c>
      <c r="F128" s="55">
        <v>7618.53</v>
      </c>
      <c r="G128" s="55">
        <v>1471.21</v>
      </c>
      <c r="H128" s="55">
        <v>294.24</v>
      </c>
      <c r="I128" s="55">
        <v>11.77</v>
      </c>
      <c r="J128" s="55">
        <v>1165.2</v>
      </c>
      <c r="K128" s="55">
        <v>183707.84</v>
      </c>
      <c r="L128" s="55">
        <v>36741.59</v>
      </c>
      <c r="M128" s="56">
        <v>146966.25</v>
      </c>
      <c r="N128" s="34">
        <f t="shared" si="1"/>
        <v>155749.98</v>
      </c>
    </row>
    <row r="129" spans="1:14" ht="12.75">
      <c r="A129" s="62">
        <v>118</v>
      </c>
      <c r="B129" s="53" t="s">
        <v>149</v>
      </c>
      <c r="C129" s="54">
        <v>0.140185190887963</v>
      </c>
      <c r="D129" s="55">
        <v>15788.85</v>
      </c>
      <c r="E129" s="55">
        <v>2818.59</v>
      </c>
      <c r="F129" s="55">
        <v>12970.26</v>
      </c>
      <c r="G129" s="55">
        <v>2815.8</v>
      </c>
      <c r="H129" s="55">
        <v>563.16</v>
      </c>
      <c r="I129" s="55">
        <v>22.53</v>
      </c>
      <c r="J129" s="55">
        <v>2230.11</v>
      </c>
      <c r="K129" s="55">
        <v>351644.77</v>
      </c>
      <c r="L129" s="55">
        <v>70328.95</v>
      </c>
      <c r="M129" s="56">
        <v>281315.82</v>
      </c>
      <c r="N129" s="34">
        <f t="shared" si="1"/>
        <v>296516.19</v>
      </c>
    </row>
    <row r="130" spans="1:14" ht="12.75">
      <c r="A130" s="62">
        <v>119</v>
      </c>
      <c r="B130" s="53" t="s">
        <v>150</v>
      </c>
      <c r="C130" s="54">
        <v>0.175229088610109</v>
      </c>
      <c r="D130" s="55">
        <v>56582.26</v>
      </c>
      <c r="E130" s="55">
        <v>12003.85</v>
      </c>
      <c r="F130" s="55">
        <v>44578.41</v>
      </c>
      <c r="G130" s="55">
        <v>3518.94</v>
      </c>
      <c r="H130" s="55">
        <v>703.79</v>
      </c>
      <c r="I130" s="55">
        <v>28.15</v>
      </c>
      <c r="J130" s="55">
        <v>2787</v>
      </c>
      <c r="K130" s="55">
        <v>439448.37</v>
      </c>
      <c r="L130" s="55">
        <v>87889.74</v>
      </c>
      <c r="M130" s="56">
        <v>351558.63</v>
      </c>
      <c r="N130" s="34">
        <f t="shared" si="1"/>
        <v>398924.04000000004</v>
      </c>
    </row>
    <row r="131" spans="1:14" ht="12.75">
      <c r="A131" s="62">
        <v>120</v>
      </c>
      <c r="B131" s="53" t="s">
        <v>151</v>
      </c>
      <c r="C131" s="54">
        <v>0.189953187653043</v>
      </c>
      <c r="D131" s="55">
        <v>16667.84</v>
      </c>
      <c r="E131" s="55">
        <v>2789.3</v>
      </c>
      <c r="F131" s="55">
        <v>13878.54</v>
      </c>
      <c r="G131" s="55">
        <v>3820.53</v>
      </c>
      <c r="H131" s="55">
        <v>764.11</v>
      </c>
      <c r="I131" s="55">
        <v>30.56</v>
      </c>
      <c r="J131" s="55">
        <v>3025.86</v>
      </c>
      <c r="K131" s="55">
        <v>477163.28</v>
      </c>
      <c r="L131" s="55">
        <v>95432.6</v>
      </c>
      <c r="M131" s="56">
        <v>381730.68</v>
      </c>
      <c r="N131" s="34">
        <f t="shared" si="1"/>
        <v>398635.08</v>
      </c>
    </row>
    <row r="132" spans="1:14" ht="12.75">
      <c r="A132" s="62">
        <v>121</v>
      </c>
      <c r="B132" s="53" t="s">
        <v>152</v>
      </c>
      <c r="C132" s="54">
        <v>0.183210788091299</v>
      </c>
      <c r="D132" s="55">
        <v>68276.85</v>
      </c>
      <c r="E132" s="55">
        <v>13768.82</v>
      </c>
      <c r="F132" s="55">
        <v>54508.03</v>
      </c>
      <c r="G132" s="55">
        <v>3680.5</v>
      </c>
      <c r="H132" s="55">
        <v>736.1</v>
      </c>
      <c r="I132" s="55">
        <v>29.44</v>
      </c>
      <c r="J132" s="55">
        <v>2914.96</v>
      </c>
      <c r="K132" s="55">
        <v>459634.95</v>
      </c>
      <c r="L132" s="55">
        <v>91926.97</v>
      </c>
      <c r="M132" s="56">
        <v>367707.98</v>
      </c>
      <c r="N132" s="34">
        <f t="shared" si="1"/>
        <v>425130.97</v>
      </c>
    </row>
    <row r="133" spans="1:14" ht="12.75">
      <c r="A133" s="62">
        <v>122</v>
      </c>
      <c r="B133" s="53" t="s">
        <v>153</v>
      </c>
      <c r="C133" s="54">
        <v>0.260334983078226</v>
      </c>
      <c r="D133" s="55">
        <v>20459.75</v>
      </c>
      <c r="E133" s="55">
        <v>3152.89</v>
      </c>
      <c r="F133" s="55">
        <v>17306.86</v>
      </c>
      <c r="G133" s="55">
        <v>5237.83</v>
      </c>
      <c r="H133" s="55">
        <v>1047.57</v>
      </c>
      <c r="I133" s="55">
        <v>41.9</v>
      </c>
      <c r="J133" s="55">
        <v>4148.36</v>
      </c>
      <c r="K133" s="55">
        <v>654193.01</v>
      </c>
      <c r="L133" s="55">
        <v>130838.62</v>
      </c>
      <c r="M133" s="56">
        <v>523354.39</v>
      </c>
      <c r="N133" s="34">
        <f t="shared" si="1"/>
        <v>544809.61</v>
      </c>
    </row>
    <row r="134" spans="1:14" ht="12.75">
      <c r="A134" s="62">
        <v>123</v>
      </c>
      <c r="B134" s="53" t="s">
        <v>154</v>
      </c>
      <c r="C134" s="54">
        <v>0.082249594653776</v>
      </c>
      <c r="D134" s="55">
        <v>19849.78</v>
      </c>
      <c r="E134" s="55">
        <v>4630.27</v>
      </c>
      <c r="F134" s="55">
        <v>15219.51</v>
      </c>
      <c r="G134" s="55">
        <v>1650.8</v>
      </c>
      <c r="H134" s="55">
        <v>330.16</v>
      </c>
      <c r="I134" s="55">
        <v>13.21</v>
      </c>
      <c r="J134" s="55">
        <v>1307.43</v>
      </c>
      <c r="K134" s="55">
        <v>206143.79</v>
      </c>
      <c r="L134" s="55">
        <v>41228.78</v>
      </c>
      <c r="M134" s="56">
        <v>164915.01</v>
      </c>
      <c r="N134" s="34">
        <f t="shared" si="1"/>
        <v>181441.95</v>
      </c>
    </row>
    <row r="135" spans="1:14" ht="12.75">
      <c r="A135" s="62">
        <v>124</v>
      </c>
      <c r="B135" s="53" t="s">
        <v>155</v>
      </c>
      <c r="C135" s="54">
        <v>1.79574968327627</v>
      </c>
      <c r="D135" s="55">
        <v>541860.59</v>
      </c>
      <c r="E135" s="55">
        <v>107827.07</v>
      </c>
      <c r="F135" s="55">
        <v>434033.52</v>
      </c>
      <c r="G135" s="55">
        <v>36113.66</v>
      </c>
      <c r="H135" s="55">
        <v>7222.73</v>
      </c>
      <c r="I135" s="55">
        <v>288.91</v>
      </c>
      <c r="J135" s="55">
        <v>28602.02</v>
      </c>
      <c r="K135" s="55">
        <v>4510368.75</v>
      </c>
      <c r="L135" s="55">
        <v>902073.66</v>
      </c>
      <c r="M135" s="56">
        <v>3608295.09</v>
      </c>
      <c r="N135" s="34">
        <f t="shared" si="1"/>
        <v>4070930.63</v>
      </c>
    </row>
    <row r="136" spans="1:14" ht="12.75">
      <c r="A136" s="62">
        <v>125</v>
      </c>
      <c r="B136" s="53" t="s">
        <v>156</v>
      </c>
      <c r="C136" s="54">
        <v>0.105853793119503</v>
      </c>
      <c r="D136" s="55">
        <v>4587.72</v>
      </c>
      <c r="E136" s="55">
        <v>620.01</v>
      </c>
      <c r="F136" s="55">
        <v>3967.71</v>
      </c>
      <c r="G136" s="55">
        <v>2124.49</v>
      </c>
      <c r="H136" s="55">
        <v>424.9</v>
      </c>
      <c r="I136" s="55">
        <v>17</v>
      </c>
      <c r="J136" s="55">
        <v>1682.59</v>
      </c>
      <c r="K136" s="55">
        <v>265295.59</v>
      </c>
      <c r="L136" s="55">
        <v>53059.12</v>
      </c>
      <c r="M136" s="56">
        <v>212236.47</v>
      </c>
      <c r="N136" s="34">
        <f t="shared" si="1"/>
        <v>217886.77</v>
      </c>
    </row>
    <row r="137" spans="1:14" ht="12.75">
      <c r="A137" s="62">
        <v>126</v>
      </c>
      <c r="B137" s="53" t="s">
        <v>157</v>
      </c>
      <c r="C137" s="54">
        <v>0.229004185114728</v>
      </c>
      <c r="D137" s="55">
        <v>20723.29</v>
      </c>
      <c r="E137" s="55">
        <v>3998.52</v>
      </c>
      <c r="F137" s="55">
        <v>16724.77</v>
      </c>
      <c r="G137" s="55">
        <v>4606.56</v>
      </c>
      <c r="H137" s="55">
        <v>921.31</v>
      </c>
      <c r="I137" s="55">
        <v>36.85</v>
      </c>
      <c r="J137" s="55">
        <v>3648.4</v>
      </c>
      <c r="K137" s="55">
        <v>575341.24</v>
      </c>
      <c r="L137" s="55">
        <v>115068.16</v>
      </c>
      <c r="M137" s="56">
        <v>460273.08</v>
      </c>
      <c r="N137" s="34">
        <f t="shared" si="1"/>
        <v>480646.25</v>
      </c>
    </row>
    <row r="138" spans="1:14" ht="12.75">
      <c r="A138" s="62">
        <v>127</v>
      </c>
      <c r="B138" s="53" t="s">
        <v>158</v>
      </c>
      <c r="C138" s="54">
        <v>0.296668280716562</v>
      </c>
      <c r="D138" s="55">
        <v>96475.53</v>
      </c>
      <c r="E138" s="55">
        <v>20265.36</v>
      </c>
      <c r="F138" s="55">
        <v>76210.17</v>
      </c>
      <c r="G138" s="55">
        <v>5961.68</v>
      </c>
      <c r="H138" s="55">
        <v>1192.34</v>
      </c>
      <c r="I138" s="55">
        <v>47.69</v>
      </c>
      <c r="J138" s="55">
        <v>4721.65</v>
      </c>
      <c r="K138" s="55">
        <v>744536.7</v>
      </c>
      <c r="L138" s="55">
        <v>148907.34</v>
      </c>
      <c r="M138" s="56">
        <v>595629.36</v>
      </c>
      <c r="N138" s="34">
        <f t="shared" si="1"/>
        <v>676561.1799999999</v>
      </c>
    </row>
    <row r="139" spans="1:14" ht="12.75">
      <c r="A139" s="62">
        <v>128</v>
      </c>
      <c r="B139" s="53" t="s">
        <v>159</v>
      </c>
      <c r="C139" s="54">
        <v>2.4309277419897</v>
      </c>
      <c r="D139" s="55">
        <v>655413.17</v>
      </c>
      <c r="E139" s="55">
        <v>140133.93</v>
      </c>
      <c r="F139" s="55">
        <v>515279.24</v>
      </c>
      <c r="G139" s="55">
        <v>48886.46</v>
      </c>
      <c r="H139" s="55">
        <v>9777.29</v>
      </c>
      <c r="I139" s="55">
        <v>391.09</v>
      </c>
      <c r="J139" s="55">
        <v>38718.08</v>
      </c>
      <c r="K139" s="55">
        <v>6105602.46</v>
      </c>
      <c r="L139" s="55">
        <v>1221120.49</v>
      </c>
      <c r="M139" s="56">
        <v>4884481.97</v>
      </c>
      <c r="N139" s="34">
        <f t="shared" si="1"/>
        <v>5438479.29</v>
      </c>
    </row>
    <row r="140" spans="1:14" ht="12.75">
      <c r="A140" s="62">
        <v>129</v>
      </c>
      <c r="B140" s="53" t="s">
        <v>160</v>
      </c>
      <c r="C140" s="54">
        <v>0.063560195868587</v>
      </c>
      <c r="D140" s="55">
        <v>5195.64</v>
      </c>
      <c r="E140" s="55">
        <v>1061.26</v>
      </c>
      <c r="F140" s="55">
        <v>4134.38</v>
      </c>
      <c r="G140" s="55">
        <v>1275.65</v>
      </c>
      <c r="H140" s="55">
        <v>255.13</v>
      </c>
      <c r="I140" s="55">
        <v>10.21</v>
      </c>
      <c r="J140" s="55">
        <v>1010.31</v>
      </c>
      <c r="K140" s="55">
        <v>159296.08</v>
      </c>
      <c r="L140" s="55">
        <v>31859.19</v>
      </c>
      <c r="M140" s="56">
        <v>127436.89</v>
      </c>
      <c r="N140" s="34">
        <f t="shared" si="1"/>
        <v>132581.58</v>
      </c>
    </row>
    <row r="141" spans="1:14" ht="12.75">
      <c r="A141" s="62">
        <v>130</v>
      </c>
      <c r="B141" s="53" t="s">
        <v>161</v>
      </c>
      <c r="C141" s="54">
        <v>0.101910193375837</v>
      </c>
      <c r="D141" s="55">
        <v>4087.28</v>
      </c>
      <c r="E141" s="55">
        <v>970.76</v>
      </c>
      <c r="F141" s="55">
        <v>3116.52</v>
      </c>
      <c r="G141" s="55">
        <v>2050.88</v>
      </c>
      <c r="H141" s="55">
        <v>410.18</v>
      </c>
      <c r="I141" s="55">
        <v>16.41</v>
      </c>
      <c r="J141" s="55">
        <v>1624.29</v>
      </c>
      <c r="K141" s="55">
        <v>256153.36</v>
      </c>
      <c r="L141" s="55">
        <v>51230.67</v>
      </c>
      <c r="M141" s="56">
        <v>204922.69</v>
      </c>
      <c r="N141" s="34">
        <f aca="true" t="shared" si="2" ref="N141:N204">+F141+J141+M141</f>
        <v>209663.5</v>
      </c>
    </row>
    <row r="142" spans="1:14" ht="12.75">
      <c r="A142" s="62">
        <v>131</v>
      </c>
      <c r="B142" s="53" t="s">
        <v>162</v>
      </c>
      <c r="C142" s="54">
        <v>0.152543890084647</v>
      </c>
      <c r="D142" s="55">
        <v>56664.08</v>
      </c>
      <c r="E142" s="55">
        <v>10072.16</v>
      </c>
      <c r="F142" s="55">
        <v>46591.92</v>
      </c>
      <c r="G142" s="55">
        <v>3064.13</v>
      </c>
      <c r="H142" s="55">
        <v>612.83</v>
      </c>
      <c r="I142" s="55">
        <v>24.51</v>
      </c>
      <c r="J142" s="55">
        <v>2426.79</v>
      </c>
      <c r="K142" s="55">
        <v>382657.86</v>
      </c>
      <c r="L142" s="55">
        <v>76531.55</v>
      </c>
      <c r="M142" s="56">
        <v>306126.31</v>
      </c>
      <c r="N142" s="34">
        <f t="shared" si="2"/>
        <v>355145.02</v>
      </c>
    </row>
    <row r="143" spans="1:14" ht="12.75">
      <c r="A143" s="62">
        <v>132</v>
      </c>
      <c r="B143" s="53" t="s">
        <v>163</v>
      </c>
      <c r="C143" s="54">
        <v>0.254076583485022</v>
      </c>
      <c r="D143" s="55">
        <v>71949.81</v>
      </c>
      <c r="E143" s="55">
        <v>15049.93</v>
      </c>
      <c r="F143" s="55">
        <v>56899.88</v>
      </c>
      <c r="G143" s="55">
        <v>5106.16</v>
      </c>
      <c r="H143" s="55">
        <v>1021.23</v>
      </c>
      <c r="I143" s="55">
        <v>40.85</v>
      </c>
      <c r="J143" s="55">
        <v>4044.08</v>
      </c>
      <c r="K143" s="55">
        <v>637695.76</v>
      </c>
      <c r="L143" s="55">
        <v>127539.18</v>
      </c>
      <c r="M143" s="56">
        <v>510156.58</v>
      </c>
      <c r="N143" s="34">
        <f t="shared" si="2"/>
        <v>571100.54</v>
      </c>
    </row>
    <row r="144" spans="1:14" ht="12.75">
      <c r="A144" s="62">
        <v>133</v>
      </c>
      <c r="B144" s="53" t="s">
        <v>164</v>
      </c>
      <c r="C144" s="54">
        <v>0.118766692280165</v>
      </c>
      <c r="D144" s="55">
        <v>883.4</v>
      </c>
      <c r="E144" s="55">
        <v>323.33</v>
      </c>
      <c r="F144" s="55">
        <v>560.07</v>
      </c>
      <c r="G144" s="55">
        <v>2389.71</v>
      </c>
      <c r="H144" s="55">
        <v>477.94</v>
      </c>
      <c r="I144" s="55">
        <v>19.12</v>
      </c>
      <c r="J144" s="55">
        <v>1892.65</v>
      </c>
      <c r="K144" s="55">
        <v>298469.89</v>
      </c>
      <c r="L144" s="55">
        <v>59694.02</v>
      </c>
      <c r="M144" s="56">
        <v>238775.87</v>
      </c>
      <c r="N144" s="34">
        <f t="shared" si="2"/>
        <v>241228.59</v>
      </c>
    </row>
    <row r="145" spans="1:14" ht="12.75">
      <c r="A145" s="62">
        <v>134</v>
      </c>
      <c r="B145" s="53" t="s">
        <v>165</v>
      </c>
      <c r="C145" s="54">
        <v>0.178731788382434</v>
      </c>
      <c r="D145" s="55">
        <v>26779.45</v>
      </c>
      <c r="E145" s="55">
        <v>5892.65</v>
      </c>
      <c r="F145" s="55">
        <v>20886.8</v>
      </c>
      <c r="G145" s="55">
        <v>3590.89</v>
      </c>
      <c r="H145" s="55">
        <v>718.18</v>
      </c>
      <c r="I145" s="55">
        <v>28.73</v>
      </c>
      <c r="J145" s="55">
        <v>2843.98</v>
      </c>
      <c r="K145" s="55">
        <v>448447.53</v>
      </c>
      <c r="L145" s="55">
        <v>89689.55</v>
      </c>
      <c r="M145" s="56">
        <v>358757.98</v>
      </c>
      <c r="N145" s="34">
        <f t="shared" si="2"/>
        <v>382488.76</v>
      </c>
    </row>
    <row r="146" spans="1:14" ht="12.75">
      <c r="A146" s="62">
        <v>135</v>
      </c>
      <c r="B146" s="53" t="s">
        <v>166</v>
      </c>
      <c r="C146" s="54">
        <v>1.39584730926993</v>
      </c>
      <c r="D146" s="55">
        <v>388090.14</v>
      </c>
      <c r="E146" s="55">
        <v>79740.79</v>
      </c>
      <c r="F146" s="55">
        <v>308349.35</v>
      </c>
      <c r="G146" s="55">
        <v>28070.3</v>
      </c>
      <c r="H146" s="55">
        <v>5614.06</v>
      </c>
      <c r="I146" s="55">
        <v>224.56</v>
      </c>
      <c r="J146" s="55">
        <v>22231.68</v>
      </c>
      <c r="K146" s="55">
        <v>3505795.02</v>
      </c>
      <c r="L146" s="55">
        <v>701159.11</v>
      </c>
      <c r="M146" s="56">
        <v>2804635.91</v>
      </c>
      <c r="N146" s="34">
        <f t="shared" si="2"/>
        <v>3135216.94</v>
      </c>
    </row>
    <row r="147" spans="1:14" ht="12.75">
      <c r="A147" s="62">
        <v>136</v>
      </c>
      <c r="B147" s="53" t="s">
        <v>167</v>
      </c>
      <c r="C147" s="54">
        <v>0.078637794888543</v>
      </c>
      <c r="D147" s="55">
        <v>8097.36</v>
      </c>
      <c r="E147" s="55">
        <v>1785.12</v>
      </c>
      <c r="F147" s="55">
        <v>6312.24</v>
      </c>
      <c r="G147" s="55">
        <v>1577.41</v>
      </c>
      <c r="H147" s="55">
        <v>315.48</v>
      </c>
      <c r="I147" s="55">
        <v>12.62</v>
      </c>
      <c r="J147" s="55">
        <v>1249.31</v>
      </c>
      <c r="K147" s="55">
        <v>196971.92</v>
      </c>
      <c r="L147" s="55">
        <v>39394.31</v>
      </c>
      <c r="M147" s="56">
        <v>157577.61</v>
      </c>
      <c r="N147" s="34">
        <f t="shared" si="2"/>
        <v>165139.15999999997</v>
      </c>
    </row>
    <row r="148" spans="1:14" ht="12.75">
      <c r="A148" s="62">
        <v>137</v>
      </c>
      <c r="B148" s="53" t="s">
        <v>168</v>
      </c>
      <c r="C148" s="54">
        <v>0.116854992404425</v>
      </c>
      <c r="D148" s="55">
        <v>11110.79</v>
      </c>
      <c r="E148" s="55">
        <v>2221.75</v>
      </c>
      <c r="F148" s="55">
        <v>8889.04</v>
      </c>
      <c r="G148" s="55">
        <v>2351.75</v>
      </c>
      <c r="H148" s="55">
        <v>470.35</v>
      </c>
      <c r="I148" s="55">
        <v>18.81</v>
      </c>
      <c r="J148" s="55">
        <v>1862.59</v>
      </c>
      <c r="K148" s="55">
        <v>293735.56</v>
      </c>
      <c r="L148" s="55">
        <v>58747.11</v>
      </c>
      <c r="M148" s="56">
        <v>234988.45</v>
      </c>
      <c r="N148" s="34">
        <f t="shared" si="2"/>
        <v>245740.08000000002</v>
      </c>
    </row>
    <row r="149" spans="1:14" ht="12.75">
      <c r="A149" s="62">
        <v>138</v>
      </c>
      <c r="B149" s="53" t="s">
        <v>169</v>
      </c>
      <c r="C149" s="54">
        <v>0.143178990693366</v>
      </c>
      <c r="D149" s="55">
        <v>27500.9</v>
      </c>
      <c r="E149" s="55">
        <v>6043.66</v>
      </c>
      <c r="F149" s="55">
        <v>21457.24</v>
      </c>
      <c r="G149" s="55">
        <v>2875.93</v>
      </c>
      <c r="H149" s="55">
        <v>575.19</v>
      </c>
      <c r="I149" s="55">
        <v>23.01</v>
      </c>
      <c r="J149" s="55">
        <v>2277.73</v>
      </c>
      <c r="K149" s="55">
        <v>359154.08</v>
      </c>
      <c r="L149" s="55">
        <v>71830.81</v>
      </c>
      <c r="M149" s="56">
        <v>287323.27</v>
      </c>
      <c r="N149" s="34">
        <f t="shared" si="2"/>
        <v>311058.24</v>
      </c>
    </row>
    <row r="150" spans="1:14" ht="12.75">
      <c r="A150" s="62">
        <v>139</v>
      </c>
      <c r="B150" s="53" t="s">
        <v>170</v>
      </c>
      <c r="C150" s="54">
        <v>0.058833396175829</v>
      </c>
      <c r="D150" s="55">
        <v>6548.87</v>
      </c>
      <c r="E150" s="55">
        <v>1362.6</v>
      </c>
      <c r="F150" s="55">
        <v>5186.27</v>
      </c>
      <c r="G150" s="55">
        <v>1180.13</v>
      </c>
      <c r="H150" s="55">
        <v>236.03</v>
      </c>
      <c r="I150" s="55">
        <v>9.44</v>
      </c>
      <c r="J150" s="55">
        <v>934.66</v>
      </c>
      <c r="K150" s="55">
        <v>147361.37</v>
      </c>
      <c r="L150" s="55">
        <v>29472.22</v>
      </c>
      <c r="M150" s="56">
        <v>117889.15</v>
      </c>
      <c r="N150" s="34">
        <f t="shared" si="2"/>
        <v>124010.07999999999</v>
      </c>
    </row>
    <row r="151" spans="1:14" ht="12.75">
      <c r="A151" s="62">
        <v>140</v>
      </c>
      <c r="B151" s="53" t="s">
        <v>171</v>
      </c>
      <c r="C151" s="54">
        <v>0.089345394192549</v>
      </c>
      <c r="D151" s="55">
        <v>5565.34</v>
      </c>
      <c r="E151" s="55">
        <v>1119.53</v>
      </c>
      <c r="F151" s="55">
        <v>4445.81</v>
      </c>
      <c r="G151" s="55">
        <v>1793.23</v>
      </c>
      <c r="H151" s="55">
        <v>358.65</v>
      </c>
      <c r="I151" s="55">
        <v>14.35</v>
      </c>
      <c r="J151" s="55">
        <v>1420.23</v>
      </c>
      <c r="K151" s="55">
        <v>223930.66</v>
      </c>
      <c r="L151" s="55">
        <v>44786.09</v>
      </c>
      <c r="M151" s="56">
        <v>179144.57</v>
      </c>
      <c r="N151" s="34">
        <f t="shared" si="2"/>
        <v>185010.61000000002</v>
      </c>
    </row>
    <row r="152" spans="1:14" ht="12.75">
      <c r="A152" s="62">
        <v>141</v>
      </c>
      <c r="B152" s="53" t="s">
        <v>172</v>
      </c>
      <c r="C152" s="54">
        <v>0.14118139082321</v>
      </c>
      <c r="D152" s="55">
        <v>74615.63</v>
      </c>
      <c r="E152" s="55">
        <v>15619.43</v>
      </c>
      <c r="F152" s="55">
        <v>58996.2</v>
      </c>
      <c r="G152" s="55">
        <v>2834.71</v>
      </c>
      <c r="H152" s="55">
        <v>566.94</v>
      </c>
      <c r="I152" s="55">
        <v>22.68</v>
      </c>
      <c r="J152" s="55">
        <v>2245.09</v>
      </c>
      <c r="K152" s="55">
        <v>353996.29</v>
      </c>
      <c r="L152" s="55">
        <v>70799.24</v>
      </c>
      <c r="M152" s="56">
        <v>283197.05</v>
      </c>
      <c r="N152" s="34">
        <f t="shared" si="2"/>
        <v>344438.33999999997</v>
      </c>
    </row>
    <row r="153" spans="1:14" ht="12.75">
      <c r="A153" s="62">
        <v>142</v>
      </c>
      <c r="B153" s="53" t="s">
        <v>173</v>
      </c>
      <c r="C153" s="54">
        <v>0.07738429497002</v>
      </c>
      <c r="D153" s="55">
        <v>833.33</v>
      </c>
      <c r="E153" s="55">
        <v>190.6</v>
      </c>
      <c r="F153" s="55">
        <v>642.73</v>
      </c>
      <c r="G153" s="55">
        <v>1553.06</v>
      </c>
      <c r="H153" s="55">
        <v>310.61</v>
      </c>
      <c r="I153" s="55">
        <v>12.42</v>
      </c>
      <c r="J153" s="55">
        <v>1230.03</v>
      </c>
      <c r="K153" s="55">
        <v>193940.39</v>
      </c>
      <c r="L153" s="55">
        <v>38788.04</v>
      </c>
      <c r="M153" s="56">
        <v>155152.35</v>
      </c>
      <c r="N153" s="34">
        <f t="shared" si="2"/>
        <v>157025.11000000002</v>
      </c>
    </row>
    <row r="154" spans="1:14" ht="12.75">
      <c r="A154" s="62">
        <v>143</v>
      </c>
      <c r="B154" s="53" t="s">
        <v>174</v>
      </c>
      <c r="C154" s="54">
        <v>1.03037443302566</v>
      </c>
      <c r="D154" s="55">
        <v>80446.26</v>
      </c>
      <c r="E154" s="55">
        <v>17207.78</v>
      </c>
      <c r="F154" s="55">
        <v>63238.48</v>
      </c>
      <c r="G154" s="55">
        <v>20713.23</v>
      </c>
      <c r="H154" s="55">
        <v>4142.65</v>
      </c>
      <c r="I154" s="55">
        <v>165.71</v>
      </c>
      <c r="J154" s="55">
        <v>16404.87</v>
      </c>
      <c r="K154" s="55">
        <v>2586877.49</v>
      </c>
      <c r="L154" s="55">
        <v>517375.45</v>
      </c>
      <c r="M154" s="56">
        <v>2069502.04</v>
      </c>
      <c r="N154" s="34">
        <f t="shared" si="2"/>
        <v>2149145.39</v>
      </c>
    </row>
    <row r="155" spans="1:14" ht="12.75">
      <c r="A155" s="62">
        <v>144</v>
      </c>
      <c r="B155" s="53" t="s">
        <v>175</v>
      </c>
      <c r="C155" s="54">
        <v>1.29278281596912</v>
      </c>
      <c r="D155" s="55">
        <v>402348.75</v>
      </c>
      <c r="E155" s="55">
        <v>88302.28</v>
      </c>
      <c r="F155" s="55">
        <v>314046.47</v>
      </c>
      <c r="G155" s="55">
        <v>25989</v>
      </c>
      <c r="H155" s="55">
        <v>5197.8</v>
      </c>
      <c r="I155" s="55">
        <v>207.91</v>
      </c>
      <c r="J155" s="55">
        <v>20583.29</v>
      </c>
      <c r="K155" s="55">
        <v>3245775.89</v>
      </c>
      <c r="L155" s="55">
        <v>649155.22</v>
      </c>
      <c r="M155" s="56">
        <v>2596620.67</v>
      </c>
      <c r="N155" s="34">
        <f t="shared" si="2"/>
        <v>2931250.4299999997</v>
      </c>
    </row>
    <row r="156" spans="1:14" ht="12.75">
      <c r="A156" s="62">
        <v>145</v>
      </c>
      <c r="B156" s="53" t="s">
        <v>176</v>
      </c>
      <c r="C156" s="54">
        <v>0.064572095802813</v>
      </c>
      <c r="D156" s="55">
        <v>1882.4</v>
      </c>
      <c r="E156" s="55">
        <v>389.43</v>
      </c>
      <c r="F156" s="55">
        <v>1492.97</v>
      </c>
      <c r="G156" s="55">
        <v>1295.58</v>
      </c>
      <c r="H156" s="55">
        <v>259.12</v>
      </c>
      <c r="I156" s="55">
        <v>10.36</v>
      </c>
      <c r="J156" s="55">
        <v>1026.1</v>
      </c>
      <c r="K156" s="55">
        <v>161782.35</v>
      </c>
      <c r="L156" s="55">
        <v>32356.59</v>
      </c>
      <c r="M156" s="56">
        <v>129425.76</v>
      </c>
      <c r="N156" s="34">
        <f t="shared" si="2"/>
        <v>131944.83</v>
      </c>
    </row>
    <row r="157" spans="1:14" ht="12.75">
      <c r="A157" s="62">
        <v>146</v>
      </c>
      <c r="B157" s="53" t="s">
        <v>177</v>
      </c>
      <c r="C157" s="54">
        <v>0.069067395510619</v>
      </c>
      <c r="D157" s="55">
        <v>7217.27</v>
      </c>
      <c r="E157" s="55">
        <v>1417.26</v>
      </c>
      <c r="F157" s="55">
        <v>5800.01</v>
      </c>
      <c r="G157" s="55">
        <v>1386.14</v>
      </c>
      <c r="H157" s="55">
        <v>277.23</v>
      </c>
      <c r="I157" s="55">
        <v>11.09</v>
      </c>
      <c r="J157" s="55">
        <v>1097.82</v>
      </c>
      <c r="K157" s="55">
        <v>173095.25</v>
      </c>
      <c r="L157" s="55">
        <v>34619.01</v>
      </c>
      <c r="M157" s="56">
        <v>138476.24</v>
      </c>
      <c r="N157" s="34">
        <f t="shared" si="2"/>
        <v>145374.06999999998</v>
      </c>
    </row>
    <row r="158" spans="1:14" ht="12.75">
      <c r="A158" s="62">
        <v>147</v>
      </c>
      <c r="B158" s="53" t="s">
        <v>178</v>
      </c>
      <c r="C158" s="54">
        <v>0.201884586877502</v>
      </c>
      <c r="D158" s="55">
        <v>26188.85</v>
      </c>
      <c r="E158" s="55">
        <v>5947.19</v>
      </c>
      <c r="F158" s="55">
        <v>20241.66</v>
      </c>
      <c r="G158" s="55">
        <v>4054.75</v>
      </c>
      <c r="H158" s="55">
        <v>810.95</v>
      </c>
      <c r="I158" s="55">
        <v>32.44</v>
      </c>
      <c r="J158" s="55">
        <v>3211.36</v>
      </c>
      <c r="K158" s="55">
        <v>506365.39</v>
      </c>
      <c r="L158" s="55">
        <v>101273.09</v>
      </c>
      <c r="M158" s="56">
        <v>405092.3</v>
      </c>
      <c r="N158" s="34">
        <f t="shared" si="2"/>
        <v>428545.32</v>
      </c>
    </row>
    <row r="159" spans="1:14" ht="12.75">
      <c r="A159" s="62">
        <v>148</v>
      </c>
      <c r="B159" s="53" t="s">
        <v>179</v>
      </c>
      <c r="C159" s="54">
        <v>0.491343268062688</v>
      </c>
      <c r="D159" s="55">
        <v>55305.61</v>
      </c>
      <c r="E159" s="55">
        <v>10505.88</v>
      </c>
      <c r="F159" s="55">
        <v>44799.73</v>
      </c>
      <c r="G159" s="55">
        <v>9877.05</v>
      </c>
      <c r="H159" s="55">
        <v>1975.41</v>
      </c>
      <c r="I159" s="55">
        <v>79.02</v>
      </c>
      <c r="J159" s="55">
        <v>7822.62</v>
      </c>
      <c r="K159" s="55">
        <v>1233543.36</v>
      </c>
      <c r="L159" s="55">
        <v>246708.66</v>
      </c>
      <c r="M159" s="56">
        <v>986834.7</v>
      </c>
      <c r="N159" s="34">
        <f t="shared" si="2"/>
        <v>1039457.0499999999</v>
      </c>
    </row>
    <row r="160" spans="1:14" ht="12.75">
      <c r="A160" s="62">
        <v>149</v>
      </c>
      <c r="B160" s="53" t="s">
        <v>180</v>
      </c>
      <c r="C160" s="54">
        <v>0.088399694254019</v>
      </c>
      <c r="D160" s="55">
        <v>9922.86</v>
      </c>
      <c r="E160" s="55">
        <v>1866.33</v>
      </c>
      <c r="F160" s="55">
        <v>8056.53</v>
      </c>
      <c r="G160" s="55">
        <v>1773.6</v>
      </c>
      <c r="H160" s="55">
        <v>354.72</v>
      </c>
      <c r="I160" s="55">
        <v>14.19</v>
      </c>
      <c r="J160" s="55">
        <v>1404.69</v>
      </c>
      <c r="K160" s="55">
        <v>221471.51</v>
      </c>
      <c r="L160" s="55">
        <v>44294.31</v>
      </c>
      <c r="M160" s="56">
        <v>177177.2</v>
      </c>
      <c r="N160" s="34">
        <f t="shared" si="2"/>
        <v>186638.42</v>
      </c>
    </row>
    <row r="161" spans="1:14" ht="12.75">
      <c r="A161" s="62">
        <v>150</v>
      </c>
      <c r="B161" s="53" t="s">
        <v>181</v>
      </c>
      <c r="C161" s="54">
        <v>0.748283151361595</v>
      </c>
      <c r="D161" s="55">
        <v>154811.36</v>
      </c>
      <c r="E161" s="55">
        <v>36613.33</v>
      </c>
      <c r="F161" s="55">
        <v>118198.03</v>
      </c>
      <c r="G161" s="55">
        <v>15046.54</v>
      </c>
      <c r="H161" s="55">
        <v>3009.31</v>
      </c>
      <c r="I161" s="55">
        <v>120.37</v>
      </c>
      <c r="J161" s="55">
        <v>11916.86</v>
      </c>
      <c r="K161" s="55">
        <v>1879201.99</v>
      </c>
      <c r="L161" s="55">
        <v>375840.47</v>
      </c>
      <c r="M161" s="56">
        <v>1503361.52</v>
      </c>
      <c r="N161" s="34">
        <f t="shared" si="2"/>
        <v>1633476.41</v>
      </c>
    </row>
    <row r="162" spans="1:14" ht="12.75">
      <c r="A162" s="62">
        <v>151</v>
      </c>
      <c r="B162" s="53" t="s">
        <v>182</v>
      </c>
      <c r="C162" s="54">
        <v>0.108312192959707</v>
      </c>
      <c r="D162" s="55">
        <v>6855.66</v>
      </c>
      <c r="E162" s="55">
        <v>1500.23</v>
      </c>
      <c r="F162" s="55">
        <v>5355.43</v>
      </c>
      <c r="G162" s="55">
        <v>2179.59</v>
      </c>
      <c r="H162" s="55">
        <v>435.92</v>
      </c>
      <c r="I162" s="55">
        <v>17.44</v>
      </c>
      <c r="J162" s="55">
        <v>1726.23</v>
      </c>
      <c r="K162" s="55">
        <v>272229.71</v>
      </c>
      <c r="L162" s="55">
        <v>54445.95</v>
      </c>
      <c r="M162" s="56">
        <v>217783.76</v>
      </c>
      <c r="N162" s="34">
        <f t="shared" si="2"/>
        <v>224865.42</v>
      </c>
    </row>
    <row r="163" spans="1:14" ht="12.75">
      <c r="A163" s="62">
        <v>152</v>
      </c>
      <c r="B163" s="53" t="s">
        <v>183</v>
      </c>
      <c r="C163" s="54">
        <v>0.139074490960158</v>
      </c>
      <c r="D163" s="55">
        <v>9809.77</v>
      </c>
      <c r="E163" s="55">
        <v>1528.63</v>
      </c>
      <c r="F163" s="55">
        <v>8281.14</v>
      </c>
      <c r="G163" s="55">
        <v>2798.18</v>
      </c>
      <c r="H163" s="55">
        <v>559.64</v>
      </c>
      <c r="I163" s="55">
        <v>22.39</v>
      </c>
      <c r="J163" s="55">
        <v>2216.15</v>
      </c>
      <c r="K163" s="55">
        <v>349484.46</v>
      </c>
      <c r="L163" s="55">
        <v>69896.95</v>
      </c>
      <c r="M163" s="56">
        <v>279587.51</v>
      </c>
      <c r="N163" s="34">
        <f t="shared" si="2"/>
        <v>290084.8</v>
      </c>
    </row>
    <row r="164" spans="1:14" ht="12.75">
      <c r="A164" s="62">
        <v>153</v>
      </c>
      <c r="B164" s="53" t="s">
        <v>184</v>
      </c>
      <c r="C164" s="54">
        <v>0.462515869936468</v>
      </c>
      <c r="D164" s="55">
        <v>32481.81</v>
      </c>
      <c r="E164" s="55">
        <v>6670.5</v>
      </c>
      <c r="F164" s="55">
        <v>25811.31</v>
      </c>
      <c r="G164" s="55">
        <v>9307.09</v>
      </c>
      <c r="H164" s="55">
        <v>1861.42</v>
      </c>
      <c r="I164" s="55">
        <v>74.46</v>
      </c>
      <c r="J164" s="55">
        <v>7371.21</v>
      </c>
      <c r="K164" s="55">
        <v>1162446.37</v>
      </c>
      <c r="L164" s="55">
        <v>232489.27</v>
      </c>
      <c r="M164" s="56">
        <v>929957.1</v>
      </c>
      <c r="N164" s="34">
        <f t="shared" si="2"/>
        <v>963139.62</v>
      </c>
    </row>
    <row r="165" spans="1:14" ht="12.75">
      <c r="A165" s="62">
        <v>154</v>
      </c>
      <c r="B165" s="53" t="s">
        <v>185</v>
      </c>
      <c r="C165" s="54">
        <v>0.117783592344067</v>
      </c>
      <c r="D165" s="55">
        <v>8908.52</v>
      </c>
      <c r="E165" s="55">
        <v>1511.84</v>
      </c>
      <c r="F165" s="55">
        <v>7396.68</v>
      </c>
      <c r="G165" s="55">
        <v>2365.35</v>
      </c>
      <c r="H165" s="55">
        <v>473.07</v>
      </c>
      <c r="I165" s="55">
        <v>18.92</v>
      </c>
      <c r="J165" s="55">
        <v>1873.36</v>
      </c>
      <c r="K165" s="55">
        <v>295387.08</v>
      </c>
      <c r="L165" s="55">
        <v>59077.43</v>
      </c>
      <c r="M165" s="56">
        <v>236309.65</v>
      </c>
      <c r="N165" s="34">
        <f t="shared" si="2"/>
        <v>245579.69</v>
      </c>
    </row>
    <row r="166" spans="1:14" ht="12.75">
      <c r="A166" s="62">
        <v>155</v>
      </c>
      <c r="B166" s="53" t="s">
        <v>186</v>
      </c>
      <c r="C166" s="54">
        <v>0.070006995449545</v>
      </c>
      <c r="D166" s="55">
        <v>11901.08</v>
      </c>
      <c r="E166" s="55">
        <v>2722.95</v>
      </c>
      <c r="F166" s="55">
        <v>9178.13</v>
      </c>
      <c r="G166" s="55">
        <v>1405.06</v>
      </c>
      <c r="H166" s="55">
        <v>281.01</v>
      </c>
      <c r="I166" s="55">
        <v>11.24</v>
      </c>
      <c r="J166" s="55">
        <v>1112.81</v>
      </c>
      <c r="K166" s="55">
        <v>175457.77</v>
      </c>
      <c r="L166" s="55">
        <v>35091.56</v>
      </c>
      <c r="M166" s="56">
        <v>140366.21</v>
      </c>
      <c r="N166" s="34">
        <f t="shared" si="2"/>
        <v>150657.15</v>
      </c>
    </row>
    <row r="167" spans="1:14" ht="12.75">
      <c r="A167" s="62">
        <v>156</v>
      </c>
      <c r="B167" s="53" t="s">
        <v>187</v>
      </c>
      <c r="C167" s="54">
        <v>0.174285888671417</v>
      </c>
      <c r="D167" s="55">
        <v>15724.2</v>
      </c>
      <c r="E167" s="55">
        <v>3215.93</v>
      </c>
      <c r="F167" s="55">
        <v>12508.27</v>
      </c>
      <c r="G167" s="55">
        <v>3502.13</v>
      </c>
      <c r="H167" s="55">
        <v>700.43</v>
      </c>
      <c r="I167" s="55">
        <v>28.02</v>
      </c>
      <c r="J167" s="55">
        <v>2773.68</v>
      </c>
      <c r="K167" s="55">
        <v>437365.6</v>
      </c>
      <c r="L167" s="55">
        <v>87473.1</v>
      </c>
      <c r="M167" s="56">
        <v>349892.5</v>
      </c>
      <c r="N167" s="34">
        <f t="shared" si="2"/>
        <v>365174.45</v>
      </c>
    </row>
    <row r="168" spans="1:14" ht="12.75">
      <c r="A168" s="62">
        <v>157</v>
      </c>
      <c r="B168" s="53" t="s">
        <v>188</v>
      </c>
      <c r="C168" s="54">
        <v>0.604403660713762</v>
      </c>
      <c r="D168" s="55">
        <v>84020.43</v>
      </c>
      <c r="E168" s="55">
        <v>18735.53</v>
      </c>
      <c r="F168" s="55">
        <v>65284.9</v>
      </c>
      <c r="G168" s="55">
        <v>12155.59</v>
      </c>
      <c r="H168" s="55">
        <v>2431.12</v>
      </c>
      <c r="I168" s="55">
        <v>97.24</v>
      </c>
      <c r="J168" s="55">
        <v>9627.23</v>
      </c>
      <c r="K168" s="55">
        <v>1518163.46</v>
      </c>
      <c r="L168" s="55">
        <v>303632.69</v>
      </c>
      <c r="M168" s="56">
        <v>1214530.77</v>
      </c>
      <c r="N168" s="34">
        <f t="shared" si="2"/>
        <v>1289442.9</v>
      </c>
    </row>
    <row r="169" spans="1:14" ht="12.75">
      <c r="A169" s="62">
        <v>158</v>
      </c>
      <c r="B169" s="53" t="s">
        <v>189</v>
      </c>
      <c r="C169" s="54">
        <v>0.458408170203469</v>
      </c>
      <c r="D169" s="55">
        <v>101184.36</v>
      </c>
      <c r="E169" s="55">
        <v>19981.17</v>
      </c>
      <c r="F169" s="55">
        <v>81203.19</v>
      </c>
      <c r="G169" s="55">
        <v>9217.68</v>
      </c>
      <c r="H169" s="55">
        <v>1843.54</v>
      </c>
      <c r="I169" s="55">
        <v>73.74</v>
      </c>
      <c r="J169" s="55">
        <v>7300.4</v>
      </c>
      <c r="K169" s="55">
        <v>1151219.2</v>
      </c>
      <c r="L169" s="55">
        <v>230243.89</v>
      </c>
      <c r="M169" s="56">
        <v>920975.31</v>
      </c>
      <c r="N169" s="34">
        <f t="shared" si="2"/>
        <v>1009478.9</v>
      </c>
    </row>
    <row r="170" spans="1:14" ht="12.75">
      <c r="A170" s="62">
        <v>159</v>
      </c>
      <c r="B170" s="53" t="s">
        <v>190</v>
      </c>
      <c r="C170" s="54">
        <v>0.106840893055342</v>
      </c>
      <c r="D170" s="55">
        <v>3369.98</v>
      </c>
      <c r="E170" s="55">
        <v>687.89</v>
      </c>
      <c r="F170" s="55">
        <v>2682.09</v>
      </c>
      <c r="G170" s="55">
        <v>2149.96</v>
      </c>
      <c r="H170" s="55">
        <v>429.99</v>
      </c>
      <c r="I170" s="55">
        <v>17.2</v>
      </c>
      <c r="J170" s="55">
        <v>1702.77</v>
      </c>
      <c r="K170" s="55">
        <v>268528.53</v>
      </c>
      <c r="L170" s="55">
        <v>53705.67</v>
      </c>
      <c r="M170" s="56">
        <v>214822.86</v>
      </c>
      <c r="N170" s="34">
        <f t="shared" si="2"/>
        <v>219207.71999999997</v>
      </c>
    </row>
    <row r="171" spans="1:14" ht="12.75">
      <c r="A171" s="62">
        <v>160</v>
      </c>
      <c r="B171" s="53" t="s">
        <v>191</v>
      </c>
      <c r="C171" s="54">
        <v>0.128474791649139</v>
      </c>
      <c r="D171" s="55">
        <v>6713.72</v>
      </c>
      <c r="E171" s="55">
        <v>1933.33</v>
      </c>
      <c r="F171" s="55">
        <v>4780.39</v>
      </c>
      <c r="G171" s="55">
        <v>2584.31</v>
      </c>
      <c r="H171" s="55">
        <v>516.86</v>
      </c>
      <c r="I171" s="55">
        <v>20.67</v>
      </c>
      <c r="J171" s="55">
        <v>2046.78</v>
      </c>
      <c r="K171" s="55">
        <v>322771.09</v>
      </c>
      <c r="L171" s="55">
        <v>64554.22</v>
      </c>
      <c r="M171" s="56">
        <v>258216.87</v>
      </c>
      <c r="N171" s="34">
        <f t="shared" si="2"/>
        <v>265044.04</v>
      </c>
    </row>
    <row r="172" spans="1:14" ht="12.75">
      <c r="A172" s="62">
        <v>161</v>
      </c>
      <c r="B172" s="53" t="s">
        <v>192</v>
      </c>
      <c r="C172" s="54">
        <v>0.344575477602594</v>
      </c>
      <c r="D172" s="55">
        <v>23073.75</v>
      </c>
      <c r="E172" s="55">
        <v>4720.56</v>
      </c>
      <c r="F172" s="55">
        <v>18353.19</v>
      </c>
      <c r="G172" s="55">
        <v>6925.05</v>
      </c>
      <c r="H172" s="55">
        <v>1385.01</v>
      </c>
      <c r="I172" s="55">
        <v>55.4</v>
      </c>
      <c r="J172" s="55">
        <v>5484.64</v>
      </c>
      <c r="K172" s="55">
        <v>864854.05</v>
      </c>
      <c r="L172" s="55">
        <v>172970.82</v>
      </c>
      <c r="M172" s="56">
        <v>691883.23</v>
      </c>
      <c r="N172" s="34">
        <f t="shared" si="2"/>
        <v>715721.0599999999</v>
      </c>
    </row>
    <row r="173" spans="1:14" ht="12.75">
      <c r="A173" s="62">
        <v>162</v>
      </c>
      <c r="B173" s="53" t="s">
        <v>193</v>
      </c>
      <c r="C173" s="54">
        <v>0.067129595636576</v>
      </c>
      <c r="D173" s="55">
        <v>18704.18</v>
      </c>
      <c r="E173" s="55">
        <v>4277.36</v>
      </c>
      <c r="F173" s="55">
        <v>14426.82</v>
      </c>
      <c r="G173" s="55">
        <v>1346.9</v>
      </c>
      <c r="H173" s="55">
        <v>269.38</v>
      </c>
      <c r="I173" s="55">
        <v>10.78</v>
      </c>
      <c r="J173" s="55">
        <v>1066.74</v>
      </c>
      <c r="K173" s="55">
        <v>168188.03</v>
      </c>
      <c r="L173" s="55">
        <v>33637.6</v>
      </c>
      <c r="M173" s="56">
        <v>134550.43</v>
      </c>
      <c r="N173" s="34">
        <f t="shared" si="2"/>
        <v>150043.99</v>
      </c>
    </row>
    <row r="174" spans="1:14" ht="12.75">
      <c r="A174" s="62">
        <v>163</v>
      </c>
      <c r="B174" s="53" t="s">
        <v>194</v>
      </c>
      <c r="C174" s="54">
        <v>0.053058396551204</v>
      </c>
      <c r="D174" s="55">
        <v>9707.7</v>
      </c>
      <c r="E174" s="55">
        <v>1846.49</v>
      </c>
      <c r="F174" s="55">
        <v>7861.21</v>
      </c>
      <c r="G174" s="55">
        <v>1064.05</v>
      </c>
      <c r="H174" s="55">
        <v>212.81</v>
      </c>
      <c r="I174" s="55">
        <v>8.51</v>
      </c>
      <c r="J174" s="55">
        <v>842.73</v>
      </c>
      <c r="K174" s="55">
        <v>132867.23</v>
      </c>
      <c r="L174" s="55">
        <v>26573.48</v>
      </c>
      <c r="M174" s="56">
        <v>106293.75</v>
      </c>
      <c r="N174" s="34">
        <f t="shared" si="2"/>
        <v>114997.69</v>
      </c>
    </row>
    <row r="175" spans="1:14" ht="12.75">
      <c r="A175" s="62">
        <v>164</v>
      </c>
      <c r="B175" s="53" t="s">
        <v>195</v>
      </c>
      <c r="C175" s="54">
        <v>0.122732492022388</v>
      </c>
      <c r="D175" s="55">
        <v>4389.01</v>
      </c>
      <c r="E175" s="55">
        <v>895.73</v>
      </c>
      <c r="F175" s="55">
        <v>3493.28</v>
      </c>
      <c r="G175" s="55">
        <v>2469.76</v>
      </c>
      <c r="H175" s="55">
        <v>493.95</v>
      </c>
      <c r="I175" s="55">
        <v>19.76</v>
      </c>
      <c r="J175" s="55">
        <v>1956.05</v>
      </c>
      <c r="K175" s="55">
        <v>308471.96</v>
      </c>
      <c r="L175" s="55">
        <v>61694.3</v>
      </c>
      <c r="M175" s="56">
        <v>246777.66</v>
      </c>
      <c r="N175" s="34">
        <f t="shared" si="2"/>
        <v>252226.99</v>
      </c>
    </row>
    <row r="176" spans="1:14" ht="12.75">
      <c r="A176" s="62">
        <v>165</v>
      </c>
      <c r="B176" s="53" t="s">
        <v>196</v>
      </c>
      <c r="C176" s="54">
        <v>0.107468093014574</v>
      </c>
      <c r="D176" s="55">
        <v>28452.17</v>
      </c>
      <c r="E176" s="55">
        <v>5574.47</v>
      </c>
      <c r="F176" s="55">
        <v>22877.7</v>
      </c>
      <c r="G176" s="55">
        <v>2156.05</v>
      </c>
      <c r="H176" s="55">
        <v>431.21</v>
      </c>
      <c r="I176" s="55">
        <v>17.25</v>
      </c>
      <c r="J176" s="55">
        <v>1707.59</v>
      </c>
      <c r="K176" s="55">
        <v>269229.88</v>
      </c>
      <c r="L176" s="55">
        <v>53845.96</v>
      </c>
      <c r="M176" s="56">
        <v>215383.92</v>
      </c>
      <c r="N176" s="34">
        <f t="shared" si="2"/>
        <v>239969.21000000002</v>
      </c>
    </row>
    <row r="177" spans="1:14" ht="12.75">
      <c r="A177" s="62">
        <v>166</v>
      </c>
      <c r="B177" s="53" t="s">
        <v>197</v>
      </c>
      <c r="C177" s="54">
        <v>0.077669594951476</v>
      </c>
      <c r="D177" s="55">
        <v>6908.58</v>
      </c>
      <c r="E177" s="55">
        <v>1606.88</v>
      </c>
      <c r="F177" s="55">
        <v>5301.7</v>
      </c>
      <c r="G177" s="55">
        <v>1558.73</v>
      </c>
      <c r="H177" s="55">
        <v>311.75</v>
      </c>
      <c r="I177" s="55">
        <v>12.47</v>
      </c>
      <c r="J177" s="55">
        <v>1234.51</v>
      </c>
      <c r="K177" s="55">
        <v>194645.87</v>
      </c>
      <c r="L177" s="55">
        <v>38929.19</v>
      </c>
      <c r="M177" s="56">
        <v>155716.68</v>
      </c>
      <c r="N177" s="34">
        <f t="shared" si="2"/>
        <v>162252.88999999998</v>
      </c>
    </row>
    <row r="178" spans="1:14" ht="12.75">
      <c r="A178" s="62">
        <v>167</v>
      </c>
      <c r="B178" s="53" t="s">
        <v>198</v>
      </c>
      <c r="C178" s="54">
        <v>0.170392788924469</v>
      </c>
      <c r="D178" s="55">
        <v>58733.76</v>
      </c>
      <c r="E178" s="55">
        <v>12008.04</v>
      </c>
      <c r="F178" s="55">
        <v>46725.72</v>
      </c>
      <c r="G178" s="55">
        <v>3423.44</v>
      </c>
      <c r="H178" s="55">
        <v>684.69</v>
      </c>
      <c r="I178" s="55">
        <v>27.39</v>
      </c>
      <c r="J178" s="55">
        <v>2711.36</v>
      </c>
      <c r="K178" s="55">
        <v>427536.46</v>
      </c>
      <c r="L178" s="55">
        <v>85507.29</v>
      </c>
      <c r="M178" s="56">
        <v>342029.17</v>
      </c>
      <c r="N178" s="34">
        <f t="shared" si="2"/>
        <v>391466.25</v>
      </c>
    </row>
    <row r="179" spans="1:14" ht="12.75">
      <c r="A179" s="62">
        <v>168</v>
      </c>
      <c r="B179" s="53" t="s">
        <v>199</v>
      </c>
      <c r="C179" s="54">
        <v>0.089273794197203</v>
      </c>
      <c r="D179" s="55">
        <v>16748.37</v>
      </c>
      <c r="E179" s="55">
        <v>3552.13</v>
      </c>
      <c r="F179" s="55">
        <v>13196.24</v>
      </c>
      <c r="G179" s="55">
        <v>1792.76</v>
      </c>
      <c r="H179" s="55">
        <v>358.55</v>
      </c>
      <c r="I179" s="55">
        <v>14.34</v>
      </c>
      <c r="J179" s="55">
        <v>1419.87</v>
      </c>
      <c r="K179" s="55">
        <v>223881.58</v>
      </c>
      <c r="L179" s="55">
        <v>44776.38</v>
      </c>
      <c r="M179" s="56">
        <v>179105.2</v>
      </c>
      <c r="N179" s="34">
        <f t="shared" si="2"/>
        <v>193721.31</v>
      </c>
    </row>
    <row r="180" spans="1:14" ht="12.75">
      <c r="A180" s="62">
        <v>169</v>
      </c>
      <c r="B180" s="53" t="s">
        <v>200</v>
      </c>
      <c r="C180" s="54">
        <v>0.296472180729308</v>
      </c>
      <c r="D180" s="55">
        <v>40320.34</v>
      </c>
      <c r="E180" s="55">
        <v>8547.31</v>
      </c>
      <c r="F180" s="55">
        <v>31773.03</v>
      </c>
      <c r="G180" s="55">
        <v>5957.71</v>
      </c>
      <c r="H180" s="55">
        <v>1191.54</v>
      </c>
      <c r="I180" s="55">
        <v>47.66</v>
      </c>
      <c r="J180" s="55">
        <v>4718.51</v>
      </c>
      <c r="K180" s="55">
        <v>744040.12</v>
      </c>
      <c r="L180" s="55">
        <v>148808.02</v>
      </c>
      <c r="M180" s="56">
        <v>595232.1</v>
      </c>
      <c r="N180" s="34">
        <f t="shared" si="2"/>
        <v>631723.64</v>
      </c>
    </row>
    <row r="181" spans="1:14" ht="12.75">
      <c r="A181" s="62">
        <v>170</v>
      </c>
      <c r="B181" s="53" t="s">
        <v>201</v>
      </c>
      <c r="C181" s="54">
        <v>0.129058391611205</v>
      </c>
      <c r="D181" s="55">
        <v>7934.4</v>
      </c>
      <c r="E181" s="55">
        <v>1991.58</v>
      </c>
      <c r="F181" s="55">
        <v>5942.82</v>
      </c>
      <c r="G181" s="55">
        <v>2596.93</v>
      </c>
      <c r="H181" s="55">
        <v>519.39</v>
      </c>
      <c r="I181" s="55">
        <v>20.78</v>
      </c>
      <c r="J181" s="55">
        <v>2056.76</v>
      </c>
      <c r="K181" s="55">
        <v>324352.67</v>
      </c>
      <c r="L181" s="55">
        <v>64870.43</v>
      </c>
      <c r="M181" s="56">
        <v>259482.24</v>
      </c>
      <c r="N181" s="34">
        <f t="shared" si="2"/>
        <v>267481.82</v>
      </c>
    </row>
    <row r="182" spans="1:14" ht="12.75">
      <c r="A182" s="62">
        <v>171</v>
      </c>
      <c r="B182" s="53" t="s">
        <v>202</v>
      </c>
      <c r="C182" s="54">
        <v>0.575604862585684</v>
      </c>
      <c r="D182" s="55">
        <v>26246.93</v>
      </c>
      <c r="E182" s="55">
        <v>5806.67</v>
      </c>
      <c r="F182" s="55">
        <v>20440.26</v>
      </c>
      <c r="G182" s="55">
        <v>11580.44</v>
      </c>
      <c r="H182" s="55">
        <v>2316.09</v>
      </c>
      <c r="I182" s="55">
        <v>92.64</v>
      </c>
      <c r="J182" s="55">
        <v>9171.71</v>
      </c>
      <c r="K182" s="55">
        <v>1446366.33</v>
      </c>
      <c r="L182" s="55">
        <v>289273.29</v>
      </c>
      <c r="M182" s="56">
        <v>1157093.04</v>
      </c>
      <c r="N182" s="34">
        <f t="shared" si="2"/>
        <v>1186705.01</v>
      </c>
    </row>
    <row r="183" spans="1:14" ht="12.75">
      <c r="A183" s="62">
        <v>172</v>
      </c>
      <c r="B183" s="53" t="s">
        <v>203</v>
      </c>
      <c r="C183" s="54">
        <v>0.268851582524647</v>
      </c>
      <c r="D183" s="55">
        <v>23404.01</v>
      </c>
      <c r="E183" s="55">
        <v>4843.72</v>
      </c>
      <c r="F183" s="55">
        <v>18560.29</v>
      </c>
      <c r="G183" s="55">
        <v>5408.19</v>
      </c>
      <c r="H183" s="55">
        <v>1081.64</v>
      </c>
      <c r="I183" s="55">
        <v>43.27</v>
      </c>
      <c r="J183" s="55">
        <v>4283.28</v>
      </c>
      <c r="K183" s="55">
        <v>675460.12</v>
      </c>
      <c r="L183" s="55">
        <v>135091.98</v>
      </c>
      <c r="M183" s="56">
        <v>540368.14</v>
      </c>
      <c r="N183" s="34">
        <f t="shared" si="2"/>
        <v>563211.71</v>
      </c>
    </row>
    <row r="184" spans="1:14" ht="12.75">
      <c r="A184" s="62">
        <v>173</v>
      </c>
      <c r="B184" s="53" t="s">
        <v>204</v>
      </c>
      <c r="C184" s="54">
        <v>0.102292893350962</v>
      </c>
      <c r="D184" s="55">
        <v>10184.65</v>
      </c>
      <c r="E184" s="55">
        <v>1883.49</v>
      </c>
      <c r="F184" s="55">
        <v>8301.16</v>
      </c>
      <c r="G184" s="55">
        <v>2054.26</v>
      </c>
      <c r="H184" s="55">
        <v>410.85</v>
      </c>
      <c r="I184" s="55">
        <v>16.43</v>
      </c>
      <c r="J184" s="55">
        <v>1626.98</v>
      </c>
      <c r="K184" s="55">
        <v>256538.2</v>
      </c>
      <c r="L184" s="55">
        <v>51307.65</v>
      </c>
      <c r="M184" s="56">
        <v>205230.55</v>
      </c>
      <c r="N184" s="34">
        <f t="shared" si="2"/>
        <v>215158.69</v>
      </c>
    </row>
    <row r="185" spans="1:14" ht="12.75">
      <c r="A185" s="62">
        <v>174</v>
      </c>
      <c r="B185" s="53" t="s">
        <v>205</v>
      </c>
      <c r="C185" s="54">
        <v>0.625122059367066</v>
      </c>
      <c r="D185" s="55">
        <v>85591.98</v>
      </c>
      <c r="E185" s="55">
        <v>17933.82</v>
      </c>
      <c r="F185" s="55">
        <v>67658.16</v>
      </c>
      <c r="G185" s="55">
        <v>12563.38</v>
      </c>
      <c r="H185" s="55">
        <v>2512.68</v>
      </c>
      <c r="I185" s="55">
        <v>100.51</v>
      </c>
      <c r="J185" s="55">
        <v>9950.19</v>
      </c>
      <c r="K185" s="55">
        <v>1569011.14</v>
      </c>
      <c r="L185" s="55">
        <v>313802.26</v>
      </c>
      <c r="M185" s="56">
        <v>1255208.88</v>
      </c>
      <c r="N185" s="34">
        <f t="shared" si="2"/>
        <v>1332817.23</v>
      </c>
    </row>
    <row r="186" spans="1:14" ht="12.75">
      <c r="A186" s="62">
        <v>175</v>
      </c>
      <c r="B186" s="53" t="s">
        <v>206</v>
      </c>
      <c r="C186" s="54">
        <v>0.047476396914034</v>
      </c>
      <c r="D186" s="55">
        <v>3758.3</v>
      </c>
      <c r="E186" s="55">
        <v>815.41</v>
      </c>
      <c r="F186" s="55">
        <v>2942.89</v>
      </c>
      <c r="G186" s="55">
        <v>951.81</v>
      </c>
      <c r="H186" s="55">
        <v>190.36</v>
      </c>
      <c r="I186" s="55">
        <v>7.61</v>
      </c>
      <c r="J186" s="55">
        <v>753.84</v>
      </c>
      <c r="K186" s="55">
        <v>118848.28</v>
      </c>
      <c r="L186" s="55">
        <v>23769.59</v>
      </c>
      <c r="M186" s="56">
        <v>95078.69</v>
      </c>
      <c r="N186" s="34">
        <f t="shared" si="2"/>
        <v>98775.42</v>
      </c>
    </row>
    <row r="187" spans="1:14" ht="12.75">
      <c r="A187" s="62">
        <v>176</v>
      </c>
      <c r="B187" s="53" t="s">
        <v>207</v>
      </c>
      <c r="C187" s="54">
        <v>0.202888986812216</v>
      </c>
      <c r="D187" s="55">
        <v>10420.65</v>
      </c>
      <c r="E187" s="55">
        <v>2585.18</v>
      </c>
      <c r="F187" s="55">
        <v>7835.47</v>
      </c>
      <c r="G187" s="55">
        <v>4082.65</v>
      </c>
      <c r="H187" s="55">
        <v>816.53</v>
      </c>
      <c r="I187" s="55">
        <v>32.66</v>
      </c>
      <c r="J187" s="55">
        <v>3233.46</v>
      </c>
      <c r="K187" s="55">
        <v>509920.43</v>
      </c>
      <c r="L187" s="55">
        <v>101984.09</v>
      </c>
      <c r="M187" s="56">
        <v>407936.34</v>
      </c>
      <c r="N187" s="34">
        <f t="shared" si="2"/>
        <v>419005.27</v>
      </c>
    </row>
    <row r="188" spans="1:14" ht="12.75">
      <c r="A188" s="62">
        <v>177</v>
      </c>
      <c r="B188" s="53" t="s">
        <v>208</v>
      </c>
      <c r="C188" s="54">
        <v>0.088620994239635</v>
      </c>
      <c r="D188" s="55">
        <v>7262.55</v>
      </c>
      <c r="E188" s="55">
        <v>1534.33</v>
      </c>
      <c r="F188" s="55">
        <v>5728.22</v>
      </c>
      <c r="G188" s="55">
        <v>1778.63</v>
      </c>
      <c r="H188" s="55">
        <v>355.73</v>
      </c>
      <c r="I188" s="55">
        <v>14.23</v>
      </c>
      <c r="J188" s="55">
        <v>1408.67</v>
      </c>
      <c r="K188" s="55">
        <v>222106.61</v>
      </c>
      <c r="L188" s="55">
        <v>44421.26</v>
      </c>
      <c r="M188" s="56">
        <v>177685.35</v>
      </c>
      <c r="N188" s="34">
        <f t="shared" si="2"/>
        <v>184822.24000000002</v>
      </c>
    </row>
    <row r="189" spans="1:14" ht="12.75">
      <c r="A189" s="62">
        <v>178</v>
      </c>
      <c r="B189" s="53" t="s">
        <v>209</v>
      </c>
      <c r="C189" s="54">
        <v>0.207843186490193</v>
      </c>
      <c r="D189" s="55">
        <v>29971.49</v>
      </c>
      <c r="E189" s="55">
        <v>6091.36</v>
      </c>
      <c r="F189" s="55">
        <v>23880.13</v>
      </c>
      <c r="G189" s="55">
        <v>4180.15</v>
      </c>
      <c r="H189" s="55">
        <v>836.03</v>
      </c>
      <c r="I189" s="55">
        <v>33.44</v>
      </c>
      <c r="J189" s="55">
        <v>3310.68</v>
      </c>
      <c r="K189" s="55">
        <v>522077.01</v>
      </c>
      <c r="L189" s="55">
        <v>104415.41</v>
      </c>
      <c r="M189" s="56">
        <v>417661.6</v>
      </c>
      <c r="N189" s="34">
        <f t="shared" si="2"/>
        <v>444852.41</v>
      </c>
    </row>
    <row r="190" spans="1:14" ht="12.75">
      <c r="A190" s="62">
        <v>179</v>
      </c>
      <c r="B190" s="53" t="s">
        <v>210</v>
      </c>
      <c r="C190" s="54">
        <v>0.594566261353193</v>
      </c>
      <c r="D190" s="55">
        <v>59061.23</v>
      </c>
      <c r="E190" s="55">
        <v>14090.31</v>
      </c>
      <c r="F190" s="55">
        <v>44970.92</v>
      </c>
      <c r="G190" s="55">
        <v>11951.16</v>
      </c>
      <c r="H190" s="55">
        <v>2390.23</v>
      </c>
      <c r="I190" s="55">
        <v>95.61</v>
      </c>
      <c r="J190" s="55">
        <v>9465.32</v>
      </c>
      <c r="K190" s="55">
        <v>1492570.86</v>
      </c>
      <c r="L190" s="55">
        <v>298514.12</v>
      </c>
      <c r="M190" s="56">
        <v>1194056.74</v>
      </c>
      <c r="N190" s="34">
        <f t="shared" si="2"/>
        <v>1248492.98</v>
      </c>
    </row>
    <row r="191" spans="1:14" ht="12.75">
      <c r="A191" s="62">
        <v>180</v>
      </c>
      <c r="B191" s="53" t="s">
        <v>211</v>
      </c>
      <c r="C191" s="54">
        <v>0.287729881297558</v>
      </c>
      <c r="D191" s="55">
        <v>25120.82</v>
      </c>
      <c r="E191" s="55">
        <v>4559.53</v>
      </c>
      <c r="F191" s="55">
        <v>20561.29</v>
      </c>
      <c r="G191" s="55">
        <v>5783.8</v>
      </c>
      <c r="H191" s="55">
        <v>1156.76</v>
      </c>
      <c r="I191" s="55">
        <v>46.27</v>
      </c>
      <c r="J191" s="55">
        <v>4580.77</v>
      </c>
      <c r="K191" s="55">
        <v>722337.13</v>
      </c>
      <c r="L191" s="55">
        <v>144467.41</v>
      </c>
      <c r="M191" s="56">
        <v>577869.72</v>
      </c>
      <c r="N191" s="34">
        <f t="shared" si="2"/>
        <v>603011.78</v>
      </c>
    </row>
    <row r="192" spans="1:14" ht="12.75">
      <c r="A192" s="62">
        <v>181</v>
      </c>
      <c r="B192" s="53" t="s">
        <v>212</v>
      </c>
      <c r="C192" s="54">
        <v>0.105803193122792</v>
      </c>
      <c r="D192" s="55">
        <v>18082.99</v>
      </c>
      <c r="E192" s="55">
        <v>5006.9</v>
      </c>
      <c r="F192" s="55">
        <v>13076.09</v>
      </c>
      <c r="G192" s="55">
        <v>2124.53</v>
      </c>
      <c r="H192" s="55">
        <v>424.91</v>
      </c>
      <c r="I192" s="55">
        <v>17</v>
      </c>
      <c r="J192" s="55">
        <v>1682.62</v>
      </c>
      <c r="K192" s="55">
        <v>265312.02</v>
      </c>
      <c r="L192" s="55">
        <v>53062.43</v>
      </c>
      <c r="M192" s="56">
        <v>212249.59</v>
      </c>
      <c r="N192" s="34">
        <f t="shared" si="2"/>
        <v>227008.3</v>
      </c>
    </row>
    <row r="193" spans="1:14" ht="12.75">
      <c r="A193" s="62">
        <v>182</v>
      </c>
      <c r="B193" s="53" t="s">
        <v>213</v>
      </c>
      <c r="C193" s="54">
        <v>0.173083888749547</v>
      </c>
      <c r="D193" s="55">
        <v>5374.53</v>
      </c>
      <c r="E193" s="55">
        <v>1120.33</v>
      </c>
      <c r="F193" s="55">
        <v>4254.2</v>
      </c>
      <c r="G193" s="55">
        <v>3476.61</v>
      </c>
      <c r="H193" s="55">
        <v>695.32</v>
      </c>
      <c r="I193" s="55">
        <v>27.81</v>
      </c>
      <c r="J193" s="55">
        <v>2753.48</v>
      </c>
      <c r="K193" s="55">
        <v>434169.98</v>
      </c>
      <c r="L193" s="55">
        <v>86833.96</v>
      </c>
      <c r="M193" s="56">
        <v>347336.02</v>
      </c>
      <c r="N193" s="34">
        <f t="shared" si="2"/>
        <v>354343.7</v>
      </c>
    </row>
    <row r="194" spans="1:14" ht="12.75">
      <c r="A194" s="62">
        <v>183</v>
      </c>
      <c r="B194" s="53" t="s">
        <v>214</v>
      </c>
      <c r="C194" s="54">
        <v>0.329761278565517</v>
      </c>
      <c r="D194" s="55">
        <v>85821.2</v>
      </c>
      <c r="E194" s="55">
        <v>19678.22</v>
      </c>
      <c r="F194" s="55">
        <v>66142.98</v>
      </c>
      <c r="G194" s="55">
        <v>6627.21</v>
      </c>
      <c r="H194" s="55">
        <v>1325.44</v>
      </c>
      <c r="I194" s="55">
        <v>53.02</v>
      </c>
      <c r="J194" s="55">
        <v>5248.75</v>
      </c>
      <c r="K194" s="55">
        <v>827655.41</v>
      </c>
      <c r="L194" s="55">
        <v>165531.06</v>
      </c>
      <c r="M194" s="56">
        <v>662124.35</v>
      </c>
      <c r="N194" s="34">
        <f t="shared" si="2"/>
        <v>733516.08</v>
      </c>
    </row>
    <row r="195" spans="1:14" ht="12.75">
      <c r="A195" s="62">
        <v>184</v>
      </c>
      <c r="B195" s="53" t="s">
        <v>215</v>
      </c>
      <c r="C195" s="54">
        <v>0.194731187342473</v>
      </c>
      <c r="D195" s="55">
        <v>46601.1</v>
      </c>
      <c r="E195" s="55">
        <v>8869.21</v>
      </c>
      <c r="F195" s="55">
        <v>37731.89</v>
      </c>
      <c r="G195" s="55">
        <v>3912.29</v>
      </c>
      <c r="H195" s="55">
        <v>782.46</v>
      </c>
      <c r="I195" s="55">
        <v>31.3</v>
      </c>
      <c r="J195" s="55">
        <v>3098.53</v>
      </c>
      <c r="K195" s="55">
        <v>488585.63</v>
      </c>
      <c r="L195" s="55">
        <v>97717.16</v>
      </c>
      <c r="M195" s="56">
        <v>390868.47</v>
      </c>
      <c r="N195" s="34">
        <f t="shared" si="2"/>
        <v>431698.88999999996</v>
      </c>
    </row>
    <row r="196" spans="1:14" ht="12.75">
      <c r="A196" s="62">
        <v>185</v>
      </c>
      <c r="B196" s="53" t="s">
        <v>216</v>
      </c>
      <c r="C196" s="54">
        <v>0.171913088825649</v>
      </c>
      <c r="D196" s="55">
        <v>51071.03</v>
      </c>
      <c r="E196" s="55">
        <v>11482.4</v>
      </c>
      <c r="F196" s="55">
        <v>39588.63</v>
      </c>
      <c r="G196" s="55">
        <v>3453.65</v>
      </c>
      <c r="H196" s="55">
        <v>690.73</v>
      </c>
      <c r="I196" s="55">
        <v>27.63</v>
      </c>
      <c r="J196" s="55">
        <v>2735.29</v>
      </c>
      <c r="K196" s="55">
        <v>431306.67</v>
      </c>
      <c r="L196" s="55">
        <v>86261.31</v>
      </c>
      <c r="M196" s="56">
        <v>345045.36</v>
      </c>
      <c r="N196" s="34">
        <f t="shared" si="2"/>
        <v>387369.27999999997</v>
      </c>
    </row>
    <row r="197" spans="1:14" ht="12.75">
      <c r="A197" s="62">
        <v>186</v>
      </c>
      <c r="B197" s="53" t="s">
        <v>217</v>
      </c>
      <c r="C197" s="54">
        <v>0.45015477073994</v>
      </c>
      <c r="D197" s="55">
        <v>100224.03</v>
      </c>
      <c r="E197" s="55">
        <v>23720.71</v>
      </c>
      <c r="F197" s="55">
        <v>76503.32</v>
      </c>
      <c r="G197" s="55">
        <v>9048.05</v>
      </c>
      <c r="H197" s="55">
        <v>1809.61</v>
      </c>
      <c r="I197" s="55">
        <v>72.38</v>
      </c>
      <c r="J197" s="55">
        <v>7166.06</v>
      </c>
      <c r="K197" s="55">
        <v>1130001.92</v>
      </c>
      <c r="L197" s="55">
        <v>226000.39</v>
      </c>
      <c r="M197" s="56">
        <v>904001.53</v>
      </c>
      <c r="N197" s="34">
        <f t="shared" si="2"/>
        <v>987670.91</v>
      </c>
    </row>
    <row r="198" spans="1:14" ht="12.75">
      <c r="A198" s="62">
        <v>187</v>
      </c>
      <c r="B198" s="53" t="s">
        <v>218</v>
      </c>
      <c r="C198" s="54">
        <v>0.281115481727494</v>
      </c>
      <c r="D198" s="55">
        <v>43568.77</v>
      </c>
      <c r="E198" s="55">
        <v>9308.13</v>
      </c>
      <c r="F198" s="55">
        <v>34260.64</v>
      </c>
      <c r="G198" s="55">
        <v>5651.19</v>
      </c>
      <c r="H198" s="55">
        <v>1130.24</v>
      </c>
      <c r="I198" s="55">
        <v>45.21</v>
      </c>
      <c r="J198" s="55">
        <v>4475.74</v>
      </c>
      <c r="K198" s="55">
        <v>705776.93</v>
      </c>
      <c r="L198" s="55">
        <v>141155.39</v>
      </c>
      <c r="M198" s="56">
        <v>564621.54</v>
      </c>
      <c r="N198" s="34">
        <f t="shared" si="2"/>
        <v>603357.92</v>
      </c>
    </row>
    <row r="199" spans="1:14" ht="12.75">
      <c r="A199" s="62">
        <v>188</v>
      </c>
      <c r="B199" s="53" t="s">
        <v>219</v>
      </c>
      <c r="C199" s="54">
        <v>0.226701585264397</v>
      </c>
      <c r="D199" s="55">
        <v>66807.39</v>
      </c>
      <c r="E199" s="55">
        <v>14694.46</v>
      </c>
      <c r="F199" s="55">
        <v>52112.93</v>
      </c>
      <c r="G199" s="55">
        <v>4555.91</v>
      </c>
      <c r="H199" s="55">
        <v>911.18</v>
      </c>
      <c r="I199" s="55">
        <v>36.45</v>
      </c>
      <c r="J199" s="55">
        <v>3608.28</v>
      </c>
      <c r="K199" s="55">
        <v>568976.56</v>
      </c>
      <c r="L199" s="55">
        <v>113795.31</v>
      </c>
      <c r="M199" s="56">
        <v>455181.25</v>
      </c>
      <c r="N199" s="34">
        <f t="shared" si="2"/>
        <v>510902.46</v>
      </c>
    </row>
    <row r="200" spans="1:14" ht="12.75">
      <c r="A200" s="62">
        <v>189</v>
      </c>
      <c r="B200" s="53" t="s">
        <v>220</v>
      </c>
      <c r="C200" s="54">
        <v>0.333037278352577</v>
      </c>
      <c r="D200" s="55">
        <v>204629.04</v>
      </c>
      <c r="E200" s="55">
        <v>42189.96</v>
      </c>
      <c r="F200" s="55">
        <v>162439.08</v>
      </c>
      <c r="G200" s="55">
        <v>6695.29</v>
      </c>
      <c r="H200" s="55">
        <v>1339.06</v>
      </c>
      <c r="I200" s="55">
        <v>53.56</v>
      </c>
      <c r="J200" s="55">
        <v>5302.67</v>
      </c>
      <c r="K200" s="55">
        <v>836179.07</v>
      </c>
      <c r="L200" s="55">
        <v>167235.81</v>
      </c>
      <c r="M200" s="56">
        <v>668943.26</v>
      </c>
      <c r="N200" s="34">
        <f t="shared" si="2"/>
        <v>836685.01</v>
      </c>
    </row>
    <row r="201" spans="1:14" ht="12.75">
      <c r="A201" s="62">
        <v>190</v>
      </c>
      <c r="B201" s="53" t="s">
        <v>221</v>
      </c>
      <c r="C201" s="54">
        <v>0.141950790773199</v>
      </c>
      <c r="D201" s="55">
        <v>12082</v>
      </c>
      <c r="E201" s="55">
        <v>2213.65</v>
      </c>
      <c r="F201" s="55">
        <v>9868.35</v>
      </c>
      <c r="G201" s="55">
        <v>2850.8</v>
      </c>
      <c r="H201" s="55">
        <v>570.16</v>
      </c>
      <c r="I201" s="55">
        <v>22.81</v>
      </c>
      <c r="J201" s="55">
        <v>2257.83</v>
      </c>
      <c r="K201" s="55">
        <v>356011.71</v>
      </c>
      <c r="L201" s="55">
        <v>71202.35</v>
      </c>
      <c r="M201" s="56">
        <v>284809.36</v>
      </c>
      <c r="N201" s="34">
        <f t="shared" si="2"/>
        <v>296935.54</v>
      </c>
    </row>
    <row r="202" spans="1:14" ht="12.75">
      <c r="A202" s="62">
        <v>191</v>
      </c>
      <c r="B202" s="53" t="s">
        <v>222</v>
      </c>
      <c r="C202" s="54">
        <v>0.13820139101691</v>
      </c>
      <c r="D202" s="55">
        <v>10041.42</v>
      </c>
      <c r="E202" s="55">
        <v>1611.76</v>
      </c>
      <c r="F202" s="55">
        <v>8429.66</v>
      </c>
      <c r="G202" s="55">
        <v>2776.06</v>
      </c>
      <c r="H202" s="55">
        <v>555.21</v>
      </c>
      <c r="I202" s="55">
        <v>22.21</v>
      </c>
      <c r="J202" s="55">
        <v>2198.64</v>
      </c>
      <c r="K202" s="55">
        <v>346683.36</v>
      </c>
      <c r="L202" s="55">
        <v>69336.69</v>
      </c>
      <c r="M202" s="56">
        <v>277346.67</v>
      </c>
      <c r="N202" s="34">
        <f t="shared" si="2"/>
        <v>287974.97</v>
      </c>
    </row>
    <row r="203" spans="1:14" ht="12.75">
      <c r="A203" s="62">
        <v>192</v>
      </c>
      <c r="B203" s="53" t="s">
        <v>223</v>
      </c>
      <c r="C203" s="54">
        <v>0.201738186887018</v>
      </c>
      <c r="D203" s="55">
        <v>131824.19</v>
      </c>
      <c r="E203" s="55">
        <v>29058.52</v>
      </c>
      <c r="F203" s="55">
        <v>102765.67</v>
      </c>
      <c r="G203" s="55">
        <v>4058.63</v>
      </c>
      <c r="H203" s="55">
        <v>811.73</v>
      </c>
      <c r="I203" s="55">
        <v>32.47</v>
      </c>
      <c r="J203" s="55">
        <v>3214.43</v>
      </c>
      <c r="K203" s="55">
        <v>506909.64</v>
      </c>
      <c r="L203" s="55">
        <v>101381.92</v>
      </c>
      <c r="M203" s="56">
        <v>405527.72</v>
      </c>
      <c r="N203" s="34">
        <f t="shared" si="2"/>
        <v>511507.81999999995</v>
      </c>
    </row>
    <row r="204" spans="1:14" ht="12.75">
      <c r="A204" s="62">
        <v>193</v>
      </c>
      <c r="B204" s="53" t="s">
        <v>224</v>
      </c>
      <c r="C204" s="54">
        <v>0.058254796213438</v>
      </c>
      <c r="D204" s="55">
        <v>9549.15</v>
      </c>
      <c r="E204" s="55">
        <v>1918.73</v>
      </c>
      <c r="F204" s="55">
        <v>7630.42</v>
      </c>
      <c r="G204" s="55">
        <v>1168.53</v>
      </c>
      <c r="H204" s="55">
        <v>233.71</v>
      </c>
      <c r="I204" s="55">
        <v>9.35</v>
      </c>
      <c r="J204" s="55">
        <v>925.47</v>
      </c>
      <c r="K204" s="55">
        <v>145914.9</v>
      </c>
      <c r="L204" s="55">
        <v>29183.04</v>
      </c>
      <c r="M204" s="56">
        <v>116731.86</v>
      </c>
      <c r="N204" s="34">
        <f t="shared" si="2"/>
        <v>125287.75</v>
      </c>
    </row>
    <row r="205" spans="1:14" ht="12.75">
      <c r="A205" s="62">
        <v>194</v>
      </c>
      <c r="B205" s="53" t="s">
        <v>225</v>
      </c>
      <c r="C205" s="54">
        <v>1.15667132481636</v>
      </c>
      <c r="D205" s="55">
        <v>245660.37</v>
      </c>
      <c r="E205" s="55">
        <v>51434.65</v>
      </c>
      <c r="F205" s="55">
        <v>194225.72</v>
      </c>
      <c r="G205" s="55">
        <v>23258.54</v>
      </c>
      <c r="H205" s="55">
        <v>4651.71</v>
      </c>
      <c r="I205" s="55">
        <v>186.07</v>
      </c>
      <c r="J205" s="55">
        <v>18420.76</v>
      </c>
      <c r="K205" s="55">
        <v>2904818.46</v>
      </c>
      <c r="L205" s="55">
        <v>580963.65</v>
      </c>
      <c r="M205" s="56">
        <v>2323854.81</v>
      </c>
      <c r="N205" s="34">
        <f aca="true" t="shared" si="3" ref="N205:N258">+F205+J205+M205</f>
        <v>2536501.29</v>
      </c>
    </row>
    <row r="206" spans="1:14" ht="12.75">
      <c r="A206" s="62">
        <v>195</v>
      </c>
      <c r="B206" s="53" t="s">
        <v>226</v>
      </c>
      <c r="C206" s="54">
        <v>0.186136887901102</v>
      </c>
      <c r="D206" s="55">
        <v>31485.05</v>
      </c>
      <c r="E206" s="55">
        <v>8039.7</v>
      </c>
      <c r="F206" s="55">
        <v>23445.35</v>
      </c>
      <c r="G206" s="55">
        <v>3744.7</v>
      </c>
      <c r="H206" s="55">
        <v>748.94</v>
      </c>
      <c r="I206" s="55">
        <v>29.96</v>
      </c>
      <c r="J206" s="55">
        <v>2965.8</v>
      </c>
      <c r="K206" s="55">
        <v>467701.56</v>
      </c>
      <c r="L206" s="55">
        <v>93540.36</v>
      </c>
      <c r="M206" s="56">
        <v>374161.2</v>
      </c>
      <c r="N206" s="34">
        <f t="shared" si="3"/>
        <v>400572.35000000003</v>
      </c>
    </row>
    <row r="207" spans="1:14" ht="12.75">
      <c r="A207" s="62">
        <v>196</v>
      </c>
      <c r="B207" s="53" t="s">
        <v>227</v>
      </c>
      <c r="C207" s="54">
        <v>0.081316794714408</v>
      </c>
      <c r="D207" s="55">
        <v>9439.62</v>
      </c>
      <c r="E207" s="55">
        <v>1813.28</v>
      </c>
      <c r="F207" s="55">
        <v>7626.34</v>
      </c>
      <c r="G207" s="55">
        <v>1630.75</v>
      </c>
      <c r="H207" s="55">
        <v>326.15</v>
      </c>
      <c r="I207" s="55">
        <v>13.05</v>
      </c>
      <c r="J207" s="55">
        <v>1291.55</v>
      </c>
      <c r="K207" s="55">
        <v>203629.16</v>
      </c>
      <c r="L207" s="55">
        <v>40725.89</v>
      </c>
      <c r="M207" s="56">
        <v>162903.27</v>
      </c>
      <c r="N207" s="34">
        <f t="shared" si="3"/>
        <v>171821.15999999997</v>
      </c>
    </row>
    <row r="208" spans="1:14" ht="12.75">
      <c r="A208" s="62">
        <v>197</v>
      </c>
      <c r="B208" s="53" t="s">
        <v>228</v>
      </c>
      <c r="C208" s="54">
        <v>0.098372693605774</v>
      </c>
      <c r="D208" s="55">
        <v>6686.51</v>
      </c>
      <c r="E208" s="55">
        <v>2101.89</v>
      </c>
      <c r="F208" s="55">
        <v>4584.62</v>
      </c>
      <c r="G208" s="55">
        <v>1974.03</v>
      </c>
      <c r="H208" s="55">
        <v>394.81</v>
      </c>
      <c r="I208" s="55">
        <v>15.79</v>
      </c>
      <c r="J208" s="55">
        <v>1563.43</v>
      </c>
      <c r="K208" s="55">
        <v>246505.01</v>
      </c>
      <c r="L208" s="55">
        <v>49300.95</v>
      </c>
      <c r="M208" s="56">
        <v>197204.06</v>
      </c>
      <c r="N208" s="34">
        <f t="shared" si="3"/>
        <v>203352.11</v>
      </c>
    </row>
    <row r="209" spans="1:14" ht="12.75">
      <c r="A209" s="62">
        <v>198</v>
      </c>
      <c r="B209" s="53" t="s">
        <v>229</v>
      </c>
      <c r="C209" s="54">
        <v>5.50007034249543</v>
      </c>
      <c r="D209" s="55">
        <v>1308058.95</v>
      </c>
      <c r="E209" s="55">
        <v>280377.59</v>
      </c>
      <c r="F209" s="55">
        <v>1027681.36</v>
      </c>
      <c r="G209" s="55">
        <v>110640.95</v>
      </c>
      <c r="H209" s="55">
        <v>22128.19</v>
      </c>
      <c r="I209" s="55">
        <v>885.13</v>
      </c>
      <c r="J209" s="55">
        <v>87627.63</v>
      </c>
      <c r="K209" s="55">
        <v>13818639.17</v>
      </c>
      <c r="L209" s="55">
        <v>2763727.83</v>
      </c>
      <c r="M209" s="56">
        <v>11054911.34</v>
      </c>
      <c r="N209" s="34">
        <f t="shared" si="3"/>
        <v>12170220.33</v>
      </c>
    </row>
    <row r="210" spans="1:14" ht="12.75">
      <c r="A210" s="62">
        <v>199</v>
      </c>
      <c r="B210" s="53" t="s">
        <v>230</v>
      </c>
      <c r="C210" s="54">
        <v>0.240153584390017</v>
      </c>
      <c r="D210" s="55">
        <v>70681.06</v>
      </c>
      <c r="E210" s="55">
        <v>20414.78</v>
      </c>
      <c r="F210" s="55">
        <v>50266.28</v>
      </c>
      <c r="G210" s="55">
        <v>4824.84</v>
      </c>
      <c r="H210" s="55">
        <v>964.97</v>
      </c>
      <c r="I210" s="55">
        <v>38.6</v>
      </c>
      <c r="J210" s="55">
        <v>3821.27</v>
      </c>
      <c r="K210" s="55">
        <v>602548.2</v>
      </c>
      <c r="L210" s="55">
        <v>120509.69</v>
      </c>
      <c r="M210" s="56">
        <v>482038.51</v>
      </c>
      <c r="N210" s="34">
        <f t="shared" si="3"/>
        <v>536126.06</v>
      </c>
    </row>
    <row r="211" spans="1:14" ht="12.75">
      <c r="A211" s="62">
        <v>200</v>
      </c>
      <c r="B211" s="53" t="s">
        <v>231</v>
      </c>
      <c r="C211" s="54">
        <v>0.139684890920482</v>
      </c>
      <c r="D211" s="55">
        <v>25639.79</v>
      </c>
      <c r="E211" s="55">
        <v>4940.62</v>
      </c>
      <c r="F211" s="55">
        <v>20699.17</v>
      </c>
      <c r="G211" s="55">
        <v>2188.51</v>
      </c>
      <c r="H211" s="55">
        <v>437.7</v>
      </c>
      <c r="I211" s="55">
        <v>17.51</v>
      </c>
      <c r="J211" s="55">
        <v>1733.3</v>
      </c>
      <c r="K211" s="55">
        <v>267727.68</v>
      </c>
      <c r="L211" s="55">
        <v>53545.59</v>
      </c>
      <c r="M211" s="56">
        <v>214182.09</v>
      </c>
      <c r="N211" s="34">
        <f t="shared" si="3"/>
        <v>236614.56</v>
      </c>
    </row>
    <row r="212" spans="1:14" ht="12.75">
      <c r="A212" s="62">
        <v>201</v>
      </c>
      <c r="B212" s="53" t="s">
        <v>232</v>
      </c>
      <c r="C212" s="54">
        <v>0.072808495267447</v>
      </c>
      <c r="D212" s="55">
        <v>9087.36</v>
      </c>
      <c r="E212" s="55">
        <v>2048.25</v>
      </c>
      <c r="F212" s="55">
        <v>7039.11</v>
      </c>
      <c r="G212" s="55">
        <v>1460.94</v>
      </c>
      <c r="H212" s="55">
        <v>292.19</v>
      </c>
      <c r="I212" s="55">
        <v>11.69</v>
      </c>
      <c r="J212" s="55">
        <v>1157.06</v>
      </c>
      <c r="K212" s="55">
        <v>182431.26</v>
      </c>
      <c r="L212" s="55">
        <v>36486.29</v>
      </c>
      <c r="M212" s="56">
        <v>145944.97</v>
      </c>
      <c r="N212" s="34">
        <f t="shared" si="3"/>
        <v>154141.14</v>
      </c>
    </row>
    <row r="213" spans="1:14" ht="12.75">
      <c r="A213" s="62">
        <v>202</v>
      </c>
      <c r="B213" s="53" t="s">
        <v>233</v>
      </c>
      <c r="C213" s="54">
        <v>0.115040792522348</v>
      </c>
      <c r="D213" s="55">
        <v>3147.41</v>
      </c>
      <c r="E213" s="55">
        <v>616.89</v>
      </c>
      <c r="F213" s="55">
        <v>2530.52</v>
      </c>
      <c r="G213" s="55">
        <v>2310.6</v>
      </c>
      <c r="H213" s="55">
        <v>462.12</v>
      </c>
      <c r="I213" s="55">
        <v>18.48</v>
      </c>
      <c r="J213" s="55">
        <v>1830</v>
      </c>
      <c r="K213" s="55">
        <v>288554.75</v>
      </c>
      <c r="L213" s="55">
        <v>57710.89</v>
      </c>
      <c r="M213" s="56">
        <v>230843.86</v>
      </c>
      <c r="N213" s="34">
        <f t="shared" si="3"/>
        <v>235204.37999999998</v>
      </c>
    </row>
    <row r="214" spans="1:14" ht="12.75">
      <c r="A214" s="62">
        <v>203</v>
      </c>
      <c r="B214" s="53" t="s">
        <v>234</v>
      </c>
      <c r="C214" s="54">
        <v>0.237277184576983</v>
      </c>
      <c r="D214" s="55">
        <v>14435.19</v>
      </c>
      <c r="E214" s="55">
        <v>2800.29</v>
      </c>
      <c r="F214" s="55">
        <v>11634.9</v>
      </c>
      <c r="G214" s="55">
        <v>4767.19</v>
      </c>
      <c r="H214" s="55">
        <v>953.44</v>
      </c>
      <c r="I214" s="55">
        <v>38.14</v>
      </c>
      <c r="J214" s="55">
        <v>3775.61</v>
      </c>
      <c r="K214" s="55">
        <v>595348.39</v>
      </c>
      <c r="L214" s="55">
        <v>119069.66</v>
      </c>
      <c r="M214" s="56">
        <v>476278.73</v>
      </c>
      <c r="N214" s="34">
        <f t="shared" si="3"/>
        <v>491689.24</v>
      </c>
    </row>
    <row r="215" spans="1:14" ht="12.75">
      <c r="A215" s="62">
        <v>204</v>
      </c>
      <c r="B215" s="53" t="s">
        <v>235</v>
      </c>
      <c r="C215" s="54">
        <v>0.641782958284108</v>
      </c>
      <c r="D215" s="55">
        <v>144880.27</v>
      </c>
      <c r="E215" s="55">
        <v>31492.4</v>
      </c>
      <c r="F215" s="55">
        <v>113387.87</v>
      </c>
      <c r="G215" s="55">
        <v>12906.69</v>
      </c>
      <c r="H215" s="55">
        <v>2581.34</v>
      </c>
      <c r="I215" s="55">
        <v>103.25</v>
      </c>
      <c r="J215" s="55">
        <v>10222.1</v>
      </c>
      <c r="K215" s="55">
        <v>1611965</v>
      </c>
      <c r="L215" s="55">
        <v>322393.01</v>
      </c>
      <c r="M215" s="56">
        <v>1289571.99</v>
      </c>
      <c r="N215" s="34">
        <f t="shared" si="3"/>
        <v>1413181.96</v>
      </c>
    </row>
    <row r="216" spans="1:14" ht="12.75">
      <c r="A216" s="62">
        <v>205</v>
      </c>
      <c r="B216" s="53" t="s">
        <v>236</v>
      </c>
      <c r="C216" s="54">
        <v>0.091996194020247</v>
      </c>
      <c r="D216" s="55">
        <v>5766.09</v>
      </c>
      <c r="E216" s="55">
        <v>1262.01</v>
      </c>
      <c r="F216" s="55">
        <v>4504.08</v>
      </c>
      <c r="G216" s="55">
        <v>1847.24</v>
      </c>
      <c r="H216" s="55">
        <v>369.45</v>
      </c>
      <c r="I216" s="55">
        <v>14.78</v>
      </c>
      <c r="J216" s="55">
        <v>1463.01</v>
      </c>
      <c r="K216" s="55">
        <v>230681.55</v>
      </c>
      <c r="L216" s="55">
        <v>46136.35</v>
      </c>
      <c r="M216" s="56">
        <v>184545.2</v>
      </c>
      <c r="N216" s="34">
        <f t="shared" si="3"/>
        <v>190512.29</v>
      </c>
    </row>
    <row r="217" spans="1:14" ht="12.75">
      <c r="A217" s="62">
        <v>206</v>
      </c>
      <c r="B217" s="53" t="s">
        <v>237</v>
      </c>
      <c r="C217" s="54">
        <v>0.140167590889107</v>
      </c>
      <c r="D217" s="55">
        <v>36469.72</v>
      </c>
      <c r="E217" s="55">
        <v>6616.23</v>
      </c>
      <c r="F217" s="55">
        <v>29853.49</v>
      </c>
      <c r="G217" s="55">
        <v>2820.23</v>
      </c>
      <c r="H217" s="55">
        <v>564.05</v>
      </c>
      <c r="I217" s="55">
        <v>22.56</v>
      </c>
      <c r="J217" s="55">
        <v>2233.62</v>
      </c>
      <c r="K217" s="55">
        <v>352241.53</v>
      </c>
      <c r="L217" s="55">
        <v>70448.29</v>
      </c>
      <c r="M217" s="56">
        <v>281793.24</v>
      </c>
      <c r="N217" s="34">
        <f t="shared" si="3"/>
        <v>313880.35</v>
      </c>
    </row>
    <row r="218" spans="1:14" ht="12.75">
      <c r="A218" s="62">
        <v>207</v>
      </c>
      <c r="B218" s="53" t="s">
        <v>238</v>
      </c>
      <c r="C218" s="54">
        <v>0.111667092741639</v>
      </c>
      <c r="D218" s="55">
        <v>4457.16</v>
      </c>
      <c r="E218" s="55">
        <v>872.45</v>
      </c>
      <c r="F218" s="55">
        <v>3584.71</v>
      </c>
      <c r="G218" s="55">
        <v>2243.08</v>
      </c>
      <c r="H218" s="55">
        <v>448.62</v>
      </c>
      <c r="I218" s="55">
        <v>17.94</v>
      </c>
      <c r="J218" s="55">
        <v>1776.52</v>
      </c>
      <c r="K218" s="55">
        <v>280123.79</v>
      </c>
      <c r="L218" s="55">
        <v>56024.76</v>
      </c>
      <c r="M218" s="56">
        <v>224099.03</v>
      </c>
      <c r="N218" s="34">
        <f t="shared" si="3"/>
        <v>229460.26</v>
      </c>
    </row>
    <row r="219" spans="1:14" ht="12.75">
      <c r="A219" s="62">
        <v>208</v>
      </c>
      <c r="B219" s="53" t="s">
        <v>239</v>
      </c>
      <c r="C219" s="54">
        <v>0.112716492673428</v>
      </c>
      <c r="D219" s="55">
        <v>5544.3</v>
      </c>
      <c r="E219" s="55">
        <v>1005.97</v>
      </c>
      <c r="F219" s="55">
        <v>4538.33</v>
      </c>
      <c r="G219" s="55">
        <v>2268.2</v>
      </c>
      <c r="H219" s="55">
        <v>453.64</v>
      </c>
      <c r="I219" s="55">
        <v>18.15</v>
      </c>
      <c r="J219" s="55">
        <v>1796.41</v>
      </c>
      <c r="K219" s="55">
        <v>283295.97</v>
      </c>
      <c r="L219" s="55">
        <v>56659.24</v>
      </c>
      <c r="M219" s="56">
        <v>226636.73</v>
      </c>
      <c r="N219" s="34">
        <f t="shared" si="3"/>
        <v>232971.47</v>
      </c>
    </row>
    <row r="220" spans="1:14" ht="12.75">
      <c r="A220" s="62">
        <v>209</v>
      </c>
      <c r="B220" s="53" t="s">
        <v>240</v>
      </c>
      <c r="C220" s="54">
        <v>0.11868969228517</v>
      </c>
      <c r="D220" s="55">
        <v>7889.04</v>
      </c>
      <c r="E220" s="55">
        <v>1673.59</v>
      </c>
      <c r="F220" s="55">
        <v>6215.45</v>
      </c>
      <c r="G220" s="55">
        <v>2388.21</v>
      </c>
      <c r="H220" s="55">
        <v>477.64</v>
      </c>
      <c r="I220" s="55">
        <v>19.11</v>
      </c>
      <c r="J220" s="55">
        <v>1891.46</v>
      </c>
      <c r="K220" s="55">
        <v>298282.66</v>
      </c>
      <c r="L220" s="55">
        <v>59656.53</v>
      </c>
      <c r="M220" s="56">
        <v>238626.13</v>
      </c>
      <c r="N220" s="34">
        <f t="shared" si="3"/>
        <v>246733.04</v>
      </c>
    </row>
    <row r="221" spans="1:14" ht="12.75">
      <c r="A221" s="62">
        <v>210</v>
      </c>
      <c r="B221" s="53" t="s">
        <v>241</v>
      </c>
      <c r="C221" s="54">
        <v>0.087268094327573</v>
      </c>
      <c r="D221" s="55">
        <v>21497.74</v>
      </c>
      <c r="E221" s="55">
        <v>4893.2</v>
      </c>
      <c r="F221" s="55">
        <v>16604.54</v>
      </c>
      <c r="G221" s="55">
        <v>1751.73</v>
      </c>
      <c r="H221" s="55">
        <v>350.35</v>
      </c>
      <c r="I221" s="55">
        <v>14.01</v>
      </c>
      <c r="J221" s="55">
        <v>1387.37</v>
      </c>
      <c r="K221" s="55">
        <v>218749.66</v>
      </c>
      <c r="L221" s="55">
        <v>43749.9</v>
      </c>
      <c r="M221" s="56">
        <v>174999.76</v>
      </c>
      <c r="N221" s="34">
        <f t="shared" si="3"/>
        <v>192991.67</v>
      </c>
    </row>
    <row r="222" spans="1:14" ht="12.75">
      <c r="A222" s="62">
        <v>211</v>
      </c>
      <c r="B222" s="53" t="s">
        <v>242</v>
      </c>
      <c r="C222" s="54">
        <v>0.179560488328568</v>
      </c>
      <c r="D222" s="55">
        <v>9594.48</v>
      </c>
      <c r="E222" s="55">
        <v>1663.36</v>
      </c>
      <c r="F222" s="55">
        <v>7931.12</v>
      </c>
      <c r="G222" s="55">
        <v>3608.55</v>
      </c>
      <c r="H222" s="55">
        <v>721.71</v>
      </c>
      <c r="I222" s="55">
        <v>28.87</v>
      </c>
      <c r="J222" s="55">
        <v>2857.97</v>
      </c>
      <c r="K222" s="55">
        <v>450662.45</v>
      </c>
      <c r="L222" s="55">
        <v>90132.51</v>
      </c>
      <c r="M222" s="56">
        <v>360529.94</v>
      </c>
      <c r="N222" s="34">
        <f t="shared" si="3"/>
        <v>371319.03</v>
      </c>
    </row>
    <row r="223" spans="1:14" ht="12.75">
      <c r="A223" s="62">
        <v>212</v>
      </c>
      <c r="B223" s="53" t="s">
        <v>243</v>
      </c>
      <c r="C223" s="54">
        <v>0.117541292359816</v>
      </c>
      <c r="D223" s="55">
        <v>15532.52</v>
      </c>
      <c r="E223" s="55">
        <v>3674.85</v>
      </c>
      <c r="F223" s="55">
        <v>11857.67</v>
      </c>
      <c r="G223" s="55">
        <v>2365.41</v>
      </c>
      <c r="H223" s="55">
        <v>473.08</v>
      </c>
      <c r="I223" s="55">
        <v>18.92</v>
      </c>
      <c r="J223" s="55">
        <v>1873.41</v>
      </c>
      <c r="K223" s="55">
        <v>295441.56</v>
      </c>
      <c r="L223" s="55">
        <v>59088.34</v>
      </c>
      <c r="M223" s="56">
        <v>236353.22</v>
      </c>
      <c r="N223" s="34">
        <f t="shared" si="3"/>
        <v>250084.3</v>
      </c>
    </row>
    <row r="224" spans="1:14" ht="12.75">
      <c r="A224" s="62">
        <v>213</v>
      </c>
      <c r="B224" s="53" t="s">
        <v>244</v>
      </c>
      <c r="C224" s="54">
        <v>0.130664291506821</v>
      </c>
      <c r="D224" s="55">
        <v>24513.6</v>
      </c>
      <c r="E224" s="55">
        <v>5102.75</v>
      </c>
      <c r="F224" s="55">
        <v>19410.85</v>
      </c>
      <c r="G224" s="55">
        <v>2623.99</v>
      </c>
      <c r="H224" s="55">
        <v>524.8</v>
      </c>
      <c r="I224" s="55">
        <v>20.99</v>
      </c>
      <c r="J224" s="55">
        <v>2078.2</v>
      </c>
      <c r="K224" s="55">
        <v>327683.75</v>
      </c>
      <c r="L224" s="55">
        <v>65536.67</v>
      </c>
      <c r="M224" s="56">
        <v>262147.08</v>
      </c>
      <c r="N224" s="34">
        <f t="shared" si="3"/>
        <v>283636.13</v>
      </c>
    </row>
    <row r="225" spans="1:14" ht="12.75">
      <c r="A225" s="62">
        <v>214</v>
      </c>
      <c r="B225" s="53" t="s">
        <v>245</v>
      </c>
      <c r="C225" s="54">
        <v>0.114099192583553</v>
      </c>
      <c r="D225" s="55">
        <v>8465.61</v>
      </c>
      <c r="E225" s="55">
        <v>1508.63</v>
      </c>
      <c r="F225" s="55">
        <v>6956.98</v>
      </c>
      <c r="G225" s="55">
        <v>2291.1</v>
      </c>
      <c r="H225" s="55">
        <v>458.22</v>
      </c>
      <c r="I225" s="55">
        <v>18.33</v>
      </c>
      <c r="J225" s="55">
        <v>1814.55</v>
      </c>
      <c r="K225" s="55">
        <v>286112.14</v>
      </c>
      <c r="L225" s="55">
        <v>57222.37</v>
      </c>
      <c r="M225" s="56">
        <v>228889.77</v>
      </c>
      <c r="N225" s="34">
        <f t="shared" si="3"/>
        <v>237661.3</v>
      </c>
    </row>
    <row r="226" spans="1:14" ht="12.75">
      <c r="A226" s="62">
        <v>215</v>
      </c>
      <c r="B226" s="53" t="s">
        <v>246</v>
      </c>
      <c r="C226" s="54">
        <v>0.084390194514637</v>
      </c>
      <c r="D226" s="55">
        <v>7980.86</v>
      </c>
      <c r="E226" s="55">
        <v>1912.41</v>
      </c>
      <c r="F226" s="55">
        <v>6068.45</v>
      </c>
      <c r="G226" s="55">
        <v>1693.91</v>
      </c>
      <c r="H226" s="55">
        <v>338.78</v>
      </c>
      <c r="I226" s="55">
        <v>13.55</v>
      </c>
      <c r="J226" s="55">
        <v>1341.58</v>
      </c>
      <c r="K226" s="55">
        <v>211530.9</v>
      </c>
      <c r="L226" s="55">
        <v>42306.14</v>
      </c>
      <c r="M226" s="56">
        <v>169224.76</v>
      </c>
      <c r="N226" s="34">
        <f t="shared" si="3"/>
        <v>176634.79</v>
      </c>
    </row>
    <row r="227" spans="1:14" ht="12.75">
      <c r="A227" s="62">
        <v>216</v>
      </c>
      <c r="B227" s="53" t="s">
        <v>247</v>
      </c>
      <c r="C227" s="54">
        <v>0.222825085516369</v>
      </c>
      <c r="D227" s="55">
        <v>12073.5</v>
      </c>
      <c r="E227" s="55">
        <v>2734.08</v>
      </c>
      <c r="F227" s="55">
        <v>9339.42</v>
      </c>
      <c r="G227" s="55">
        <v>4483.3</v>
      </c>
      <c r="H227" s="55">
        <v>896.66</v>
      </c>
      <c r="I227" s="55">
        <v>35.87</v>
      </c>
      <c r="J227" s="55">
        <v>3550.77</v>
      </c>
      <c r="K227" s="55">
        <v>559955.46</v>
      </c>
      <c r="L227" s="55">
        <v>111991</v>
      </c>
      <c r="M227" s="56">
        <v>447964.46</v>
      </c>
      <c r="N227" s="34">
        <f t="shared" si="3"/>
        <v>460854.65</v>
      </c>
    </row>
    <row r="228" spans="1:14" ht="12.75">
      <c r="A228" s="62">
        <v>217</v>
      </c>
      <c r="B228" s="53" t="s">
        <v>248</v>
      </c>
      <c r="C228" s="54">
        <v>0.119251592248646</v>
      </c>
      <c r="D228" s="55">
        <v>9627.65</v>
      </c>
      <c r="E228" s="55">
        <v>1350.04</v>
      </c>
      <c r="F228" s="55">
        <v>8277.61</v>
      </c>
      <c r="G228" s="55">
        <v>2399.34</v>
      </c>
      <c r="H228" s="55">
        <v>479.87</v>
      </c>
      <c r="I228" s="55">
        <v>19.19</v>
      </c>
      <c r="J228" s="55">
        <v>1900.28</v>
      </c>
      <c r="K228" s="55">
        <v>299673.91</v>
      </c>
      <c r="L228" s="55">
        <v>59934.75</v>
      </c>
      <c r="M228" s="56">
        <v>239739.16</v>
      </c>
      <c r="N228" s="34">
        <f t="shared" si="3"/>
        <v>249917.05000000002</v>
      </c>
    </row>
    <row r="229" spans="1:14" ht="12.75">
      <c r="A229" s="62">
        <v>218</v>
      </c>
      <c r="B229" s="53" t="s">
        <v>249</v>
      </c>
      <c r="C229" s="54">
        <v>0.302620280329682</v>
      </c>
      <c r="D229" s="55">
        <v>128323.8</v>
      </c>
      <c r="E229" s="55">
        <v>28035.3</v>
      </c>
      <c r="F229" s="55">
        <v>100288.5</v>
      </c>
      <c r="G229" s="55">
        <v>6081.66</v>
      </c>
      <c r="H229" s="55">
        <v>1216.33</v>
      </c>
      <c r="I229" s="55">
        <v>48.65</v>
      </c>
      <c r="J229" s="55">
        <v>4816.68</v>
      </c>
      <c r="K229" s="55">
        <v>759523.85</v>
      </c>
      <c r="L229" s="55">
        <v>151904.79</v>
      </c>
      <c r="M229" s="56">
        <v>607619.06</v>
      </c>
      <c r="N229" s="34">
        <f t="shared" si="3"/>
        <v>712724.24</v>
      </c>
    </row>
    <row r="230" spans="1:14" ht="12.75">
      <c r="A230" s="62">
        <v>219</v>
      </c>
      <c r="B230" s="53" t="s">
        <v>250</v>
      </c>
      <c r="C230" s="54">
        <v>0.127493591712917</v>
      </c>
      <c r="D230" s="55">
        <v>12244.01</v>
      </c>
      <c r="E230" s="55">
        <v>2101.64</v>
      </c>
      <c r="F230" s="55">
        <v>10142.37</v>
      </c>
      <c r="G230" s="55">
        <v>2559.98</v>
      </c>
      <c r="H230" s="55">
        <v>512</v>
      </c>
      <c r="I230" s="55">
        <v>20.48</v>
      </c>
      <c r="J230" s="55">
        <v>2027.5</v>
      </c>
      <c r="K230" s="55">
        <v>319688.75</v>
      </c>
      <c r="L230" s="55">
        <v>63937.76</v>
      </c>
      <c r="M230" s="56">
        <v>255750.99</v>
      </c>
      <c r="N230" s="34">
        <f t="shared" si="3"/>
        <v>267920.86</v>
      </c>
    </row>
    <row r="231" spans="1:14" ht="12.75">
      <c r="A231" s="62">
        <v>220</v>
      </c>
      <c r="B231" s="53" t="s">
        <v>251</v>
      </c>
      <c r="C231" s="54">
        <v>0.287689581300177</v>
      </c>
      <c r="D231" s="55">
        <v>87751.73</v>
      </c>
      <c r="E231" s="55">
        <v>18564.78</v>
      </c>
      <c r="F231" s="55">
        <v>69186.95</v>
      </c>
      <c r="G231" s="55">
        <v>5780.09</v>
      </c>
      <c r="H231" s="55">
        <v>1156.02</v>
      </c>
      <c r="I231" s="55">
        <v>46.24</v>
      </c>
      <c r="J231" s="55">
        <v>4577.83</v>
      </c>
      <c r="K231" s="55">
        <v>721846.32</v>
      </c>
      <c r="L231" s="55">
        <v>144369.27</v>
      </c>
      <c r="M231" s="56">
        <v>577477.05</v>
      </c>
      <c r="N231" s="34">
        <f t="shared" si="3"/>
        <v>651241.8300000001</v>
      </c>
    </row>
    <row r="232" spans="1:14" ht="12.75">
      <c r="A232" s="62">
        <v>221</v>
      </c>
      <c r="B232" s="53" t="s">
        <v>252</v>
      </c>
      <c r="C232" s="54">
        <v>0.102835593315686</v>
      </c>
      <c r="D232" s="55">
        <v>6844.73</v>
      </c>
      <c r="E232" s="55">
        <v>1734.88</v>
      </c>
      <c r="F232" s="55">
        <v>5109.85</v>
      </c>
      <c r="G232" s="55">
        <v>2065.89</v>
      </c>
      <c r="H232" s="55">
        <v>413.18</v>
      </c>
      <c r="I232" s="55">
        <v>16.53</v>
      </c>
      <c r="J232" s="55">
        <v>1636.18</v>
      </c>
      <c r="K232" s="55">
        <v>257993.89</v>
      </c>
      <c r="L232" s="55">
        <v>51598.74</v>
      </c>
      <c r="M232" s="56">
        <v>206395.15</v>
      </c>
      <c r="N232" s="34">
        <f t="shared" si="3"/>
        <v>213141.18</v>
      </c>
    </row>
    <row r="233" spans="1:14" ht="12.75">
      <c r="A233" s="62">
        <v>222</v>
      </c>
      <c r="B233" s="53" t="s">
        <v>253</v>
      </c>
      <c r="C233" s="54">
        <v>0.083470494574417</v>
      </c>
      <c r="D233" s="55">
        <v>3721.68</v>
      </c>
      <c r="E233" s="55">
        <v>741.24</v>
      </c>
      <c r="F233" s="55">
        <v>2980.44</v>
      </c>
      <c r="G233" s="55">
        <v>1675.31</v>
      </c>
      <c r="H233" s="55">
        <v>335.06</v>
      </c>
      <c r="I233" s="55">
        <v>13.4</v>
      </c>
      <c r="J233" s="55">
        <v>1326.85</v>
      </c>
      <c r="K233" s="55">
        <v>209205.1</v>
      </c>
      <c r="L233" s="55">
        <v>41841.04</v>
      </c>
      <c r="M233" s="56">
        <v>167364.06</v>
      </c>
      <c r="N233" s="34">
        <f t="shared" si="3"/>
        <v>171671.35</v>
      </c>
    </row>
    <row r="234" spans="1:14" ht="12.75">
      <c r="A234" s="62">
        <v>223</v>
      </c>
      <c r="B234" s="53" t="s">
        <v>254</v>
      </c>
      <c r="C234" s="54">
        <v>1.66638529168496</v>
      </c>
      <c r="D234" s="55">
        <v>63776.16</v>
      </c>
      <c r="E234" s="55">
        <v>13574.78</v>
      </c>
      <c r="F234" s="55">
        <v>50201.38</v>
      </c>
      <c r="G234" s="55">
        <v>27463.04</v>
      </c>
      <c r="H234" s="55">
        <v>5492.61</v>
      </c>
      <c r="I234" s="55">
        <v>219.7</v>
      </c>
      <c r="J234" s="55">
        <v>21750.73</v>
      </c>
      <c r="K234" s="55">
        <v>3375343.5</v>
      </c>
      <c r="L234" s="55">
        <v>675068.67</v>
      </c>
      <c r="M234" s="56">
        <v>2700274.83</v>
      </c>
      <c r="N234" s="34">
        <f t="shared" si="3"/>
        <v>2772226.94</v>
      </c>
    </row>
    <row r="235" spans="1:14" ht="12.75">
      <c r="A235" s="62">
        <v>224</v>
      </c>
      <c r="B235" s="53" t="s">
        <v>255</v>
      </c>
      <c r="C235" s="54">
        <v>4.05183593663067</v>
      </c>
      <c r="D235" s="55">
        <v>237565.86</v>
      </c>
      <c r="E235" s="55">
        <v>54467.87</v>
      </c>
      <c r="F235" s="55">
        <v>183097.99</v>
      </c>
      <c r="G235" s="55">
        <v>81483.23</v>
      </c>
      <c r="H235" s="55">
        <v>16296.65</v>
      </c>
      <c r="I235" s="55">
        <v>651.87</v>
      </c>
      <c r="J235" s="55">
        <v>64534.71</v>
      </c>
      <c r="K235" s="55">
        <v>10176727.26</v>
      </c>
      <c r="L235" s="55">
        <v>2035345.48</v>
      </c>
      <c r="M235" s="56">
        <v>8141381.78</v>
      </c>
      <c r="N235" s="34">
        <f t="shared" si="3"/>
        <v>8389014.48</v>
      </c>
    </row>
    <row r="236" spans="1:14" ht="12.75">
      <c r="A236" s="62">
        <v>225</v>
      </c>
      <c r="B236" s="53" t="s">
        <v>256</v>
      </c>
      <c r="C236" s="54">
        <v>0.359336276643142</v>
      </c>
      <c r="D236" s="55">
        <v>42868.25</v>
      </c>
      <c r="E236" s="55">
        <v>8977.27</v>
      </c>
      <c r="F236" s="55">
        <v>33890.98</v>
      </c>
      <c r="G236" s="55">
        <v>7226.38</v>
      </c>
      <c r="H236" s="55">
        <v>1445.28</v>
      </c>
      <c r="I236" s="55">
        <v>57.81</v>
      </c>
      <c r="J236" s="55">
        <v>5723.29</v>
      </c>
      <c r="K236" s="55">
        <v>902527.3</v>
      </c>
      <c r="L236" s="55">
        <v>180505.49</v>
      </c>
      <c r="M236" s="56">
        <v>722021.81</v>
      </c>
      <c r="N236" s="34">
        <f t="shared" si="3"/>
        <v>761636.0800000001</v>
      </c>
    </row>
    <row r="237" spans="1:14" ht="12.75">
      <c r="A237" s="62">
        <v>226</v>
      </c>
      <c r="B237" s="53" t="s">
        <v>257</v>
      </c>
      <c r="C237" s="54">
        <v>0.429682272070652</v>
      </c>
      <c r="D237" s="55">
        <v>70143.36</v>
      </c>
      <c r="E237" s="55">
        <v>15820.42</v>
      </c>
      <c r="F237" s="55">
        <v>54322.94</v>
      </c>
      <c r="G237" s="55">
        <v>8641.86</v>
      </c>
      <c r="H237" s="55">
        <v>1728.37</v>
      </c>
      <c r="I237" s="55">
        <v>69.13</v>
      </c>
      <c r="J237" s="55">
        <v>6844.36</v>
      </c>
      <c r="K237" s="55">
        <v>1079320.93</v>
      </c>
      <c r="L237" s="55">
        <v>215864.15</v>
      </c>
      <c r="M237" s="56">
        <v>863456.78</v>
      </c>
      <c r="N237" s="34">
        <f t="shared" si="3"/>
        <v>924624.0800000001</v>
      </c>
    </row>
    <row r="238" spans="1:14" ht="12.75">
      <c r="A238" s="62">
        <v>227</v>
      </c>
      <c r="B238" s="53" t="s">
        <v>258</v>
      </c>
      <c r="C238" s="54">
        <v>0.127846591689972</v>
      </c>
      <c r="D238" s="55">
        <v>12647.9</v>
      </c>
      <c r="E238" s="55">
        <v>2618.8</v>
      </c>
      <c r="F238" s="55">
        <v>10029.1</v>
      </c>
      <c r="G238" s="55">
        <v>2572.21</v>
      </c>
      <c r="H238" s="55">
        <v>514.44</v>
      </c>
      <c r="I238" s="55">
        <v>20.58</v>
      </c>
      <c r="J238" s="55">
        <v>2037.19</v>
      </c>
      <c r="K238" s="55">
        <v>321262.26</v>
      </c>
      <c r="L238" s="55">
        <v>64252.37</v>
      </c>
      <c r="M238" s="56">
        <v>257009.89</v>
      </c>
      <c r="N238" s="34">
        <f t="shared" si="3"/>
        <v>269076.18</v>
      </c>
    </row>
    <row r="239" spans="1:14" ht="12.75">
      <c r="A239" s="62">
        <v>228</v>
      </c>
      <c r="B239" s="53" t="s">
        <v>259</v>
      </c>
      <c r="C239" s="54">
        <v>0.084018394538804</v>
      </c>
      <c r="D239" s="55">
        <v>1587.07</v>
      </c>
      <c r="E239" s="55">
        <v>314.56</v>
      </c>
      <c r="F239" s="55">
        <v>1272.51</v>
      </c>
      <c r="G239" s="55">
        <v>1685.66</v>
      </c>
      <c r="H239" s="55">
        <v>337.13</v>
      </c>
      <c r="I239" s="55">
        <v>13.49</v>
      </c>
      <c r="J239" s="55">
        <v>1335.04</v>
      </c>
      <c r="K239" s="55">
        <v>210492.5</v>
      </c>
      <c r="L239" s="55">
        <v>42098.51</v>
      </c>
      <c r="M239" s="56">
        <v>168393.99</v>
      </c>
      <c r="N239" s="34">
        <f t="shared" si="3"/>
        <v>171001.53999999998</v>
      </c>
    </row>
    <row r="240" spans="1:14" ht="12.75">
      <c r="A240" s="62">
        <v>229</v>
      </c>
      <c r="B240" s="53" t="s">
        <v>260</v>
      </c>
      <c r="C240" s="54">
        <v>0.061024096033433</v>
      </c>
      <c r="D240" s="55">
        <v>10773.17</v>
      </c>
      <c r="E240" s="55">
        <v>1893.78</v>
      </c>
      <c r="F240" s="55">
        <v>8879.39</v>
      </c>
      <c r="G240" s="55">
        <v>1224.25</v>
      </c>
      <c r="H240" s="55">
        <v>244.85</v>
      </c>
      <c r="I240" s="55">
        <v>9.79</v>
      </c>
      <c r="J240" s="55">
        <v>969.61</v>
      </c>
      <c r="K240" s="55">
        <v>152873.31</v>
      </c>
      <c r="L240" s="55">
        <v>30574.64</v>
      </c>
      <c r="M240" s="56">
        <v>122298.67</v>
      </c>
      <c r="N240" s="34">
        <f t="shared" si="3"/>
        <v>132147.66999999998</v>
      </c>
    </row>
    <row r="241" spans="1:14" ht="12.75">
      <c r="A241" s="62">
        <v>230</v>
      </c>
      <c r="B241" s="53" t="s">
        <v>261</v>
      </c>
      <c r="C241" s="54">
        <v>0.101064493430808</v>
      </c>
      <c r="D241" s="55">
        <v>2354.23</v>
      </c>
      <c r="E241" s="55">
        <v>381.55</v>
      </c>
      <c r="F241" s="55">
        <v>1972.68</v>
      </c>
      <c r="G241" s="55">
        <v>2033.91</v>
      </c>
      <c r="H241" s="55">
        <v>406.78</v>
      </c>
      <c r="I241" s="55">
        <v>16.27</v>
      </c>
      <c r="J241" s="55">
        <v>1610.86</v>
      </c>
      <c r="K241" s="55">
        <v>254035.28</v>
      </c>
      <c r="L241" s="55">
        <v>50807.04</v>
      </c>
      <c r="M241" s="56">
        <v>203228.24</v>
      </c>
      <c r="N241" s="34">
        <f t="shared" si="3"/>
        <v>206811.78</v>
      </c>
    </row>
    <row r="242" spans="1:14" ht="12.75">
      <c r="A242" s="62">
        <v>231</v>
      </c>
      <c r="B242" s="53" t="s">
        <v>262</v>
      </c>
      <c r="C242" s="54">
        <v>0.104710093193844</v>
      </c>
      <c r="D242" s="55">
        <v>16709.2</v>
      </c>
      <c r="E242" s="55">
        <v>3212.56</v>
      </c>
      <c r="F242" s="55">
        <v>13496.64</v>
      </c>
      <c r="G242" s="55">
        <v>2101.65</v>
      </c>
      <c r="H242" s="55">
        <v>420.33</v>
      </c>
      <c r="I242" s="55">
        <v>16.81</v>
      </c>
      <c r="J242" s="55">
        <v>1664.51</v>
      </c>
      <c r="K242" s="55">
        <v>262445.47</v>
      </c>
      <c r="L242" s="55">
        <v>52489.08</v>
      </c>
      <c r="M242" s="56">
        <v>209956.39</v>
      </c>
      <c r="N242" s="34">
        <f t="shared" si="3"/>
        <v>225117.54</v>
      </c>
    </row>
    <row r="243" spans="1:14" ht="12.75">
      <c r="A243" s="62">
        <v>232</v>
      </c>
      <c r="B243" s="53" t="s">
        <v>263</v>
      </c>
      <c r="C243" s="54">
        <v>0.053045096552068</v>
      </c>
      <c r="D243" s="55">
        <v>14650.79</v>
      </c>
      <c r="E243" s="55">
        <v>2580.54</v>
      </c>
      <c r="F243" s="55">
        <v>12070.25</v>
      </c>
      <c r="G243" s="55">
        <v>1063.73</v>
      </c>
      <c r="H243" s="55">
        <v>212.75</v>
      </c>
      <c r="I243" s="55">
        <v>8.51</v>
      </c>
      <c r="J243" s="55">
        <v>842.47</v>
      </c>
      <c r="K243" s="55">
        <v>132825.59</v>
      </c>
      <c r="L243" s="55">
        <v>26565.12</v>
      </c>
      <c r="M243" s="56">
        <v>106260.47</v>
      </c>
      <c r="N243" s="34">
        <f t="shared" si="3"/>
        <v>119173.19</v>
      </c>
    </row>
    <row r="244" spans="1:14" ht="12.75">
      <c r="A244" s="62">
        <v>233</v>
      </c>
      <c r="B244" s="53" t="s">
        <v>264</v>
      </c>
      <c r="C244" s="54">
        <v>0.809734747367241</v>
      </c>
      <c r="D244" s="55">
        <v>226063.03</v>
      </c>
      <c r="E244" s="55">
        <v>50018.61</v>
      </c>
      <c r="F244" s="55">
        <v>176044.42</v>
      </c>
      <c r="G244" s="55">
        <v>16284.65</v>
      </c>
      <c r="H244" s="55">
        <v>3256.93</v>
      </c>
      <c r="I244" s="55">
        <v>130.28</v>
      </c>
      <c r="J244" s="55">
        <v>12897.44</v>
      </c>
      <c r="K244" s="55">
        <v>2033853.43</v>
      </c>
      <c r="L244" s="55">
        <v>406770.65</v>
      </c>
      <c r="M244" s="56">
        <v>1627082.78</v>
      </c>
      <c r="N244" s="34">
        <f t="shared" si="3"/>
        <v>1816024.6400000001</v>
      </c>
    </row>
    <row r="245" spans="1:14" ht="12.75">
      <c r="A245" s="62">
        <v>234</v>
      </c>
      <c r="B245" s="53" t="s">
        <v>265</v>
      </c>
      <c r="C245" s="54">
        <v>0.082972994606755</v>
      </c>
      <c r="D245" s="55">
        <v>5071.97</v>
      </c>
      <c r="E245" s="55">
        <v>1377.41</v>
      </c>
      <c r="F245" s="55">
        <v>3694.56</v>
      </c>
      <c r="G245" s="55">
        <v>1664.36</v>
      </c>
      <c r="H245" s="55">
        <v>332.87</v>
      </c>
      <c r="I245" s="55">
        <v>13.31</v>
      </c>
      <c r="J245" s="55">
        <v>1318.18</v>
      </c>
      <c r="K245" s="55">
        <v>207831.34</v>
      </c>
      <c r="L245" s="55">
        <v>41566.34</v>
      </c>
      <c r="M245" s="56">
        <v>166265</v>
      </c>
      <c r="N245" s="34">
        <f t="shared" si="3"/>
        <v>171277.74</v>
      </c>
    </row>
    <row r="246" spans="1:14" ht="12.75">
      <c r="A246" s="62">
        <v>235</v>
      </c>
      <c r="B246" s="53" t="s">
        <v>266</v>
      </c>
      <c r="C246" s="54">
        <v>0.168832789025869</v>
      </c>
      <c r="D246" s="55">
        <v>8498.33</v>
      </c>
      <c r="E246" s="55">
        <v>1468.98</v>
      </c>
      <c r="F246" s="55">
        <v>7029.35</v>
      </c>
      <c r="G246" s="55">
        <v>3395</v>
      </c>
      <c r="H246" s="55">
        <v>679</v>
      </c>
      <c r="I246" s="55">
        <v>27.16</v>
      </c>
      <c r="J246" s="55">
        <v>2688.84</v>
      </c>
      <c r="K246" s="55">
        <v>424012.39</v>
      </c>
      <c r="L246" s="55">
        <v>84802.48</v>
      </c>
      <c r="M246" s="56">
        <v>339209.91</v>
      </c>
      <c r="N246" s="34">
        <f t="shared" si="3"/>
        <v>348928.1</v>
      </c>
    </row>
    <row r="247" spans="1:14" ht="12.75">
      <c r="A247" s="62">
        <v>236</v>
      </c>
      <c r="B247" s="53" t="s">
        <v>267</v>
      </c>
      <c r="C247" s="54">
        <v>0.294355180866913</v>
      </c>
      <c r="D247" s="55">
        <v>11836.88</v>
      </c>
      <c r="E247" s="55">
        <v>2481.42</v>
      </c>
      <c r="F247" s="55">
        <v>9355.46</v>
      </c>
      <c r="G247" s="55">
        <v>5916.44</v>
      </c>
      <c r="H247" s="55">
        <v>1183.29</v>
      </c>
      <c r="I247" s="55">
        <v>47.33</v>
      </c>
      <c r="J247" s="55">
        <v>4685.82</v>
      </c>
      <c r="K247" s="55">
        <v>738897.4</v>
      </c>
      <c r="L247" s="55">
        <v>147779.45</v>
      </c>
      <c r="M247" s="56">
        <v>591117.95</v>
      </c>
      <c r="N247" s="34">
        <f t="shared" si="3"/>
        <v>605159.23</v>
      </c>
    </row>
    <row r="248" spans="1:14" ht="12.75">
      <c r="A248" s="62">
        <v>237</v>
      </c>
      <c r="B248" s="53" t="s">
        <v>268</v>
      </c>
      <c r="C248" s="54">
        <v>0.065842395720244</v>
      </c>
      <c r="D248" s="55">
        <v>4913.7</v>
      </c>
      <c r="E248" s="55">
        <v>969.32</v>
      </c>
      <c r="F248" s="55">
        <v>3944.38</v>
      </c>
      <c r="G248" s="55">
        <v>1320.75</v>
      </c>
      <c r="H248" s="55">
        <v>264.15</v>
      </c>
      <c r="I248" s="55">
        <v>10.57</v>
      </c>
      <c r="J248" s="55">
        <v>1046.03</v>
      </c>
      <c r="K248" s="55">
        <v>164922.58</v>
      </c>
      <c r="L248" s="55">
        <v>32984.5</v>
      </c>
      <c r="M248" s="56">
        <v>131938.08</v>
      </c>
      <c r="N248" s="34">
        <f t="shared" si="3"/>
        <v>136928.49</v>
      </c>
    </row>
    <row r="249" spans="1:14" ht="12.75">
      <c r="A249" s="62">
        <v>238</v>
      </c>
      <c r="B249" s="53" t="s">
        <v>269</v>
      </c>
      <c r="C249" s="54">
        <v>0.317834979340726</v>
      </c>
      <c r="D249" s="55">
        <v>156979.25</v>
      </c>
      <c r="E249" s="55">
        <v>36477.85</v>
      </c>
      <c r="F249" s="55">
        <v>120501.4</v>
      </c>
      <c r="G249" s="55">
        <v>6387.38</v>
      </c>
      <c r="H249" s="55">
        <v>1277.48</v>
      </c>
      <c r="I249" s="55">
        <v>51.1</v>
      </c>
      <c r="J249" s="55">
        <v>5058.8</v>
      </c>
      <c r="K249" s="55">
        <v>797701.54</v>
      </c>
      <c r="L249" s="55">
        <v>159540.35</v>
      </c>
      <c r="M249" s="56">
        <v>638161.19</v>
      </c>
      <c r="N249" s="34">
        <f t="shared" si="3"/>
        <v>763721.3899999999</v>
      </c>
    </row>
    <row r="250" spans="1:14" ht="12.75">
      <c r="A250" s="62">
        <v>239</v>
      </c>
      <c r="B250" s="53" t="s">
        <v>270</v>
      </c>
      <c r="C250" s="54">
        <v>0.136522791126019</v>
      </c>
      <c r="D250" s="55">
        <v>29859.37</v>
      </c>
      <c r="E250" s="55">
        <v>6389.39</v>
      </c>
      <c r="F250" s="55">
        <v>23469.98</v>
      </c>
      <c r="G250" s="55">
        <v>2742.14</v>
      </c>
      <c r="H250" s="55">
        <v>548.43</v>
      </c>
      <c r="I250" s="55">
        <v>21.94</v>
      </c>
      <c r="J250" s="55">
        <v>2171.77</v>
      </c>
      <c r="K250" s="55">
        <v>342445.06</v>
      </c>
      <c r="L250" s="55">
        <v>68489.07</v>
      </c>
      <c r="M250" s="56">
        <v>273955.99</v>
      </c>
      <c r="N250" s="34">
        <f t="shared" si="3"/>
        <v>299597.74</v>
      </c>
    </row>
    <row r="251" spans="1:14" ht="12.75">
      <c r="A251" s="62">
        <v>240</v>
      </c>
      <c r="B251" s="53" t="s">
        <v>271</v>
      </c>
      <c r="C251" s="54">
        <v>0.154351989967121</v>
      </c>
      <c r="D251" s="55">
        <v>8890.83</v>
      </c>
      <c r="E251" s="55">
        <v>2176.15</v>
      </c>
      <c r="F251" s="55">
        <v>6714.68</v>
      </c>
      <c r="G251" s="55">
        <v>3105.4</v>
      </c>
      <c r="H251" s="55">
        <v>621.08</v>
      </c>
      <c r="I251" s="55">
        <v>24.84</v>
      </c>
      <c r="J251" s="55">
        <v>2459.48</v>
      </c>
      <c r="K251" s="55">
        <v>387857.01</v>
      </c>
      <c r="L251" s="55">
        <v>77571.4</v>
      </c>
      <c r="M251" s="56">
        <v>310285.61</v>
      </c>
      <c r="N251" s="34">
        <f t="shared" si="3"/>
        <v>319459.76999999996</v>
      </c>
    </row>
    <row r="252" spans="1:14" ht="12.75">
      <c r="A252" s="62">
        <v>241</v>
      </c>
      <c r="B252" s="53" t="s">
        <v>272</v>
      </c>
      <c r="C252" s="54">
        <v>0.44160707129554</v>
      </c>
      <c r="D252" s="55">
        <v>236537.5</v>
      </c>
      <c r="E252" s="55">
        <v>46270.56</v>
      </c>
      <c r="F252" s="55">
        <v>190266.94</v>
      </c>
      <c r="G252" s="55">
        <v>8876.78</v>
      </c>
      <c r="H252" s="55">
        <v>1775.36</v>
      </c>
      <c r="I252" s="55">
        <v>71.01</v>
      </c>
      <c r="J252" s="55">
        <v>7030.41</v>
      </c>
      <c r="K252" s="55">
        <v>1108615.85</v>
      </c>
      <c r="L252" s="55">
        <v>221723.16</v>
      </c>
      <c r="M252" s="56">
        <v>886892.69</v>
      </c>
      <c r="N252" s="34">
        <f t="shared" si="3"/>
        <v>1084190.04</v>
      </c>
    </row>
    <row r="253" spans="1:14" ht="12.75">
      <c r="A253" s="62">
        <v>242</v>
      </c>
      <c r="B253" s="53" t="s">
        <v>273</v>
      </c>
      <c r="C253" s="54">
        <v>0.06980799546248</v>
      </c>
      <c r="D253" s="55">
        <v>17036.54</v>
      </c>
      <c r="E253" s="55">
        <v>4103.01</v>
      </c>
      <c r="F253" s="55">
        <v>12933.53</v>
      </c>
      <c r="G253" s="55">
        <v>1400.69</v>
      </c>
      <c r="H253" s="55">
        <v>280.14</v>
      </c>
      <c r="I253" s="55">
        <v>11.21</v>
      </c>
      <c r="J253" s="55">
        <v>1109.34</v>
      </c>
      <c r="K253" s="55">
        <v>174906.96</v>
      </c>
      <c r="L253" s="55">
        <v>34981.43</v>
      </c>
      <c r="M253" s="56">
        <v>139925.53</v>
      </c>
      <c r="N253" s="34">
        <f t="shared" si="3"/>
        <v>153968.4</v>
      </c>
    </row>
    <row r="254" spans="1:14" ht="12.75">
      <c r="A254" s="62">
        <v>243</v>
      </c>
      <c r="B254" s="53" t="s">
        <v>274</v>
      </c>
      <c r="C254" s="54">
        <v>0.260211583086247</v>
      </c>
      <c r="D254" s="55">
        <v>49118.86</v>
      </c>
      <c r="E254" s="55">
        <v>9836.87</v>
      </c>
      <c r="F254" s="55">
        <v>39281.99</v>
      </c>
      <c r="G254" s="55">
        <v>5228.25</v>
      </c>
      <c r="H254" s="55">
        <v>1045.65</v>
      </c>
      <c r="I254" s="55">
        <v>41.83</v>
      </c>
      <c r="J254" s="55">
        <v>4140.77</v>
      </c>
      <c r="K254" s="55">
        <v>652930.85</v>
      </c>
      <c r="L254" s="55">
        <v>130586.15</v>
      </c>
      <c r="M254" s="56">
        <v>522344.7</v>
      </c>
      <c r="N254" s="34">
        <f t="shared" si="3"/>
        <v>565767.46</v>
      </c>
    </row>
    <row r="255" spans="1:14" ht="12.75">
      <c r="A255" s="62">
        <v>244</v>
      </c>
      <c r="B255" s="53" t="s">
        <v>275</v>
      </c>
      <c r="C255" s="54">
        <v>0.265873682718211</v>
      </c>
      <c r="D255" s="55">
        <v>41618.32</v>
      </c>
      <c r="E255" s="55">
        <v>10157.68</v>
      </c>
      <c r="F255" s="55">
        <v>31460.64</v>
      </c>
      <c r="G255" s="55">
        <v>5344.31</v>
      </c>
      <c r="H255" s="55">
        <v>1068.86</v>
      </c>
      <c r="I255" s="55">
        <v>42.75</v>
      </c>
      <c r="J255" s="55">
        <v>4232.7</v>
      </c>
      <c r="K255" s="55">
        <v>667446.95</v>
      </c>
      <c r="L255" s="55">
        <v>133489.35</v>
      </c>
      <c r="M255" s="56">
        <v>533957.6</v>
      </c>
      <c r="N255" s="34">
        <f t="shared" si="3"/>
        <v>569650.94</v>
      </c>
    </row>
    <row r="256" spans="1:14" ht="12.75">
      <c r="A256" s="62">
        <v>245</v>
      </c>
      <c r="B256" s="53" t="s">
        <v>276</v>
      </c>
      <c r="C256" s="54">
        <v>0.082489294638195</v>
      </c>
      <c r="D256" s="55">
        <v>4144.34</v>
      </c>
      <c r="E256" s="55">
        <v>971.83</v>
      </c>
      <c r="F256" s="55">
        <v>3172.51</v>
      </c>
      <c r="G256" s="55">
        <v>1655.79</v>
      </c>
      <c r="H256" s="55">
        <v>331.16</v>
      </c>
      <c r="I256" s="55">
        <v>13.25</v>
      </c>
      <c r="J256" s="55">
        <v>1311.38</v>
      </c>
      <c r="K256" s="55">
        <v>206769.4</v>
      </c>
      <c r="L256" s="55">
        <v>41353.87</v>
      </c>
      <c r="M256" s="56">
        <v>165415.53</v>
      </c>
      <c r="N256" s="34">
        <f t="shared" si="3"/>
        <v>169899.42</v>
      </c>
    </row>
    <row r="257" spans="1:14" ht="12.75">
      <c r="A257" s="62">
        <v>246</v>
      </c>
      <c r="B257" s="57" t="s">
        <v>277</v>
      </c>
      <c r="C257" s="58">
        <v>0.239487584433307</v>
      </c>
      <c r="D257" s="59">
        <v>5451.01</v>
      </c>
      <c r="E257" s="59">
        <v>983.1</v>
      </c>
      <c r="F257" s="59">
        <v>4467.91</v>
      </c>
      <c r="G257" s="59">
        <v>4812.11</v>
      </c>
      <c r="H257" s="59">
        <v>962.42</v>
      </c>
      <c r="I257" s="59">
        <v>38.5</v>
      </c>
      <c r="J257" s="59">
        <v>3811.19</v>
      </c>
      <c r="K257" s="59">
        <v>600965.12</v>
      </c>
      <c r="L257" s="59">
        <v>120193.04</v>
      </c>
      <c r="M257" s="60">
        <v>480772.08</v>
      </c>
      <c r="N257" s="35">
        <f t="shared" si="3"/>
        <v>489051.18</v>
      </c>
    </row>
    <row r="258" spans="1:21" ht="20.25">
      <c r="A258" s="64"/>
      <c r="B258" s="63" t="s">
        <v>12</v>
      </c>
      <c r="C258" s="30">
        <f>SUM(C12:C257)</f>
        <v>99.99999999999993</v>
      </c>
      <c r="D258" s="12">
        <f>SUM(D12:D257)</f>
        <v>24381993.279999983</v>
      </c>
      <c r="E258" s="12">
        <f aca="true" t="shared" si="4" ref="E258:M258">SUM(E12:E257)</f>
        <v>5377903.289999998</v>
      </c>
      <c r="F258" s="12">
        <f t="shared" si="4"/>
        <v>19004089.990000013</v>
      </c>
      <c r="G258" s="12">
        <f t="shared" si="4"/>
        <v>2003794.859999999</v>
      </c>
      <c r="H258" s="12">
        <f t="shared" si="4"/>
        <v>400759.20000000007</v>
      </c>
      <c r="I258" s="12">
        <f t="shared" si="4"/>
        <v>16030.35</v>
      </c>
      <c r="J258" s="12">
        <f t="shared" si="4"/>
        <v>1587005.3100000015</v>
      </c>
      <c r="K258" s="12">
        <f t="shared" si="4"/>
        <v>250195738.08999994</v>
      </c>
      <c r="L258" s="12">
        <f t="shared" si="4"/>
        <v>50039147.71999998</v>
      </c>
      <c r="M258" s="33">
        <f t="shared" si="4"/>
        <v>200156590.37</v>
      </c>
      <c r="N258" s="36">
        <f t="shared" si="3"/>
        <v>220747685.67000002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296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3:14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6"/>
  <sheetViews>
    <sheetView showGridLines="0" view="pageBreakPreview" zoomScale="80" zoomScaleNormal="75" zoomScaleSheetLayoutView="80" zoomScalePageLayoutView="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2" width="16.57421875" style="0" customWidth="1"/>
    <col min="13" max="13" width="17.71093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 t="s">
        <v>33</v>
      </c>
      <c r="C12" s="49">
        <v>0.207840986906018</v>
      </c>
      <c r="D12" s="50">
        <v>24734</v>
      </c>
      <c r="E12" s="50">
        <v>4708.91</v>
      </c>
      <c r="F12" s="50">
        <v>20025.09</v>
      </c>
      <c r="G12" s="50">
        <v>3493.9</v>
      </c>
      <c r="H12" s="50">
        <v>698.78</v>
      </c>
      <c r="I12" s="50">
        <v>27.95</v>
      </c>
      <c r="J12" s="50">
        <v>2767.17</v>
      </c>
      <c r="K12" s="50">
        <v>513511.16</v>
      </c>
      <c r="L12" s="50">
        <v>102702.27</v>
      </c>
      <c r="M12" s="51">
        <v>410808.89</v>
      </c>
      <c r="N12" s="52">
        <f>+F12+J12+M12</f>
        <v>433601.15</v>
      </c>
    </row>
    <row r="13" spans="1:14" ht="12.75">
      <c r="A13" s="62">
        <v>2</v>
      </c>
      <c r="B13" s="53" t="s">
        <v>34</v>
      </c>
      <c r="C13" s="54">
        <v>0.14920079060035</v>
      </c>
      <c r="D13" s="55">
        <v>41457.99</v>
      </c>
      <c r="E13" s="55">
        <v>7132.11</v>
      </c>
      <c r="F13" s="55">
        <v>34325.88</v>
      </c>
      <c r="G13" s="55">
        <v>2506.68</v>
      </c>
      <c r="H13" s="55">
        <v>501.34</v>
      </c>
      <c r="I13" s="55">
        <v>20.05</v>
      </c>
      <c r="J13" s="55">
        <v>1985.29</v>
      </c>
      <c r="K13" s="55">
        <v>367269.28</v>
      </c>
      <c r="L13" s="55">
        <v>73453.8</v>
      </c>
      <c r="M13" s="56">
        <v>293815.48</v>
      </c>
      <c r="N13" s="34">
        <f aca="true" t="shared" si="0" ref="N13:N76">+F13+J13+M13</f>
        <v>330126.64999999997</v>
      </c>
    </row>
    <row r="14" spans="1:14" ht="12.75">
      <c r="A14" s="62">
        <v>3</v>
      </c>
      <c r="B14" s="53" t="s">
        <v>35</v>
      </c>
      <c r="C14" s="54">
        <v>0.281067282292761</v>
      </c>
      <c r="D14" s="55">
        <v>99828.32</v>
      </c>
      <c r="E14" s="55">
        <v>19648.38</v>
      </c>
      <c r="F14" s="55">
        <v>80179.94</v>
      </c>
      <c r="G14" s="55">
        <v>4721.83</v>
      </c>
      <c r="H14" s="55">
        <v>944.37</v>
      </c>
      <c r="I14" s="55">
        <v>37.77</v>
      </c>
      <c r="J14" s="55">
        <v>3739.69</v>
      </c>
      <c r="K14" s="55">
        <v>691594.99</v>
      </c>
      <c r="L14" s="55">
        <v>138319</v>
      </c>
      <c r="M14" s="56">
        <v>553275.99</v>
      </c>
      <c r="N14" s="34">
        <f t="shared" si="0"/>
        <v>637195.62</v>
      </c>
    </row>
    <row r="15" spans="1:14" ht="12.75">
      <c r="A15" s="62">
        <v>4</v>
      </c>
      <c r="B15" s="53" t="s">
        <v>36</v>
      </c>
      <c r="C15" s="54">
        <v>0.050568296814197</v>
      </c>
      <c r="D15" s="55">
        <v>6032.77</v>
      </c>
      <c r="E15" s="55">
        <v>1268.03</v>
      </c>
      <c r="F15" s="55">
        <v>4764.74</v>
      </c>
      <c r="G15" s="55">
        <v>849.54</v>
      </c>
      <c r="H15" s="55">
        <v>169.91</v>
      </c>
      <c r="I15" s="55">
        <v>6.8</v>
      </c>
      <c r="J15" s="55">
        <v>672.83</v>
      </c>
      <c r="K15" s="55">
        <v>124428.66</v>
      </c>
      <c r="L15" s="55">
        <v>24885.81</v>
      </c>
      <c r="M15" s="56">
        <v>99542.85</v>
      </c>
      <c r="N15" s="34">
        <f t="shared" si="0"/>
        <v>104980.42000000001</v>
      </c>
    </row>
    <row r="16" spans="1:14" ht="12.75">
      <c r="A16" s="62">
        <v>5</v>
      </c>
      <c r="B16" s="53" t="s">
        <v>37</v>
      </c>
      <c r="C16" s="54">
        <v>0.180006488659591</v>
      </c>
      <c r="D16" s="55">
        <v>6222.32</v>
      </c>
      <c r="E16" s="55">
        <v>1220.02</v>
      </c>
      <c r="F16" s="55">
        <v>5002.3</v>
      </c>
      <c r="G16" s="55">
        <v>3024.05</v>
      </c>
      <c r="H16" s="55">
        <v>604.81</v>
      </c>
      <c r="I16" s="55">
        <v>24.19</v>
      </c>
      <c r="J16" s="55">
        <v>2395.05</v>
      </c>
      <c r="K16" s="55">
        <v>442924.51</v>
      </c>
      <c r="L16" s="55">
        <v>88584.88</v>
      </c>
      <c r="M16" s="56">
        <v>354339.63</v>
      </c>
      <c r="N16" s="34">
        <f t="shared" si="0"/>
        <v>361736.98</v>
      </c>
    </row>
    <row r="17" spans="1:14" ht="12.75">
      <c r="A17" s="62">
        <v>6</v>
      </c>
      <c r="B17" s="53" t="s">
        <v>38</v>
      </c>
      <c r="C17" s="54">
        <v>0.076279395194398</v>
      </c>
      <c r="D17" s="55">
        <v>8852.72</v>
      </c>
      <c r="E17" s="55">
        <v>1713.7</v>
      </c>
      <c r="F17" s="55">
        <v>7139.02</v>
      </c>
      <c r="G17" s="55">
        <v>1281.61</v>
      </c>
      <c r="H17" s="55">
        <v>256.32</v>
      </c>
      <c r="I17" s="55">
        <v>10.25</v>
      </c>
      <c r="J17" s="55">
        <v>1015.04</v>
      </c>
      <c r="K17" s="55">
        <v>187838.51</v>
      </c>
      <c r="L17" s="55">
        <v>37567.64</v>
      </c>
      <c r="M17" s="56">
        <v>150270.87</v>
      </c>
      <c r="N17" s="34">
        <f t="shared" si="0"/>
        <v>158424.93</v>
      </c>
    </row>
    <row r="18" spans="1:14" ht="12.75">
      <c r="A18" s="62">
        <v>7</v>
      </c>
      <c r="B18" s="53" t="s">
        <v>39</v>
      </c>
      <c r="C18" s="54">
        <v>0.313712480236114</v>
      </c>
      <c r="D18" s="55">
        <v>102734.67</v>
      </c>
      <c r="E18" s="55">
        <v>18709.43</v>
      </c>
      <c r="F18" s="55">
        <v>84025.24</v>
      </c>
      <c r="G18" s="55">
        <v>5270.26</v>
      </c>
      <c r="H18" s="55">
        <v>1054.05</v>
      </c>
      <c r="I18" s="55">
        <v>42.16</v>
      </c>
      <c r="J18" s="55">
        <v>4174.05</v>
      </c>
      <c r="K18" s="55">
        <v>771922.06</v>
      </c>
      <c r="L18" s="55">
        <v>154384.48</v>
      </c>
      <c r="M18" s="56">
        <v>617537.58</v>
      </c>
      <c r="N18" s="34">
        <f t="shared" si="0"/>
        <v>705736.87</v>
      </c>
    </row>
    <row r="19" spans="1:14" ht="12.75">
      <c r="A19" s="62">
        <v>8</v>
      </c>
      <c r="B19" s="53" t="s">
        <v>40</v>
      </c>
      <c r="C19" s="54">
        <v>0.468782070466729</v>
      </c>
      <c r="D19" s="55">
        <v>66371.88</v>
      </c>
      <c r="E19" s="55">
        <v>12907.29</v>
      </c>
      <c r="F19" s="55">
        <v>53464.59</v>
      </c>
      <c r="G19" s="55">
        <v>7875.36</v>
      </c>
      <c r="H19" s="55">
        <v>1575.07</v>
      </c>
      <c r="I19" s="55">
        <v>63</v>
      </c>
      <c r="J19" s="55">
        <v>6237.29</v>
      </c>
      <c r="K19" s="55">
        <v>1153486.72</v>
      </c>
      <c r="L19" s="55">
        <v>230697.32</v>
      </c>
      <c r="M19" s="56">
        <v>922789.4</v>
      </c>
      <c r="N19" s="34">
        <f t="shared" si="0"/>
        <v>982491.28</v>
      </c>
    </row>
    <row r="20" spans="1:14" ht="12.75">
      <c r="A20" s="62">
        <v>9</v>
      </c>
      <c r="B20" s="53" t="s">
        <v>41</v>
      </c>
      <c r="C20" s="54">
        <v>0.053061296657138</v>
      </c>
      <c r="D20" s="55">
        <v>2510.67</v>
      </c>
      <c r="E20" s="55">
        <v>405.06</v>
      </c>
      <c r="F20" s="55">
        <v>2105.61</v>
      </c>
      <c r="G20" s="55">
        <v>891.41</v>
      </c>
      <c r="H20" s="55">
        <v>178.28</v>
      </c>
      <c r="I20" s="55">
        <v>7.13</v>
      </c>
      <c r="J20" s="55">
        <v>706</v>
      </c>
      <c r="K20" s="55">
        <v>130562.77</v>
      </c>
      <c r="L20" s="55">
        <v>26112.6</v>
      </c>
      <c r="M20" s="56">
        <v>104450.17</v>
      </c>
      <c r="N20" s="34">
        <f t="shared" si="0"/>
        <v>107261.78</v>
      </c>
    </row>
    <row r="21" spans="1:14" ht="12.75">
      <c r="A21" s="62">
        <v>10</v>
      </c>
      <c r="B21" s="53" t="s">
        <v>42</v>
      </c>
      <c r="C21" s="54">
        <v>0.833355047498632</v>
      </c>
      <c r="D21" s="55">
        <v>27080</v>
      </c>
      <c r="E21" s="55">
        <v>5184.09</v>
      </c>
      <c r="F21" s="55">
        <v>21895.91</v>
      </c>
      <c r="G21" s="55">
        <v>14000.23</v>
      </c>
      <c r="H21" s="55">
        <v>2800.05</v>
      </c>
      <c r="I21" s="55">
        <v>112</v>
      </c>
      <c r="J21" s="55">
        <v>11088.18</v>
      </c>
      <c r="K21" s="55">
        <v>2050701.6</v>
      </c>
      <c r="L21" s="55">
        <v>410140.27</v>
      </c>
      <c r="M21" s="56">
        <v>1640561.33</v>
      </c>
      <c r="N21" s="34">
        <f t="shared" si="0"/>
        <v>1673545.4200000002</v>
      </c>
    </row>
    <row r="22" spans="1:14" ht="12.75">
      <c r="A22" s="62">
        <v>11</v>
      </c>
      <c r="B22" s="53" t="s">
        <v>43</v>
      </c>
      <c r="C22" s="54">
        <v>0.142396891028996</v>
      </c>
      <c r="D22" s="55">
        <v>13333.97</v>
      </c>
      <c r="E22" s="55">
        <v>2022.12</v>
      </c>
      <c r="F22" s="55">
        <v>11311.85</v>
      </c>
      <c r="G22" s="55">
        <v>2394.48</v>
      </c>
      <c r="H22" s="55">
        <v>478.9</v>
      </c>
      <c r="I22" s="55">
        <v>19.16</v>
      </c>
      <c r="J22" s="55">
        <v>1896.42</v>
      </c>
      <c r="K22" s="55">
        <v>352479.2</v>
      </c>
      <c r="L22" s="55">
        <v>70495.81</v>
      </c>
      <c r="M22" s="56">
        <v>281983.39</v>
      </c>
      <c r="N22" s="34">
        <f t="shared" si="0"/>
        <v>295191.66000000003</v>
      </c>
    </row>
    <row r="23" spans="1:14" ht="12.75">
      <c r="A23" s="62">
        <v>12</v>
      </c>
      <c r="B23" s="53" t="s">
        <v>44</v>
      </c>
      <c r="C23" s="54">
        <v>0.126009592061396</v>
      </c>
      <c r="D23" s="55">
        <v>25764.02</v>
      </c>
      <c r="E23" s="55">
        <v>4563.7</v>
      </c>
      <c r="F23" s="55">
        <v>21200.32</v>
      </c>
      <c r="G23" s="55">
        <v>2119.16</v>
      </c>
      <c r="H23" s="55">
        <v>423.83</v>
      </c>
      <c r="I23" s="55">
        <v>16.95</v>
      </c>
      <c r="J23" s="55">
        <v>1678.38</v>
      </c>
      <c r="K23" s="55">
        <v>312156.6</v>
      </c>
      <c r="L23" s="55">
        <v>62431.32</v>
      </c>
      <c r="M23" s="56">
        <v>249725.28</v>
      </c>
      <c r="N23" s="34">
        <f t="shared" si="0"/>
        <v>272603.98</v>
      </c>
    </row>
    <row r="24" spans="1:14" ht="12.75">
      <c r="A24" s="62">
        <v>13</v>
      </c>
      <c r="B24" s="53" t="s">
        <v>45</v>
      </c>
      <c r="C24" s="54">
        <v>0.071578395490561</v>
      </c>
      <c r="D24" s="55">
        <v>3781.16</v>
      </c>
      <c r="E24" s="55">
        <v>731.73</v>
      </c>
      <c r="F24" s="55">
        <v>3049.43</v>
      </c>
      <c r="G24" s="55">
        <v>1202.49</v>
      </c>
      <c r="H24" s="55">
        <v>240.5</v>
      </c>
      <c r="I24" s="55">
        <v>9.62</v>
      </c>
      <c r="J24" s="55">
        <v>952.37</v>
      </c>
      <c r="K24" s="55">
        <v>176126.01</v>
      </c>
      <c r="L24" s="55">
        <v>35225.25</v>
      </c>
      <c r="M24" s="56">
        <v>140900.76</v>
      </c>
      <c r="N24" s="34">
        <f t="shared" si="0"/>
        <v>144902.56</v>
      </c>
    </row>
    <row r="25" spans="1:14" ht="12.75">
      <c r="A25" s="62">
        <v>14</v>
      </c>
      <c r="B25" s="53" t="s">
        <v>46</v>
      </c>
      <c r="C25" s="54">
        <v>0.055830496482678</v>
      </c>
      <c r="D25" s="55">
        <v>16498.75</v>
      </c>
      <c r="E25" s="55">
        <v>3233.74</v>
      </c>
      <c r="F25" s="55">
        <v>13265.01</v>
      </c>
      <c r="G25" s="55">
        <v>937.93</v>
      </c>
      <c r="H25" s="55">
        <v>187.59</v>
      </c>
      <c r="I25" s="55">
        <v>7.5</v>
      </c>
      <c r="J25" s="55">
        <v>742.84</v>
      </c>
      <c r="K25" s="55">
        <v>137376.69</v>
      </c>
      <c r="L25" s="55">
        <v>27475.32</v>
      </c>
      <c r="M25" s="56">
        <v>109901.37</v>
      </c>
      <c r="N25" s="34">
        <f t="shared" si="0"/>
        <v>123909.22</v>
      </c>
    </row>
    <row r="26" spans="1:14" ht="12.75">
      <c r="A26" s="62">
        <v>15</v>
      </c>
      <c r="B26" s="53" t="s">
        <v>47</v>
      </c>
      <c r="C26" s="54">
        <v>0.067943495719559</v>
      </c>
      <c r="D26" s="55">
        <v>14210.94</v>
      </c>
      <c r="E26" s="55">
        <v>2687.3</v>
      </c>
      <c r="F26" s="55">
        <v>11523.64</v>
      </c>
      <c r="G26" s="55">
        <v>1141.43</v>
      </c>
      <c r="H26" s="55">
        <v>228.29</v>
      </c>
      <c r="I26" s="55">
        <v>9.13</v>
      </c>
      <c r="J26" s="55">
        <v>904.01</v>
      </c>
      <c r="K26" s="55">
        <v>167182.17</v>
      </c>
      <c r="L26" s="55">
        <v>33436.44</v>
      </c>
      <c r="M26" s="56">
        <v>133745.73</v>
      </c>
      <c r="N26" s="34">
        <f t="shared" si="0"/>
        <v>146173.38</v>
      </c>
    </row>
    <row r="27" spans="1:14" ht="12.75">
      <c r="A27" s="62">
        <v>16</v>
      </c>
      <c r="B27" s="53" t="s">
        <v>48</v>
      </c>
      <c r="C27" s="54">
        <v>6.43527819457747</v>
      </c>
      <c r="D27" s="55">
        <v>1855882.51</v>
      </c>
      <c r="E27" s="55">
        <v>319515.41</v>
      </c>
      <c r="F27" s="55">
        <v>1536367.1</v>
      </c>
      <c r="G27" s="55">
        <v>108112.65</v>
      </c>
      <c r="H27" s="55">
        <v>21622.53</v>
      </c>
      <c r="I27" s="55">
        <v>864.9</v>
      </c>
      <c r="J27" s="55">
        <v>85625.22</v>
      </c>
      <c r="K27" s="55">
        <v>15836764.38</v>
      </c>
      <c r="L27" s="55">
        <v>3167352.84</v>
      </c>
      <c r="M27" s="56">
        <v>12669411.54</v>
      </c>
      <c r="N27" s="34">
        <f t="shared" si="0"/>
        <v>14291403.86</v>
      </c>
    </row>
    <row r="28" spans="1:14" ht="12.75">
      <c r="A28" s="62">
        <v>17</v>
      </c>
      <c r="B28" s="53" t="s">
        <v>49</v>
      </c>
      <c r="C28" s="54">
        <v>0.042711297309188</v>
      </c>
      <c r="D28" s="55">
        <v>1672.68</v>
      </c>
      <c r="E28" s="55">
        <v>279.68</v>
      </c>
      <c r="F28" s="55">
        <v>1393</v>
      </c>
      <c r="G28" s="55">
        <v>717.54</v>
      </c>
      <c r="H28" s="55">
        <v>143.51</v>
      </c>
      <c r="I28" s="55">
        <v>5.74</v>
      </c>
      <c r="J28" s="55">
        <v>568.29</v>
      </c>
      <c r="K28" s="55">
        <v>105095.57</v>
      </c>
      <c r="L28" s="55">
        <v>21019.03</v>
      </c>
      <c r="M28" s="56">
        <v>84076.54</v>
      </c>
      <c r="N28" s="34">
        <f t="shared" si="0"/>
        <v>86037.82999999999</v>
      </c>
    </row>
    <row r="29" spans="1:14" ht="12.75">
      <c r="A29" s="62">
        <v>18</v>
      </c>
      <c r="B29" s="53" t="s">
        <v>50</v>
      </c>
      <c r="C29" s="54">
        <v>0.198917087468224</v>
      </c>
      <c r="D29" s="55">
        <v>48931.03</v>
      </c>
      <c r="E29" s="55">
        <v>9020.03</v>
      </c>
      <c r="F29" s="55">
        <v>39911</v>
      </c>
      <c r="G29" s="55">
        <v>3341.73</v>
      </c>
      <c r="H29" s="55">
        <v>668.35</v>
      </c>
      <c r="I29" s="55">
        <v>26.73</v>
      </c>
      <c r="J29" s="55">
        <v>2646.65</v>
      </c>
      <c r="K29" s="55">
        <v>489456.05</v>
      </c>
      <c r="L29" s="55">
        <v>97891.21</v>
      </c>
      <c r="M29" s="56">
        <v>391564.84</v>
      </c>
      <c r="N29" s="34">
        <f t="shared" si="0"/>
        <v>434122.49000000005</v>
      </c>
    </row>
    <row r="30" spans="1:14" ht="12.75">
      <c r="A30" s="62">
        <v>19</v>
      </c>
      <c r="B30" s="53" t="s">
        <v>51</v>
      </c>
      <c r="C30" s="54">
        <v>4.96490428721103</v>
      </c>
      <c r="D30" s="55">
        <v>1499491.11</v>
      </c>
      <c r="E30" s="55">
        <v>274293.78</v>
      </c>
      <c r="F30" s="55">
        <v>1225197.33</v>
      </c>
      <c r="G30" s="55">
        <v>83408.79</v>
      </c>
      <c r="H30" s="55">
        <v>16681.76</v>
      </c>
      <c r="I30" s="55">
        <v>667.27</v>
      </c>
      <c r="J30" s="55">
        <v>66059.76</v>
      </c>
      <c r="K30" s="55">
        <v>12216805.52</v>
      </c>
      <c r="L30" s="55">
        <v>2443361.07</v>
      </c>
      <c r="M30" s="56">
        <v>9773444.45</v>
      </c>
      <c r="N30" s="34">
        <f t="shared" si="0"/>
        <v>11064701.54</v>
      </c>
    </row>
    <row r="31" spans="1:14" ht="12.75">
      <c r="A31" s="62">
        <v>20</v>
      </c>
      <c r="B31" s="53" t="s">
        <v>52</v>
      </c>
      <c r="C31" s="54">
        <v>0.124007092187553</v>
      </c>
      <c r="D31" s="55">
        <v>12291.63</v>
      </c>
      <c r="E31" s="55">
        <v>2414.03</v>
      </c>
      <c r="F31" s="55">
        <v>9877.6</v>
      </c>
      <c r="G31" s="55">
        <v>2085.54</v>
      </c>
      <c r="H31" s="55">
        <v>417.11</v>
      </c>
      <c r="I31" s="55">
        <v>16.68</v>
      </c>
      <c r="J31" s="55">
        <v>1651.75</v>
      </c>
      <c r="K31" s="55">
        <v>307229.16</v>
      </c>
      <c r="L31" s="55">
        <v>61445.82</v>
      </c>
      <c r="M31" s="56">
        <v>245783.34</v>
      </c>
      <c r="N31" s="34">
        <f t="shared" si="0"/>
        <v>257312.69</v>
      </c>
    </row>
    <row r="32" spans="1:14" ht="12.75">
      <c r="A32" s="62">
        <v>21</v>
      </c>
      <c r="B32" s="53" t="s">
        <v>53</v>
      </c>
      <c r="C32" s="54">
        <v>0.309653380491837</v>
      </c>
      <c r="D32" s="55">
        <v>7100.58</v>
      </c>
      <c r="E32" s="55">
        <v>1425.36</v>
      </c>
      <c r="F32" s="55">
        <v>5675.22</v>
      </c>
      <c r="G32" s="55">
        <v>5204.33</v>
      </c>
      <c r="H32" s="55">
        <v>1040.87</v>
      </c>
      <c r="I32" s="55">
        <v>41.63</v>
      </c>
      <c r="J32" s="55">
        <v>4121.83</v>
      </c>
      <c r="K32" s="55">
        <v>764031.17</v>
      </c>
      <c r="L32" s="55">
        <v>152806.24</v>
      </c>
      <c r="M32" s="56">
        <v>611224.93</v>
      </c>
      <c r="N32" s="34">
        <f t="shared" si="0"/>
        <v>621021.9800000001</v>
      </c>
    </row>
    <row r="33" spans="1:14" ht="12.75">
      <c r="A33" s="62">
        <v>22</v>
      </c>
      <c r="B33" s="53" t="s">
        <v>54</v>
      </c>
      <c r="C33" s="54">
        <v>0.054284996580045</v>
      </c>
      <c r="D33" s="55">
        <v>11466.03</v>
      </c>
      <c r="E33" s="55">
        <v>2038.24</v>
      </c>
      <c r="F33" s="55">
        <v>9427.79</v>
      </c>
      <c r="G33" s="55">
        <v>911.98</v>
      </c>
      <c r="H33" s="55">
        <v>182.4</v>
      </c>
      <c r="I33" s="55">
        <v>7.3</v>
      </c>
      <c r="J33" s="55">
        <v>722.28</v>
      </c>
      <c r="K33" s="55">
        <v>133573.8</v>
      </c>
      <c r="L33" s="55">
        <v>26714.67</v>
      </c>
      <c r="M33" s="56">
        <v>106859.13</v>
      </c>
      <c r="N33" s="34">
        <f t="shared" si="0"/>
        <v>117009.20000000001</v>
      </c>
    </row>
    <row r="34" spans="1:14" ht="12.75">
      <c r="A34" s="62">
        <v>23</v>
      </c>
      <c r="B34" s="53" t="s">
        <v>55</v>
      </c>
      <c r="C34" s="54">
        <v>0.100624293660669</v>
      </c>
      <c r="D34" s="55">
        <v>96586.95</v>
      </c>
      <c r="E34" s="55">
        <v>17655.11</v>
      </c>
      <c r="F34" s="55">
        <v>78931.84</v>
      </c>
      <c r="G34" s="55">
        <v>1690.45</v>
      </c>
      <c r="H34" s="55">
        <v>338.09</v>
      </c>
      <c r="I34" s="55">
        <v>13.52</v>
      </c>
      <c r="J34" s="55">
        <v>1338.84</v>
      </c>
      <c r="K34" s="55">
        <v>247596.4</v>
      </c>
      <c r="L34" s="55">
        <v>49519.16</v>
      </c>
      <c r="M34" s="56">
        <v>198077.24</v>
      </c>
      <c r="N34" s="34">
        <f t="shared" si="0"/>
        <v>278347.92</v>
      </c>
    </row>
    <row r="35" spans="1:14" ht="12.75">
      <c r="A35" s="62">
        <v>24</v>
      </c>
      <c r="B35" s="53" t="s">
        <v>56</v>
      </c>
      <c r="C35" s="54">
        <v>0.088273794438751</v>
      </c>
      <c r="D35" s="55">
        <v>22385.22</v>
      </c>
      <c r="E35" s="55">
        <v>4064.74</v>
      </c>
      <c r="F35" s="55">
        <v>18320.48</v>
      </c>
      <c r="G35" s="55">
        <v>1483.11</v>
      </c>
      <c r="H35" s="55">
        <v>296.62</v>
      </c>
      <c r="I35" s="55">
        <v>11.86</v>
      </c>
      <c r="J35" s="55">
        <v>1174.63</v>
      </c>
      <c r="K35" s="55">
        <v>217352.13</v>
      </c>
      <c r="L35" s="55">
        <v>43470.45</v>
      </c>
      <c r="M35" s="56">
        <v>173881.68</v>
      </c>
      <c r="N35" s="34">
        <f t="shared" si="0"/>
        <v>193376.78999999998</v>
      </c>
    </row>
    <row r="36" spans="1:14" ht="12.75">
      <c r="A36" s="62">
        <v>25</v>
      </c>
      <c r="B36" s="53" t="s">
        <v>57</v>
      </c>
      <c r="C36" s="54">
        <v>0.107093893253085</v>
      </c>
      <c r="D36" s="55">
        <v>19681.22</v>
      </c>
      <c r="E36" s="55">
        <v>3787.67</v>
      </c>
      <c r="F36" s="55">
        <v>15893.55</v>
      </c>
      <c r="G36" s="55">
        <v>1799.14</v>
      </c>
      <c r="H36" s="55">
        <v>359.83</v>
      </c>
      <c r="I36" s="55">
        <v>14.39</v>
      </c>
      <c r="J36" s="55">
        <v>1424.92</v>
      </c>
      <c r="K36" s="55">
        <v>263515.55</v>
      </c>
      <c r="L36" s="55">
        <v>52703.12</v>
      </c>
      <c r="M36" s="56">
        <v>210812.43</v>
      </c>
      <c r="N36" s="34">
        <f t="shared" si="0"/>
        <v>228130.9</v>
      </c>
    </row>
    <row r="37" spans="1:14" ht="12.75">
      <c r="A37" s="62">
        <v>26</v>
      </c>
      <c r="B37" s="53" t="s">
        <v>58</v>
      </c>
      <c r="C37" s="54">
        <v>0.114501492786406</v>
      </c>
      <c r="D37" s="55">
        <v>8449.32</v>
      </c>
      <c r="E37" s="55">
        <v>1162.72</v>
      </c>
      <c r="F37" s="55">
        <v>7286.6</v>
      </c>
      <c r="G37" s="55">
        <v>1923.58</v>
      </c>
      <c r="H37" s="55">
        <v>384.72</v>
      </c>
      <c r="I37" s="55">
        <v>15.39</v>
      </c>
      <c r="J37" s="55">
        <v>1523.47</v>
      </c>
      <c r="K37" s="55">
        <v>281742.83</v>
      </c>
      <c r="L37" s="55">
        <v>56348.61</v>
      </c>
      <c r="M37" s="56">
        <v>225394.22</v>
      </c>
      <c r="N37" s="34">
        <f t="shared" si="0"/>
        <v>234204.29</v>
      </c>
    </row>
    <row r="38" spans="1:14" ht="12.75">
      <c r="A38" s="62">
        <v>27</v>
      </c>
      <c r="B38" s="53" t="s">
        <v>59</v>
      </c>
      <c r="C38" s="54">
        <v>0.147233290724303</v>
      </c>
      <c r="D38" s="55">
        <v>17450.51</v>
      </c>
      <c r="E38" s="55">
        <v>2734.05</v>
      </c>
      <c r="F38" s="55">
        <v>14716.46</v>
      </c>
      <c r="G38" s="55">
        <v>2473.46</v>
      </c>
      <c r="H38" s="55">
        <v>494.69</v>
      </c>
      <c r="I38" s="55">
        <v>19.79</v>
      </c>
      <c r="J38" s="55">
        <v>1958.98</v>
      </c>
      <c r="K38" s="55">
        <v>362282.82</v>
      </c>
      <c r="L38" s="55">
        <v>72456.61</v>
      </c>
      <c r="M38" s="56">
        <v>289826.21</v>
      </c>
      <c r="N38" s="34">
        <f t="shared" si="0"/>
        <v>306501.65</v>
      </c>
    </row>
    <row r="39" spans="1:14" ht="12.75">
      <c r="A39" s="62">
        <v>28</v>
      </c>
      <c r="B39" s="53" t="s">
        <v>60</v>
      </c>
      <c r="C39" s="54">
        <v>0.072004995463685</v>
      </c>
      <c r="D39" s="55">
        <v>6943.09</v>
      </c>
      <c r="E39" s="55">
        <v>954.78</v>
      </c>
      <c r="F39" s="55">
        <v>5988.31</v>
      </c>
      <c r="G39" s="55">
        <v>1209.66</v>
      </c>
      <c r="H39" s="55">
        <v>241.93</v>
      </c>
      <c r="I39" s="55">
        <v>9.68</v>
      </c>
      <c r="J39" s="55">
        <v>958.05</v>
      </c>
      <c r="K39" s="55">
        <v>177175.86</v>
      </c>
      <c r="L39" s="55">
        <v>35435.26</v>
      </c>
      <c r="M39" s="56">
        <v>141740.6</v>
      </c>
      <c r="N39" s="34">
        <f t="shared" si="0"/>
        <v>148686.96000000002</v>
      </c>
    </row>
    <row r="40" spans="1:14" ht="12.75">
      <c r="A40" s="62">
        <v>29</v>
      </c>
      <c r="B40" s="53" t="s">
        <v>61</v>
      </c>
      <c r="C40" s="54">
        <v>0.057080896403903</v>
      </c>
      <c r="D40" s="55">
        <v>15628.36</v>
      </c>
      <c r="E40" s="55">
        <v>4433.95</v>
      </c>
      <c r="F40" s="55">
        <v>11194.41</v>
      </c>
      <c r="G40" s="55">
        <v>958.94</v>
      </c>
      <c r="H40" s="55">
        <v>191.79</v>
      </c>
      <c r="I40" s="55">
        <v>7.67</v>
      </c>
      <c r="J40" s="55">
        <v>759.48</v>
      </c>
      <c r="K40" s="55">
        <v>140453.33</v>
      </c>
      <c r="L40" s="55">
        <v>28090.65</v>
      </c>
      <c r="M40" s="56">
        <v>112362.68</v>
      </c>
      <c r="N40" s="34">
        <f t="shared" si="0"/>
        <v>124316.56999999999</v>
      </c>
    </row>
    <row r="41" spans="1:14" ht="12.75">
      <c r="A41" s="62">
        <v>30</v>
      </c>
      <c r="B41" s="53" t="s">
        <v>62</v>
      </c>
      <c r="C41" s="54">
        <v>0.073683295357952</v>
      </c>
      <c r="D41" s="55">
        <v>2061.71</v>
      </c>
      <c r="E41" s="55">
        <v>361.25</v>
      </c>
      <c r="F41" s="55">
        <v>1700.46</v>
      </c>
      <c r="G41" s="55">
        <v>1237.84</v>
      </c>
      <c r="H41" s="55">
        <v>247.57</v>
      </c>
      <c r="I41" s="55">
        <v>9.9</v>
      </c>
      <c r="J41" s="55">
        <v>980.37</v>
      </c>
      <c r="K41" s="55">
        <v>181305.48</v>
      </c>
      <c r="L41" s="55">
        <v>36261.07</v>
      </c>
      <c r="M41" s="56">
        <v>145044.41</v>
      </c>
      <c r="N41" s="34">
        <f t="shared" si="0"/>
        <v>147725.24</v>
      </c>
    </row>
    <row r="42" spans="1:14" ht="12.75">
      <c r="A42" s="62">
        <v>31</v>
      </c>
      <c r="B42" s="53" t="s">
        <v>63</v>
      </c>
      <c r="C42" s="54">
        <v>0.779876850867758</v>
      </c>
      <c r="D42" s="55">
        <v>47716.01</v>
      </c>
      <c r="E42" s="55">
        <v>9338.43</v>
      </c>
      <c r="F42" s="55">
        <v>38377.58</v>
      </c>
      <c r="G42" s="55">
        <v>13101.8</v>
      </c>
      <c r="H42" s="55">
        <v>2620.36</v>
      </c>
      <c r="I42" s="55">
        <v>104.81</v>
      </c>
      <c r="J42" s="55">
        <v>10376.63</v>
      </c>
      <c r="K42" s="55">
        <v>1919112.88</v>
      </c>
      <c r="L42" s="55">
        <v>383822.53</v>
      </c>
      <c r="M42" s="56">
        <v>1535290.35</v>
      </c>
      <c r="N42" s="34">
        <f t="shared" si="0"/>
        <v>1584044.56</v>
      </c>
    </row>
    <row r="43" spans="1:14" ht="12.75">
      <c r="A43" s="62">
        <v>32</v>
      </c>
      <c r="B43" s="53" t="s">
        <v>64</v>
      </c>
      <c r="C43" s="54">
        <v>0.717422654802373</v>
      </c>
      <c r="D43" s="55">
        <v>89121.04</v>
      </c>
      <c r="E43" s="55">
        <v>16058.56</v>
      </c>
      <c r="F43" s="55">
        <v>73062.48</v>
      </c>
      <c r="G43" s="55">
        <v>12054.7</v>
      </c>
      <c r="H43" s="55">
        <v>2410.94</v>
      </c>
      <c r="I43" s="55">
        <v>96.44</v>
      </c>
      <c r="J43" s="55">
        <v>9547.32</v>
      </c>
      <c r="K43" s="55">
        <v>1767389.57</v>
      </c>
      <c r="L43" s="55">
        <v>353477.97</v>
      </c>
      <c r="M43" s="56">
        <v>1413911.6</v>
      </c>
      <c r="N43" s="34">
        <f t="shared" si="0"/>
        <v>1496521.4000000001</v>
      </c>
    </row>
    <row r="44" spans="1:14" ht="12.75">
      <c r="A44" s="62">
        <v>33</v>
      </c>
      <c r="B44" s="53" t="s">
        <v>65</v>
      </c>
      <c r="C44" s="54">
        <v>0.112150492934519</v>
      </c>
      <c r="D44" s="55">
        <v>20978.84</v>
      </c>
      <c r="E44" s="55">
        <v>3959.91</v>
      </c>
      <c r="F44" s="55">
        <v>17018.93</v>
      </c>
      <c r="G44" s="55">
        <v>1884.09</v>
      </c>
      <c r="H44" s="55">
        <v>376.82</v>
      </c>
      <c r="I44" s="55">
        <v>15.07</v>
      </c>
      <c r="J44" s="55">
        <v>1492.2</v>
      </c>
      <c r="K44" s="55">
        <v>275957.91</v>
      </c>
      <c r="L44" s="55">
        <v>55191.62</v>
      </c>
      <c r="M44" s="56">
        <v>220766.29</v>
      </c>
      <c r="N44" s="34">
        <f t="shared" si="0"/>
        <v>239277.42</v>
      </c>
    </row>
    <row r="45" spans="1:14" ht="12.75">
      <c r="A45" s="62">
        <v>34</v>
      </c>
      <c r="B45" s="53" t="s">
        <v>278</v>
      </c>
      <c r="C45" s="54">
        <v>0.390278075412481</v>
      </c>
      <c r="D45" s="55">
        <v>125243.53</v>
      </c>
      <c r="E45" s="55">
        <v>22118.74</v>
      </c>
      <c r="F45" s="55">
        <v>103124.79</v>
      </c>
      <c r="G45" s="55">
        <v>6558.79</v>
      </c>
      <c r="H45" s="55">
        <v>1311.76</v>
      </c>
      <c r="I45" s="55">
        <v>52.47</v>
      </c>
      <c r="J45" s="55">
        <v>5194.56</v>
      </c>
      <c r="K45" s="55">
        <v>962416.53</v>
      </c>
      <c r="L45" s="55">
        <v>192483.37</v>
      </c>
      <c r="M45" s="56">
        <v>769933.16</v>
      </c>
      <c r="N45" s="34">
        <f t="shared" si="0"/>
        <v>878252.51</v>
      </c>
    </row>
    <row r="46" spans="1:14" ht="12.75">
      <c r="A46" s="62">
        <v>35</v>
      </c>
      <c r="B46" s="53" t="s">
        <v>66</v>
      </c>
      <c r="C46" s="54">
        <v>0.0783872950616</v>
      </c>
      <c r="D46" s="55">
        <v>20183.17</v>
      </c>
      <c r="E46" s="55">
        <v>3429.44</v>
      </c>
      <c r="F46" s="55">
        <v>16753.73</v>
      </c>
      <c r="G46" s="55">
        <v>1317.03</v>
      </c>
      <c r="H46" s="55">
        <v>263.41</v>
      </c>
      <c r="I46" s="55">
        <v>10.54</v>
      </c>
      <c r="J46" s="55">
        <v>1043.08</v>
      </c>
      <c r="K46" s="55">
        <v>193025.34</v>
      </c>
      <c r="L46" s="55">
        <v>38605.06</v>
      </c>
      <c r="M46" s="56">
        <v>154420.28</v>
      </c>
      <c r="N46" s="34">
        <f t="shared" si="0"/>
        <v>172217.09</v>
      </c>
    </row>
    <row r="47" spans="1:14" ht="12.75">
      <c r="A47" s="62">
        <v>36</v>
      </c>
      <c r="B47" s="53" t="s">
        <v>67</v>
      </c>
      <c r="C47" s="54">
        <v>0.103996693448208</v>
      </c>
      <c r="D47" s="55">
        <v>10815.71</v>
      </c>
      <c r="E47" s="55">
        <v>2287.88</v>
      </c>
      <c r="F47" s="55">
        <v>8527.83</v>
      </c>
      <c r="G47" s="55">
        <v>1747.26</v>
      </c>
      <c r="H47" s="55">
        <v>349.45</v>
      </c>
      <c r="I47" s="55">
        <v>13.98</v>
      </c>
      <c r="J47" s="55">
        <v>1383.83</v>
      </c>
      <c r="K47" s="55">
        <v>256039.84</v>
      </c>
      <c r="L47" s="55">
        <v>51207.97</v>
      </c>
      <c r="M47" s="56">
        <v>204831.87</v>
      </c>
      <c r="N47" s="34">
        <f t="shared" si="0"/>
        <v>214743.53</v>
      </c>
    </row>
    <row r="48" spans="1:14" ht="12.75">
      <c r="A48" s="62">
        <v>37</v>
      </c>
      <c r="B48" s="53" t="s">
        <v>68</v>
      </c>
      <c r="C48" s="54">
        <v>0.064602995930011</v>
      </c>
      <c r="D48" s="55">
        <v>5801.78</v>
      </c>
      <c r="E48" s="55">
        <v>930.69</v>
      </c>
      <c r="F48" s="55">
        <v>4871.09</v>
      </c>
      <c r="G48" s="55">
        <v>1085.3</v>
      </c>
      <c r="H48" s="55">
        <v>217.06</v>
      </c>
      <c r="I48" s="55">
        <v>8.68</v>
      </c>
      <c r="J48" s="55">
        <v>859.56</v>
      </c>
      <c r="K48" s="55">
        <v>158962.3</v>
      </c>
      <c r="L48" s="55">
        <v>31792.48</v>
      </c>
      <c r="M48" s="56">
        <v>127169.82</v>
      </c>
      <c r="N48" s="34">
        <f t="shared" si="0"/>
        <v>132900.47</v>
      </c>
    </row>
    <row r="49" spans="1:14" ht="12.75">
      <c r="A49" s="62">
        <v>38</v>
      </c>
      <c r="B49" s="53" t="s">
        <v>69</v>
      </c>
      <c r="C49" s="54">
        <v>0.144415590901818</v>
      </c>
      <c r="D49" s="55">
        <v>13302.08</v>
      </c>
      <c r="E49" s="55">
        <v>2595.38</v>
      </c>
      <c r="F49" s="55">
        <v>10706.7</v>
      </c>
      <c r="G49" s="55">
        <v>2426.28</v>
      </c>
      <c r="H49" s="55">
        <v>485.26</v>
      </c>
      <c r="I49" s="55">
        <v>19.41</v>
      </c>
      <c r="J49" s="55">
        <v>1921.61</v>
      </c>
      <c r="K49" s="55">
        <v>355494.58</v>
      </c>
      <c r="L49" s="55">
        <v>71098.9</v>
      </c>
      <c r="M49" s="56">
        <v>284395.68</v>
      </c>
      <c r="N49" s="34">
        <f t="shared" si="0"/>
        <v>297023.99</v>
      </c>
    </row>
    <row r="50" spans="1:14" ht="12.75">
      <c r="A50" s="62">
        <v>39</v>
      </c>
      <c r="B50" s="53" t="s">
        <v>70</v>
      </c>
      <c r="C50" s="54">
        <v>0.249413984286919</v>
      </c>
      <c r="D50" s="55">
        <v>44204.06</v>
      </c>
      <c r="E50" s="55">
        <v>7953.59</v>
      </c>
      <c r="F50" s="55">
        <v>36250.47</v>
      </c>
      <c r="G50" s="55">
        <v>4192.33</v>
      </c>
      <c r="H50" s="55">
        <v>838.47</v>
      </c>
      <c r="I50" s="55">
        <v>33.54</v>
      </c>
      <c r="J50" s="55">
        <v>3320.32</v>
      </c>
      <c r="K50" s="55">
        <v>615805.87</v>
      </c>
      <c r="L50" s="55">
        <v>123161.12</v>
      </c>
      <c r="M50" s="56">
        <v>492644.75</v>
      </c>
      <c r="N50" s="34">
        <f t="shared" si="0"/>
        <v>532215.54</v>
      </c>
    </row>
    <row r="51" spans="1:14" ht="12.75">
      <c r="A51" s="62">
        <v>40</v>
      </c>
      <c r="B51" s="53" t="s">
        <v>71</v>
      </c>
      <c r="C51" s="54">
        <v>0.069966195592129</v>
      </c>
      <c r="D51" s="55">
        <v>11823.92</v>
      </c>
      <c r="E51" s="55">
        <v>2070.96</v>
      </c>
      <c r="F51" s="55">
        <v>9752.96</v>
      </c>
      <c r="G51" s="55">
        <v>1175.56</v>
      </c>
      <c r="H51" s="55">
        <v>235.11</v>
      </c>
      <c r="I51" s="55">
        <v>9.4</v>
      </c>
      <c r="J51" s="55">
        <v>931.05</v>
      </c>
      <c r="K51" s="55">
        <v>172304.34</v>
      </c>
      <c r="L51" s="55">
        <v>34460.85</v>
      </c>
      <c r="M51" s="56">
        <v>137843.49</v>
      </c>
      <c r="N51" s="34">
        <f t="shared" si="0"/>
        <v>148527.5</v>
      </c>
    </row>
    <row r="52" spans="1:14" ht="12.75">
      <c r="A52" s="62">
        <v>41</v>
      </c>
      <c r="B52" s="53" t="s">
        <v>72</v>
      </c>
      <c r="C52" s="54">
        <v>0.119397692477945</v>
      </c>
      <c r="D52" s="55">
        <v>6785.04</v>
      </c>
      <c r="E52" s="55">
        <v>1396.4</v>
      </c>
      <c r="F52" s="55">
        <v>5388.64</v>
      </c>
      <c r="G52" s="55">
        <v>2008.09</v>
      </c>
      <c r="H52" s="55">
        <v>401.62</v>
      </c>
      <c r="I52" s="55">
        <v>16.06</v>
      </c>
      <c r="J52" s="55">
        <v>1590.41</v>
      </c>
      <c r="K52" s="55">
        <v>295887.4</v>
      </c>
      <c r="L52" s="55">
        <v>59177.51</v>
      </c>
      <c r="M52" s="56">
        <v>236709.89</v>
      </c>
      <c r="N52" s="34">
        <f t="shared" si="0"/>
        <v>243688.94</v>
      </c>
    </row>
    <row r="53" spans="1:14" ht="12.75">
      <c r="A53" s="62">
        <v>42</v>
      </c>
      <c r="B53" s="53" t="s">
        <v>73</v>
      </c>
      <c r="C53" s="54">
        <v>0.160002389919849</v>
      </c>
      <c r="D53" s="55">
        <v>20291.48</v>
      </c>
      <c r="E53" s="55">
        <v>3542.91</v>
      </c>
      <c r="F53" s="55">
        <v>16748.57</v>
      </c>
      <c r="G53" s="55">
        <v>2687.99</v>
      </c>
      <c r="H53" s="55">
        <v>537.6</v>
      </c>
      <c r="I53" s="55">
        <v>21.5</v>
      </c>
      <c r="J53" s="55">
        <v>2128.89</v>
      </c>
      <c r="K53" s="55">
        <v>393702.36</v>
      </c>
      <c r="L53" s="55">
        <v>78740.44</v>
      </c>
      <c r="M53" s="56">
        <v>314961.92</v>
      </c>
      <c r="N53" s="34">
        <f t="shared" si="0"/>
        <v>333839.38</v>
      </c>
    </row>
    <row r="54" spans="1:14" ht="12.75">
      <c r="A54" s="62">
        <v>43</v>
      </c>
      <c r="B54" s="53" t="s">
        <v>74</v>
      </c>
      <c r="C54" s="54">
        <v>0.352170777813241</v>
      </c>
      <c r="D54" s="55">
        <v>42951.03</v>
      </c>
      <c r="E54" s="55">
        <v>8426.28</v>
      </c>
      <c r="F54" s="55">
        <v>34524.75</v>
      </c>
      <c r="G54" s="55">
        <v>5838.86</v>
      </c>
      <c r="H54" s="55">
        <v>1167.77</v>
      </c>
      <c r="I54" s="55">
        <v>46.71</v>
      </c>
      <c r="J54" s="55">
        <v>4624.38</v>
      </c>
      <c r="K54" s="55">
        <v>794481.27</v>
      </c>
      <c r="L54" s="55">
        <v>158896.28</v>
      </c>
      <c r="M54" s="56">
        <v>635584.99</v>
      </c>
      <c r="N54" s="34">
        <f t="shared" si="0"/>
        <v>674734.12</v>
      </c>
    </row>
    <row r="55" spans="1:14" ht="12.75">
      <c r="A55" s="62">
        <v>44</v>
      </c>
      <c r="B55" s="53" t="s">
        <v>75</v>
      </c>
      <c r="C55" s="54">
        <v>0.052237896709012</v>
      </c>
      <c r="D55" s="55">
        <v>5451.45</v>
      </c>
      <c r="E55" s="55">
        <v>1022.42</v>
      </c>
      <c r="F55" s="55">
        <v>4429.03</v>
      </c>
      <c r="G55" s="55">
        <v>877.59</v>
      </c>
      <c r="H55" s="55">
        <v>175.52</v>
      </c>
      <c r="I55" s="55">
        <v>7.02</v>
      </c>
      <c r="J55" s="55">
        <v>695.05</v>
      </c>
      <c r="K55" s="55">
        <v>128536.76</v>
      </c>
      <c r="L55" s="55">
        <v>25707.37</v>
      </c>
      <c r="M55" s="56">
        <v>102829.39</v>
      </c>
      <c r="N55" s="34">
        <f t="shared" si="0"/>
        <v>107953.47</v>
      </c>
    </row>
    <row r="56" spans="1:14" ht="12.75">
      <c r="A56" s="62">
        <v>45</v>
      </c>
      <c r="B56" s="53" t="s">
        <v>76</v>
      </c>
      <c r="C56" s="54">
        <v>0.494868068823312</v>
      </c>
      <c r="D56" s="55">
        <v>31918.38</v>
      </c>
      <c r="E56" s="55">
        <v>6482.46</v>
      </c>
      <c r="F56" s="55">
        <v>25435.92</v>
      </c>
      <c r="G56" s="55">
        <v>8313.61</v>
      </c>
      <c r="H56" s="55">
        <v>1662.72</v>
      </c>
      <c r="I56" s="55">
        <v>66.51</v>
      </c>
      <c r="J56" s="55">
        <v>6584.38</v>
      </c>
      <c r="K56" s="55">
        <v>1217673.95</v>
      </c>
      <c r="L56" s="55">
        <v>243534.76</v>
      </c>
      <c r="M56" s="56">
        <v>974139.19</v>
      </c>
      <c r="N56" s="34">
        <f t="shared" si="0"/>
        <v>1006159.49</v>
      </c>
    </row>
    <row r="57" spans="1:14" ht="12.75">
      <c r="A57" s="62">
        <v>46</v>
      </c>
      <c r="B57" s="53" t="s">
        <v>77</v>
      </c>
      <c r="C57" s="54">
        <v>0.541561065881653</v>
      </c>
      <c r="D57" s="55">
        <v>71170.47</v>
      </c>
      <c r="E57" s="55">
        <v>14576.25</v>
      </c>
      <c r="F57" s="55">
        <v>56594.22</v>
      </c>
      <c r="G57" s="55">
        <v>9098.03</v>
      </c>
      <c r="H57" s="55">
        <v>1819.61</v>
      </c>
      <c r="I57" s="55">
        <v>72.78</v>
      </c>
      <c r="J57" s="55">
        <v>7205.64</v>
      </c>
      <c r="K57" s="55">
        <v>1332567.06</v>
      </c>
      <c r="L57" s="55">
        <v>266513.44</v>
      </c>
      <c r="M57" s="56">
        <v>1066053.62</v>
      </c>
      <c r="N57" s="34">
        <f t="shared" si="0"/>
        <v>1129853.4800000002</v>
      </c>
    </row>
    <row r="58" spans="1:14" ht="12.75">
      <c r="A58" s="62">
        <v>47</v>
      </c>
      <c r="B58" s="53" t="s">
        <v>78</v>
      </c>
      <c r="C58" s="54">
        <v>0.397806574938186</v>
      </c>
      <c r="D58" s="55">
        <v>52133.45</v>
      </c>
      <c r="E58" s="55">
        <v>9858.65</v>
      </c>
      <c r="F58" s="55">
        <v>42274.8</v>
      </c>
      <c r="G58" s="55">
        <v>6683</v>
      </c>
      <c r="H58" s="55">
        <v>1336.6</v>
      </c>
      <c r="I58" s="55">
        <v>53.46</v>
      </c>
      <c r="J58" s="55">
        <v>5292.94</v>
      </c>
      <c r="K58" s="55">
        <v>978844.23</v>
      </c>
      <c r="L58" s="55">
        <v>195768.8</v>
      </c>
      <c r="M58" s="56">
        <v>783075.43</v>
      </c>
      <c r="N58" s="34">
        <f t="shared" si="0"/>
        <v>830643.17</v>
      </c>
    </row>
    <row r="59" spans="1:14" ht="12.75">
      <c r="A59" s="62">
        <v>48</v>
      </c>
      <c r="B59" s="53" t="s">
        <v>79</v>
      </c>
      <c r="C59" s="54">
        <v>0.677151257339471</v>
      </c>
      <c r="D59" s="55">
        <v>343147.5</v>
      </c>
      <c r="E59" s="55">
        <v>64759.7</v>
      </c>
      <c r="F59" s="55">
        <v>278387.8</v>
      </c>
      <c r="G59" s="55">
        <v>11378.15</v>
      </c>
      <c r="H59" s="55">
        <v>2275.63</v>
      </c>
      <c r="I59" s="55">
        <v>91.03</v>
      </c>
      <c r="J59" s="55">
        <v>9011.49</v>
      </c>
      <c r="K59" s="55">
        <v>1668297.57</v>
      </c>
      <c r="L59" s="55">
        <v>333659.52</v>
      </c>
      <c r="M59" s="56">
        <v>1334638.05</v>
      </c>
      <c r="N59" s="34">
        <f t="shared" si="0"/>
        <v>1622037.34</v>
      </c>
    </row>
    <row r="60" spans="1:14" ht="12.75">
      <c r="A60" s="62">
        <v>49</v>
      </c>
      <c r="B60" s="53" t="s">
        <v>80</v>
      </c>
      <c r="C60" s="54">
        <v>0.109941793073667</v>
      </c>
      <c r="D60" s="55">
        <v>9896.08</v>
      </c>
      <c r="E60" s="55">
        <v>1773.53</v>
      </c>
      <c r="F60" s="55">
        <v>8122.55</v>
      </c>
      <c r="G60" s="55">
        <v>1849.24</v>
      </c>
      <c r="H60" s="55">
        <v>369.85</v>
      </c>
      <c r="I60" s="55">
        <v>14.79</v>
      </c>
      <c r="J60" s="55">
        <v>1464.6</v>
      </c>
      <c r="K60" s="55">
        <v>272620.02</v>
      </c>
      <c r="L60" s="55">
        <v>54523.98</v>
      </c>
      <c r="M60" s="56">
        <v>218096.04</v>
      </c>
      <c r="N60" s="34">
        <f t="shared" si="0"/>
        <v>227683.19</v>
      </c>
    </row>
    <row r="61" spans="1:14" ht="12.75">
      <c r="A61" s="62">
        <v>50</v>
      </c>
      <c r="B61" s="53" t="s">
        <v>81</v>
      </c>
      <c r="C61" s="54">
        <v>0.111239092991937</v>
      </c>
      <c r="D61" s="55">
        <v>11636.79</v>
      </c>
      <c r="E61" s="55">
        <v>2229.36</v>
      </c>
      <c r="F61" s="55">
        <v>9407.43</v>
      </c>
      <c r="G61" s="55">
        <v>1871.04</v>
      </c>
      <c r="H61" s="55">
        <v>374.21</v>
      </c>
      <c r="I61" s="55">
        <v>14.97</v>
      </c>
      <c r="J61" s="55">
        <v>1481.86</v>
      </c>
      <c r="K61" s="55">
        <v>275812.26</v>
      </c>
      <c r="L61" s="55">
        <v>55162.49</v>
      </c>
      <c r="M61" s="56">
        <v>220649.77</v>
      </c>
      <c r="N61" s="34">
        <f t="shared" si="0"/>
        <v>231539.06</v>
      </c>
    </row>
    <row r="62" spans="1:14" ht="12.75">
      <c r="A62" s="62">
        <v>51</v>
      </c>
      <c r="B62" s="53" t="s">
        <v>82</v>
      </c>
      <c r="C62" s="54">
        <v>0.086694994538215</v>
      </c>
      <c r="D62" s="55">
        <v>4432.2</v>
      </c>
      <c r="E62" s="55">
        <v>846.13</v>
      </c>
      <c r="F62" s="55">
        <v>3586.07</v>
      </c>
      <c r="G62" s="55">
        <v>1456.59</v>
      </c>
      <c r="H62" s="55">
        <v>291.32</v>
      </c>
      <c r="I62" s="55">
        <v>11.65</v>
      </c>
      <c r="J62" s="55">
        <v>1153.62</v>
      </c>
      <c r="K62" s="55">
        <v>213467.15</v>
      </c>
      <c r="L62" s="55">
        <v>42693.34</v>
      </c>
      <c r="M62" s="56">
        <v>170773.81</v>
      </c>
      <c r="N62" s="34">
        <f t="shared" si="0"/>
        <v>175513.5</v>
      </c>
    </row>
    <row r="63" spans="1:14" ht="12.75">
      <c r="A63" s="62">
        <v>52</v>
      </c>
      <c r="B63" s="53" t="s">
        <v>83</v>
      </c>
      <c r="C63" s="54">
        <v>0.100335693678851</v>
      </c>
      <c r="D63" s="55">
        <v>50379.13</v>
      </c>
      <c r="E63" s="55">
        <v>9531.92</v>
      </c>
      <c r="F63" s="55">
        <v>40847.21</v>
      </c>
      <c r="G63" s="55">
        <v>1685.6</v>
      </c>
      <c r="H63" s="55">
        <v>337.12</v>
      </c>
      <c r="I63" s="55">
        <v>13.48</v>
      </c>
      <c r="J63" s="55">
        <v>1335</v>
      </c>
      <c r="K63" s="55">
        <v>246886.37</v>
      </c>
      <c r="L63" s="55">
        <v>49377.27</v>
      </c>
      <c r="M63" s="56">
        <v>197509.1</v>
      </c>
      <c r="N63" s="34">
        <f t="shared" si="0"/>
        <v>239691.31</v>
      </c>
    </row>
    <row r="64" spans="1:14" ht="12.75">
      <c r="A64" s="62">
        <v>53</v>
      </c>
      <c r="B64" s="53" t="s">
        <v>84</v>
      </c>
      <c r="C64" s="54">
        <v>0.331511779114758</v>
      </c>
      <c r="D64" s="55">
        <v>28938.81</v>
      </c>
      <c r="E64" s="55">
        <v>4604.53</v>
      </c>
      <c r="F64" s="55">
        <v>24334.28</v>
      </c>
      <c r="G64" s="55">
        <v>5571.54</v>
      </c>
      <c r="H64" s="55">
        <v>1114.31</v>
      </c>
      <c r="I64" s="55">
        <v>44.57</v>
      </c>
      <c r="J64" s="55">
        <v>4412.66</v>
      </c>
      <c r="K64" s="55">
        <v>817816.02</v>
      </c>
      <c r="L64" s="55">
        <v>163563.21</v>
      </c>
      <c r="M64" s="56">
        <v>654252.81</v>
      </c>
      <c r="N64" s="34">
        <f t="shared" si="0"/>
        <v>682999.75</v>
      </c>
    </row>
    <row r="65" spans="1:14" ht="12.75">
      <c r="A65" s="62">
        <v>54</v>
      </c>
      <c r="B65" s="53" t="s">
        <v>85</v>
      </c>
      <c r="C65" s="54">
        <v>0.094835494025363</v>
      </c>
      <c r="D65" s="55">
        <v>24386.17</v>
      </c>
      <c r="E65" s="55">
        <v>4276.89</v>
      </c>
      <c r="F65" s="55">
        <v>20109.28</v>
      </c>
      <c r="G65" s="55">
        <v>1593.21</v>
      </c>
      <c r="H65" s="55">
        <v>318.64</v>
      </c>
      <c r="I65" s="55">
        <v>12.75</v>
      </c>
      <c r="J65" s="55">
        <v>1261.82</v>
      </c>
      <c r="K65" s="55">
        <v>233352.54</v>
      </c>
      <c r="L65" s="55">
        <v>46670.52</v>
      </c>
      <c r="M65" s="56">
        <v>186682.02</v>
      </c>
      <c r="N65" s="34">
        <f t="shared" si="0"/>
        <v>208053.12</v>
      </c>
    </row>
    <row r="66" spans="1:14" ht="12.75">
      <c r="A66" s="62">
        <v>55</v>
      </c>
      <c r="B66" s="53" t="s">
        <v>86</v>
      </c>
      <c r="C66" s="54">
        <v>0.099810293711951</v>
      </c>
      <c r="D66" s="55">
        <v>66643.02</v>
      </c>
      <c r="E66" s="55">
        <v>12652.89</v>
      </c>
      <c r="F66" s="55">
        <v>53990.13</v>
      </c>
      <c r="G66" s="55">
        <v>1676.78</v>
      </c>
      <c r="H66" s="55">
        <v>335.36</v>
      </c>
      <c r="I66" s="55">
        <v>13.41</v>
      </c>
      <c r="J66" s="55">
        <v>1328.01</v>
      </c>
      <c r="K66" s="55">
        <v>245593.6</v>
      </c>
      <c r="L66" s="55">
        <v>49118.79</v>
      </c>
      <c r="M66" s="56">
        <v>196474.81</v>
      </c>
      <c r="N66" s="34">
        <f t="shared" si="0"/>
        <v>251792.95</v>
      </c>
    </row>
    <row r="67" spans="1:14" ht="12.75">
      <c r="A67" s="62">
        <v>56</v>
      </c>
      <c r="B67" s="53" t="s">
        <v>87</v>
      </c>
      <c r="C67" s="54">
        <v>0.109155893123179</v>
      </c>
      <c r="D67" s="55">
        <v>5777.95</v>
      </c>
      <c r="E67" s="55">
        <v>1148.09</v>
      </c>
      <c r="F67" s="55">
        <v>4629.86</v>
      </c>
      <c r="G67" s="55">
        <v>1836.04</v>
      </c>
      <c r="H67" s="55">
        <v>367.21</v>
      </c>
      <c r="I67" s="55">
        <v>14.69</v>
      </c>
      <c r="J67" s="55">
        <v>1454.14</v>
      </c>
      <c r="K67" s="55">
        <v>270686.29</v>
      </c>
      <c r="L67" s="55">
        <v>54137.25</v>
      </c>
      <c r="M67" s="56">
        <v>216549.04</v>
      </c>
      <c r="N67" s="34">
        <f t="shared" si="0"/>
        <v>222633.04</v>
      </c>
    </row>
    <row r="68" spans="1:14" ht="12.75">
      <c r="A68" s="62">
        <v>57</v>
      </c>
      <c r="B68" s="53" t="s">
        <v>88</v>
      </c>
      <c r="C68" s="54">
        <v>0.163315989711093</v>
      </c>
      <c r="D68" s="55">
        <v>28659.87</v>
      </c>
      <c r="E68" s="55">
        <v>5792.02</v>
      </c>
      <c r="F68" s="55">
        <v>22867.85</v>
      </c>
      <c r="G68" s="55">
        <v>2743.8</v>
      </c>
      <c r="H68" s="55">
        <v>548.76</v>
      </c>
      <c r="I68" s="55">
        <v>21.95</v>
      </c>
      <c r="J68" s="55">
        <v>2173.09</v>
      </c>
      <c r="K68" s="55">
        <v>402001.05</v>
      </c>
      <c r="L68" s="55">
        <v>80400.14</v>
      </c>
      <c r="M68" s="56">
        <v>321600.91</v>
      </c>
      <c r="N68" s="34">
        <f t="shared" si="0"/>
        <v>346641.85</v>
      </c>
    </row>
    <row r="69" spans="1:14" ht="12.75">
      <c r="A69" s="62">
        <v>58</v>
      </c>
      <c r="B69" s="53" t="s">
        <v>89</v>
      </c>
      <c r="C69" s="54">
        <v>0.094918694020122</v>
      </c>
      <c r="D69" s="55">
        <v>11272.23</v>
      </c>
      <c r="E69" s="55">
        <v>2231.75</v>
      </c>
      <c r="F69" s="55">
        <v>9040.48</v>
      </c>
      <c r="G69" s="55">
        <v>1594.6</v>
      </c>
      <c r="H69" s="55">
        <v>318.92</v>
      </c>
      <c r="I69" s="55">
        <v>12.76</v>
      </c>
      <c r="J69" s="55">
        <v>1262.92</v>
      </c>
      <c r="K69" s="55">
        <v>233557.37</v>
      </c>
      <c r="L69" s="55">
        <v>46711.54</v>
      </c>
      <c r="M69" s="56">
        <v>186845.83</v>
      </c>
      <c r="N69" s="34">
        <f t="shared" si="0"/>
        <v>197149.22999999998</v>
      </c>
    </row>
    <row r="70" spans="1:14" ht="12.75">
      <c r="A70" s="62">
        <v>59</v>
      </c>
      <c r="B70" s="53" t="s">
        <v>90</v>
      </c>
      <c r="C70" s="54">
        <v>2.97171051278224</v>
      </c>
      <c r="D70" s="55">
        <v>763202.45</v>
      </c>
      <c r="E70" s="55">
        <v>139013.08</v>
      </c>
      <c r="F70" s="55">
        <v>624189.37</v>
      </c>
      <c r="G70" s="55">
        <v>49925.94</v>
      </c>
      <c r="H70" s="55">
        <v>9985.19</v>
      </c>
      <c r="I70" s="55">
        <v>399.41</v>
      </c>
      <c r="J70" s="55">
        <v>39541.34</v>
      </c>
      <c r="K70" s="55">
        <v>7314298.03</v>
      </c>
      <c r="L70" s="55">
        <v>1462859.58</v>
      </c>
      <c r="M70" s="56">
        <v>5851438.45</v>
      </c>
      <c r="N70" s="34">
        <f t="shared" si="0"/>
        <v>6515169.16</v>
      </c>
    </row>
    <row r="71" spans="1:14" ht="12.75">
      <c r="A71" s="62">
        <v>60</v>
      </c>
      <c r="B71" s="53" t="s">
        <v>91</v>
      </c>
      <c r="C71" s="54">
        <v>0.063079096026017</v>
      </c>
      <c r="D71" s="55">
        <v>10817.69</v>
      </c>
      <c r="E71" s="55">
        <v>1871.45</v>
      </c>
      <c r="F71" s="55">
        <v>8946.24</v>
      </c>
      <c r="G71" s="55">
        <v>1059.71</v>
      </c>
      <c r="H71" s="55">
        <v>211.94</v>
      </c>
      <c r="I71" s="55">
        <v>8.48</v>
      </c>
      <c r="J71" s="55">
        <v>839.29</v>
      </c>
      <c r="K71" s="55">
        <v>155212.64</v>
      </c>
      <c r="L71" s="55">
        <v>31042.56</v>
      </c>
      <c r="M71" s="56">
        <v>124170.08</v>
      </c>
      <c r="N71" s="34">
        <f t="shared" si="0"/>
        <v>133955.61</v>
      </c>
    </row>
    <row r="72" spans="1:14" ht="12.75">
      <c r="A72" s="62">
        <v>61</v>
      </c>
      <c r="B72" s="53" t="s">
        <v>92</v>
      </c>
      <c r="C72" s="54">
        <v>0.338900578649264</v>
      </c>
      <c r="D72" s="55">
        <v>10341.19</v>
      </c>
      <c r="E72" s="55">
        <v>1605.86</v>
      </c>
      <c r="F72" s="55">
        <v>8735.33</v>
      </c>
      <c r="G72" s="55">
        <v>5693.56</v>
      </c>
      <c r="H72" s="55">
        <v>1138.71</v>
      </c>
      <c r="I72" s="55">
        <v>45.55</v>
      </c>
      <c r="J72" s="55">
        <v>4509.3</v>
      </c>
      <c r="K72" s="55">
        <v>834045.09</v>
      </c>
      <c r="L72" s="55">
        <v>166809.02</v>
      </c>
      <c r="M72" s="56">
        <v>667236.07</v>
      </c>
      <c r="N72" s="34">
        <f t="shared" si="0"/>
        <v>680480.7</v>
      </c>
    </row>
    <row r="73" spans="1:14" ht="12.75">
      <c r="A73" s="62">
        <v>62</v>
      </c>
      <c r="B73" s="53" t="s">
        <v>93</v>
      </c>
      <c r="C73" s="54">
        <v>0.209451086804582</v>
      </c>
      <c r="D73" s="55">
        <v>100130.16</v>
      </c>
      <c r="E73" s="55">
        <v>19431.73</v>
      </c>
      <c r="F73" s="55">
        <v>80698.43</v>
      </c>
      <c r="G73" s="55">
        <v>3520.96</v>
      </c>
      <c r="H73" s="55">
        <v>704.19</v>
      </c>
      <c r="I73" s="55">
        <v>28.17</v>
      </c>
      <c r="J73" s="55">
        <v>2788.6</v>
      </c>
      <c r="K73" s="55">
        <v>517473.03</v>
      </c>
      <c r="L73" s="55">
        <v>103494.64</v>
      </c>
      <c r="M73" s="56">
        <v>413978.39</v>
      </c>
      <c r="N73" s="34">
        <f t="shared" si="0"/>
        <v>497465.42000000004</v>
      </c>
    </row>
    <row r="74" spans="1:14" ht="12.75">
      <c r="A74" s="62">
        <v>63</v>
      </c>
      <c r="B74" s="53" t="s">
        <v>94</v>
      </c>
      <c r="C74" s="54">
        <v>0.202014687273075</v>
      </c>
      <c r="D74" s="55">
        <v>28471.34</v>
      </c>
      <c r="E74" s="55">
        <v>5692.96</v>
      </c>
      <c r="F74" s="55">
        <v>22778.38</v>
      </c>
      <c r="G74" s="55">
        <v>3393.78</v>
      </c>
      <c r="H74" s="55">
        <v>678.76</v>
      </c>
      <c r="I74" s="55">
        <v>27.15</v>
      </c>
      <c r="J74" s="55">
        <v>2687.87</v>
      </c>
      <c r="K74" s="55">
        <v>497078.07</v>
      </c>
      <c r="L74" s="55">
        <v>99415.58</v>
      </c>
      <c r="M74" s="56">
        <v>397662.49</v>
      </c>
      <c r="N74" s="34">
        <f t="shared" si="0"/>
        <v>423128.74</v>
      </c>
    </row>
    <row r="75" spans="1:14" ht="12.75">
      <c r="A75" s="62">
        <v>64</v>
      </c>
      <c r="B75" s="53" t="s">
        <v>95</v>
      </c>
      <c r="C75" s="54">
        <v>0.923478741820839</v>
      </c>
      <c r="D75" s="55">
        <v>105876.63</v>
      </c>
      <c r="E75" s="55">
        <v>20114.24</v>
      </c>
      <c r="F75" s="55">
        <v>85762.39</v>
      </c>
      <c r="G75" s="55">
        <v>15514.1</v>
      </c>
      <c r="H75" s="55">
        <v>3102.82</v>
      </c>
      <c r="I75" s="55">
        <v>124.11</v>
      </c>
      <c r="J75" s="55">
        <v>12287.17</v>
      </c>
      <c r="K75" s="55">
        <v>2272315.01</v>
      </c>
      <c r="L75" s="55">
        <v>454462.97</v>
      </c>
      <c r="M75" s="56">
        <v>1817852.04</v>
      </c>
      <c r="N75" s="34">
        <f t="shared" si="0"/>
        <v>1915901.6</v>
      </c>
    </row>
    <row r="76" spans="1:14" ht="12.75">
      <c r="A76" s="62">
        <v>65</v>
      </c>
      <c r="B76" s="53" t="s">
        <v>96</v>
      </c>
      <c r="C76" s="54">
        <v>0.223070485946559</v>
      </c>
      <c r="D76" s="55">
        <v>78915.79</v>
      </c>
      <c r="E76" s="55">
        <v>14263.73</v>
      </c>
      <c r="F76" s="55">
        <v>64652.06</v>
      </c>
      <c r="G76" s="55">
        <v>3747.5</v>
      </c>
      <c r="H76" s="55">
        <v>749.5</v>
      </c>
      <c r="I76" s="55">
        <v>29.98</v>
      </c>
      <c r="J76" s="55">
        <v>2968.02</v>
      </c>
      <c r="K76" s="55">
        <v>548887.97</v>
      </c>
      <c r="L76" s="55">
        <v>109777.56</v>
      </c>
      <c r="M76" s="56">
        <v>439110.41</v>
      </c>
      <c r="N76" s="34">
        <f t="shared" si="0"/>
        <v>506730.49</v>
      </c>
    </row>
    <row r="77" spans="1:14" ht="12.75">
      <c r="A77" s="62">
        <v>66</v>
      </c>
      <c r="B77" s="53" t="s">
        <v>97</v>
      </c>
      <c r="C77" s="54">
        <v>0.197397687563946</v>
      </c>
      <c r="D77" s="55">
        <v>32575.67</v>
      </c>
      <c r="E77" s="55">
        <v>6483.25</v>
      </c>
      <c r="F77" s="55">
        <v>26092.42</v>
      </c>
      <c r="G77" s="55">
        <v>3318.48</v>
      </c>
      <c r="H77" s="55">
        <v>663.7</v>
      </c>
      <c r="I77" s="55">
        <v>26.55</v>
      </c>
      <c r="J77" s="55">
        <v>2628.23</v>
      </c>
      <c r="K77" s="55">
        <v>487814.36</v>
      </c>
      <c r="L77" s="55">
        <v>97562.84</v>
      </c>
      <c r="M77" s="56">
        <v>390251.52</v>
      </c>
      <c r="N77" s="34">
        <f aca="true" t="shared" si="1" ref="N77:N140">+F77+J77+M77</f>
        <v>418972.17000000004</v>
      </c>
    </row>
    <row r="78" spans="1:14" ht="12.75">
      <c r="A78" s="62">
        <v>67</v>
      </c>
      <c r="B78" s="53" t="s">
        <v>98</v>
      </c>
      <c r="C78" s="54">
        <v>0.106229093307567</v>
      </c>
      <c r="D78" s="55">
        <v>4128</v>
      </c>
      <c r="E78" s="55">
        <v>779.21</v>
      </c>
      <c r="F78" s="55">
        <v>3348.79</v>
      </c>
      <c r="G78" s="55">
        <v>1786.85</v>
      </c>
      <c r="H78" s="55">
        <v>357.37</v>
      </c>
      <c r="I78" s="55">
        <v>14.29</v>
      </c>
      <c r="J78" s="55">
        <v>1415.19</v>
      </c>
      <c r="K78" s="55">
        <v>263484.55</v>
      </c>
      <c r="L78" s="55">
        <v>52696.88</v>
      </c>
      <c r="M78" s="56">
        <v>210787.67</v>
      </c>
      <c r="N78" s="34">
        <f t="shared" si="1"/>
        <v>215551.65000000002</v>
      </c>
    </row>
    <row r="79" spans="1:14" ht="12.75">
      <c r="A79" s="62">
        <v>68</v>
      </c>
      <c r="B79" s="53" t="s">
        <v>99</v>
      </c>
      <c r="C79" s="54">
        <v>0.115570492719059</v>
      </c>
      <c r="D79" s="55">
        <v>4287.37</v>
      </c>
      <c r="E79" s="55">
        <v>854.16</v>
      </c>
      <c r="F79" s="55">
        <v>3433.21</v>
      </c>
      <c r="G79" s="55">
        <v>1943.79</v>
      </c>
      <c r="H79" s="55">
        <v>388.76</v>
      </c>
      <c r="I79" s="55">
        <v>15.55</v>
      </c>
      <c r="J79" s="55">
        <v>1539.48</v>
      </c>
      <c r="K79" s="55">
        <v>286470.17</v>
      </c>
      <c r="L79" s="55">
        <v>57294.02</v>
      </c>
      <c r="M79" s="56">
        <v>229176.15</v>
      </c>
      <c r="N79" s="34">
        <f t="shared" si="1"/>
        <v>234148.84</v>
      </c>
    </row>
    <row r="80" spans="1:14" ht="12.75">
      <c r="A80" s="62">
        <v>69</v>
      </c>
      <c r="B80" s="53" t="s">
        <v>100</v>
      </c>
      <c r="C80" s="54">
        <v>0.108144693186884</v>
      </c>
      <c r="D80" s="55">
        <v>22620.95</v>
      </c>
      <c r="E80" s="55">
        <v>4502.72</v>
      </c>
      <c r="F80" s="55">
        <v>18118.23</v>
      </c>
      <c r="G80" s="55">
        <v>1816.79</v>
      </c>
      <c r="H80" s="55">
        <v>363.36</v>
      </c>
      <c r="I80" s="55">
        <v>14.53</v>
      </c>
      <c r="J80" s="55">
        <v>1438.9</v>
      </c>
      <c r="K80" s="55">
        <v>266101.15</v>
      </c>
      <c r="L80" s="55">
        <v>53220.19</v>
      </c>
      <c r="M80" s="56">
        <v>212880.96</v>
      </c>
      <c r="N80" s="34">
        <f t="shared" si="1"/>
        <v>232438.09</v>
      </c>
    </row>
    <row r="81" spans="1:14" ht="12.75">
      <c r="A81" s="62">
        <v>70</v>
      </c>
      <c r="B81" s="53" t="s">
        <v>101</v>
      </c>
      <c r="C81" s="54">
        <v>0.528545266701648</v>
      </c>
      <c r="D81" s="55">
        <v>47302.89</v>
      </c>
      <c r="E81" s="55">
        <v>9061.72</v>
      </c>
      <c r="F81" s="55">
        <v>38241.17</v>
      </c>
      <c r="G81" s="55">
        <v>8881.63</v>
      </c>
      <c r="H81" s="55">
        <v>1776.33</v>
      </c>
      <c r="I81" s="55">
        <v>71.05</v>
      </c>
      <c r="J81" s="55">
        <v>7034.25</v>
      </c>
      <c r="K81" s="55">
        <v>1302637.34</v>
      </c>
      <c r="L81" s="55">
        <v>260527.48</v>
      </c>
      <c r="M81" s="56">
        <v>1042109.86</v>
      </c>
      <c r="N81" s="34">
        <f t="shared" si="1"/>
        <v>1087385.28</v>
      </c>
    </row>
    <row r="82" spans="1:14" ht="12.75">
      <c r="A82" s="62">
        <v>71</v>
      </c>
      <c r="B82" s="53" t="s">
        <v>102</v>
      </c>
      <c r="C82" s="54">
        <v>1.25335922103837</v>
      </c>
      <c r="D82" s="55">
        <v>268823.05</v>
      </c>
      <c r="E82" s="55">
        <v>48626.6</v>
      </c>
      <c r="F82" s="55">
        <v>220196.45</v>
      </c>
      <c r="G82" s="55">
        <v>21056.15</v>
      </c>
      <c r="H82" s="55">
        <v>4211.23</v>
      </c>
      <c r="I82" s="55">
        <v>168.45</v>
      </c>
      <c r="J82" s="55">
        <v>16676.47</v>
      </c>
      <c r="K82" s="55">
        <v>3084165.11</v>
      </c>
      <c r="L82" s="55">
        <v>616832.98</v>
      </c>
      <c r="M82" s="56">
        <v>2467332.13</v>
      </c>
      <c r="N82" s="34">
        <f t="shared" si="1"/>
        <v>2704205.05</v>
      </c>
    </row>
    <row r="83" spans="1:14" ht="12.75">
      <c r="A83" s="62">
        <v>72</v>
      </c>
      <c r="B83" s="53" t="s">
        <v>103</v>
      </c>
      <c r="C83" s="54">
        <v>0.073557095365903</v>
      </c>
      <c r="D83" s="55">
        <v>7018.26</v>
      </c>
      <c r="E83" s="55">
        <v>1175.4</v>
      </c>
      <c r="F83" s="55">
        <v>5842.86</v>
      </c>
      <c r="G83" s="55">
        <v>1235.9</v>
      </c>
      <c r="H83" s="55">
        <v>247.18</v>
      </c>
      <c r="I83" s="55">
        <v>9.89</v>
      </c>
      <c r="J83" s="55">
        <v>978.83</v>
      </c>
      <c r="K83" s="55">
        <v>181140.07</v>
      </c>
      <c r="L83" s="55">
        <v>36228</v>
      </c>
      <c r="M83" s="56">
        <v>144912.07</v>
      </c>
      <c r="N83" s="34">
        <f t="shared" si="1"/>
        <v>151733.76</v>
      </c>
    </row>
    <row r="84" spans="1:14" ht="12.75">
      <c r="A84" s="62">
        <v>73</v>
      </c>
      <c r="B84" s="53" t="s">
        <v>104</v>
      </c>
      <c r="C84" s="54">
        <v>0.432680672741118</v>
      </c>
      <c r="D84" s="55">
        <v>70084.37</v>
      </c>
      <c r="E84" s="55">
        <v>14418.04</v>
      </c>
      <c r="F84" s="55">
        <v>55666.33</v>
      </c>
      <c r="G84" s="55">
        <v>7268.88</v>
      </c>
      <c r="H84" s="55">
        <v>1453.78</v>
      </c>
      <c r="I84" s="55">
        <v>58.15</v>
      </c>
      <c r="J84" s="55">
        <v>5756.95</v>
      </c>
      <c r="K84" s="55">
        <v>1064655.56</v>
      </c>
      <c r="L84" s="55">
        <v>212931.12</v>
      </c>
      <c r="M84" s="56">
        <v>851724.44</v>
      </c>
      <c r="N84" s="34">
        <f t="shared" si="1"/>
        <v>913147.72</v>
      </c>
    </row>
    <row r="85" spans="1:14" ht="12.75">
      <c r="A85" s="62">
        <v>74</v>
      </c>
      <c r="B85" s="53" t="s">
        <v>105</v>
      </c>
      <c r="C85" s="54">
        <v>0.077976695087468</v>
      </c>
      <c r="D85" s="55">
        <v>8994.22</v>
      </c>
      <c r="E85" s="55">
        <v>1792.63</v>
      </c>
      <c r="F85" s="55">
        <v>7201.59</v>
      </c>
      <c r="G85" s="55">
        <v>1310.13</v>
      </c>
      <c r="H85" s="55">
        <v>262.03</v>
      </c>
      <c r="I85" s="55">
        <v>10.48</v>
      </c>
      <c r="J85" s="55">
        <v>1037.62</v>
      </c>
      <c r="K85" s="55">
        <v>192014.84</v>
      </c>
      <c r="L85" s="55">
        <v>38402.88</v>
      </c>
      <c r="M85" s="56">
        <v>153611.96</v>
      </c>
      <c r="N85" s="34">
        <f t="shared" si="1"/>
        <v>161851.16999999998</v>
      </c>
    </row>
    <row r="86" spans="1:14" ht="12.75">
      <c r="A86" s="62">
        <v>75</v>
      </c>
      <c r="B86" s="53" t="s">
        <v>106</v>
      </c>
      <c r="C86" s="54">
        <v>0.117243292613673</v>
      </c>
      <c r="D86" s="55">
        <v>11241.44</v>
      </c>
      <c r="E86" s="55">
        <v>2322.01</v>
      </c>
      <c r="F86" s="55">
        <v>8919.43</v>
      </c>
      <c r="G86" s="55">
        <v>1971.9</v>
      </c>
      <c r="H86" s="55">
        <v>394.38</v>
      </c>
      <c r="I86" s="55">
        <v>15.78</v>
      </c>
      <c r="J86" s="55">
        <v>1561.74</v>
      </c>
      <c r="K86" s="55">
        <v>290586.18</v>
      </c>
      <c r="L86" s="55">
        <v>58117.25</v>
      </c>
      <c r="M86" s="56">
        <v>232468.93</v>
      </c>
      <c r="N86" s="34">
        <f t="shared" si="1"/>
        <v>242950.1</v>
      </c>
    </row>
    <row r="87" spans="1:14" ht="12.75">
      <c r="A87" s="62">
        <v>76</v>
      </c>
      <c r="B87" s="53" t="s">
        <v>107</v>
      </c>
      <c r="C87" s="54">
        <v>0.103400593485763</v>
      </c>
      <c r="D87" s="55">
        <v>6981.78</v>
      </c>
      <c r="E87" s="55">
        <v>1289.02</v>
      </c>
      <c r="F87" s="55">
        <v>5692.76</v>
      </c>
      <c r="G87" s="55">
        <v>1739.35</v>
      </c>
      <c r="H87" s="55">
        <v>347.87</v>
      </c>
      <c r="I87" s="55">
        <v>13.91</v>
      </c>
      <c r="J87" s="55">
        <v>1377.57</v>
      </c>
      <c r="K87" s="55">
        <v>256524.8</v>
      </c>
      <c r="L87" s="55">
        <v>51304.92</v>
      </c>
      <c r="M87" s="56">
        <v>205219.88</v>
      </c>
      <c r="N87" s="34">
        <f t="shared" si="1"/>
        <v>212290.21</v>
      </c>
    </row>
    <row r="88" spans="1:14" ht="12.75">
      <c r="A88" s="62">
        <v>77</v>
      </c>
      <c r="B88" s="53" t="s">
        <v>108</v>
      </c>
      <c r="C88" s="54">
        <v>0.055035896532738</v>
      </c>
      <c r="D88" s="55">
        <v>9982.58</v>
      </c>
      <c r="E88" s="55">
        <v>1777.9</v>
      </c>
      <c r="F88" s="55">
        <v>8204.68</v>
      </c>
      <c r="G88" s="55">
        <v>924.59</v>
      </c>
      <c r="H88" s="55">
        <v>184.92</v>
      </c>
      <c r="I88" s="55">
        <v>7.4</v>
      </c>
      <c r="J88" s="55">
        <v>732.27</v>
      </c>
      <c r="K88" s="55">
        <v>135421.49</v>
      </c>
      <c r="L88" s="55">
        <v>27084.26</v>
      </c>
      <c r="M88" s="56">
        <v>108337.23</v>
      </c>
      <c r="N88" s="34">
        <f t="shared" si="1"/>
        <v>117274.18</v>
      </c>
    </row>
    <row r="89" spans="1:14" ht="12.75">
      <c r="A89" s="62">
        <v>78</v>
      </c>
      <c r="B89" s="53" t="s">
        <v>109</v>
      </c>
      <c r="C89" s="54">
        <v>0.257150183799538</v>
      </c>
      <c r="D89" s="55">
        <v>4412.9</v>
      </c>
      <c r="E89" s="55">
        <v>810.66</v>
      </c>
      <c r="F89" s="55">
        <v>3602.24</v>
      </c>
      <c r="G89" s="55">
        <v>4320.04</v>
      </c>
      <c r="H89" s="55">
        <v>864.01</v>
      </c>
      <c r="I89" s="55">
        <v>34.56</v>
      </c>
      <c r="J89" s="55">
        <v>3421.47</v>
      </c>
      <c r="K89" s="55">
        <v>632744.61</v>
      </c>
      <c r="L89" s="55">
        <v>126548.92</v>
      </c>
      <c r="M89" s="56">
        <v>506195.69</v>
      </c>
      <c r="N89" s="34">
        <f t="shared" si="1"/>
        <v>513219.4</v>
      </c>
    </row>
    <row r="90" spans="1:14" ht="12.75">
      <c r="A90" s="62">
        <v>79</v>
      </c>
      <c r="B90" s="53" t="s">
        <v>110</v>
      </c>
      <c r="C90" s="54">
        <v>0.06834999569395</v>
      </c>
      <c r="D90" s="55">
        <v>5982.63</v>
      </c>
      <c r="E90" s="55">
        <v>1226.93</v>
      </c>
      <c r="F90" s="55">
        <v>4755.7</v>
      </c>
      <c r="G90" s="55">
        <v>1148.28</v>
      </c>
      <c r="H90" s="55">
        <v>229.66</v>
      </c>
      <c r="I90" s="55">
        <v>9.19</v>
      </c>
      <c r="J90" s="55">
        <v>909.43</v>
      </c>
      <c r="K90" s="55">
        <v>168182.22</v>
      </c>
      <c r="L90" s="55">
        <v>33636.45</v>
      </c>
      <c r="M90" s="56">
        <v>134545.77</v>
      </c>
      <c r="N90" s="34">
        <f t="shared" si="1"/>
        <v>140210.9</v>
      </c>
    </row>
    <row r="91" spans="1:14" ht="12.75">
      <c r="A91" s="62">
        <v>80</v>
      </c>
      <c r="B91" s="53" t="s">
        <v>111</v>
      </c>
      <c r="C91" s="54">
        <v>0.075485895244388</v>
      </c>
      <c r="D91" s="55">
        <v>6209.62</v>
      </c>
      <c r="E91" s="55">
        <v>996.64</v>
      </c>
      <c r="F91" s="55">
        <v>5212.98</v>
      </c>
      <c r="G91" s="55">
        <v>1268.29</v>
      </c>
      <c r="H91" s="55">
        <v>253.66</v>
      </c>
      <c r="I91" s="55">
        <v>10.15</v>
      </c>
      <c r="J91" s="55">
        <v>1004.48</v>
      </c>
      <c r="K91" s="55">
        <v>185886.07</v>
      </c>
      <c r="L91" s="55">
        <v>37177.22</v>
      </c>
      <c r="M91" s="56">
        <v>148708.85</v>
      </c>
      <c r="N91" s="34">
        <f t="shared" si="1"/>
        <v>154926.31</v>
      </c>
    </row>
    <row r="92" spans="1:14" ht="12.75">
      <c r="A92" s="62">
        <v>81</v>
      </c>
      <c r="B92" s="53" t="s">
        <v>112</v>
      </c>
      <c r="C92" s="54">
        <v>0.1622888897758</v>
      </c>
      <c r="D92" s="55">
        <v>29889.18</v>
      </c>
      <c r="E92" s="55">
        <v>6494.53</v>
      </c>
      <c r="F92" s="55">
        <v>23394.65</v>
      </c>
      <c r="G92" s="55">
        <v>2726.39</v>
      </c>
      <c r="H92" s="55">
        <v>545.28</v>
      </c>
      <c r="I92" s="55">
        <v>21.81</v>
      </c>
      <c r="J92" s="55">
        <v>2159.3</v>
      </c>
      <c r="K92" s="55">
        <v>399328.62</v>
      </c>
      <c r="L92" s="55">
        <v>79865.77</v>
      </c>
      <c r="M92" s="56">
        <v>319462.85</v>
      </c>
      <c r="N92" s="34">
        <f t="shared" si="1"/>
        <v>345016.8</v>
      </c>
    </row>
    <row r="93" spans="1:14" ht="12.75">
      <c r="A93" s="62">
        <v>82</v>
      </c>
      <c r="B93" s="53" t="s">
        <v>113</v>
      </c>
      <c r="C93" s="54">
        <v>0.181772088548358</v>
      </c>
      <c r="D93" s="55">
        <v>16215.73</v>
      </c>
      <c r="E93" s="55">
        <v>2669.72</v>
      </c>
      <c r="F93" s="55">
        <v>13546.01</v>
      </c>
      <c r="G93" s="55">
        <v>3053.71</v>
      </c>
      <c r="H93" s="55">
        <v>610.74</v>
      </c>
      <c r="I93" s="55">
        <v>24.43</v>
      </c>
      <c r="J93" s="55">
        <v>2418.54</v>
      </c>
      <c r="K93" s="55">
        <v>447269.08</v>
      </c>
      <c r="L93" s="55">
        <v>89453.88</v>
      </c>
      <c r="M93" s="56">
        <v>357815.2</v>
      </c>
      <c r="N93" s="34">
        <f t="shared" si="1"/>
        <v>373779.75</v>
      </c>
    </row>
    <row r="94" spans="1:14" ht="12.75">
      <c r="A94" s="62">
        <v>83</v>
      </c>
      <c r="B94" s="53" t="s">
        <v>114</v>
      </c>
      <c r="C94" s="54">
        <v>0.517373067405497</v>
      </c>
      <c r="D94" s="55">
        <v>75223.68</v>
      </c>
      <c r="E94" s="55">
        <v>15525.91</v>
      </c>
      <c r="F94" s="55">
        <v>59697.77</v>
      </c>
      <c r="G94" s="55">
        <v>8691.68</v>
      </c>
      <c r="H94" s="55">
        <v>1738.34</v>
      </c>
      <c r="I94" s="55">
        <v>69.53</v>
      </c>
      <c r="J94" s="55">
        <v>6883.81</v>
      </c>
      <c r="K94" s="55">
        <v>1273049.95</v>
      </c>
      <c r="L94" s="55">
        <v>254609.95</v>
      </c>
      <c r="M94" s="56">
        <v>1018440</v>
      </c>
      <c r="N94" s="34">
        <f t="shared" si="1"/>
        <v>1085021.58</v>
      </c>
    </row>
    <row r="95" spans="1:14" ht="12.75">
      <c r="A95" s="62">
        <v>84</v>
      </c>
      <c r="B95" s="53" t="s">
        <v>115</v>
      </c>
      <c r="C95" s="54">
        <v>0.059173596272063</v>
      </c>
      <c r="D95" s="55">
        <v>10223.29</v>
      </c>
      <c r="E95" s="55">
        <v>1946.44</v>
      </c>
      <c r="F95" s="55">
        <v>8276.85</v>
      </c>
      <c r="G95" s="55">
        <v>994.09</v>
      </c>
      <c r="H95" s="55">
        <v>198.82</v>
      </c>
      <c r="I95" s="55">
        <v>7.95</v>
      </c>
      <c r="J95" s="55">
        <v>787.32</v>
      </c>
      <c r="K95" s="55">
        <v>145602.68</v>
      </c>
      <c r="L95" s="55">
        <v>29120.52</v>
      </c>
      <c r="M95" s="56">
        <v>116482.16</v>
      </c>
      <c r="N95" s="34">
        <f t="shared" si="1"/>
        <v>125546.33</v>
      </c>
    </row>
    <row r="96" spans="1:14" ht="12.75">
      <c r="A96" s="62">
        <v>85</v>
      </c>
      <c r="B96" s="53" t="s">
        <v>116</v>
      </c>
      <c r="C96" s="54">
        <v>0.100956793639722</v>
      </c>
      <c r="D96" s="55">
        <v>12909.09</v>
      </c>
      <c r="E96" s="55">
        <v>2213.77</v>
      </c>
      <c r="F96" s="55">
        <v>10695.32</v>
      </c>
      <c r="G96" s="55">
        <v>1696.05</v>
      </c>
      <c r="H96" s="55">
        <v>339.21</v>
      </c>
      <c r="I96" s="55">
        <v>13.57</v>
      </c>
      <c r="J96" s="55">
        <v>1343.27</v>
      </c>
      <c r="K96" s="55">
        <v>248414.55</v>
      </c>
      <c r="L96" s="55">
        <v>49682.88</v>
      </c>
      <c r="M96" s="56">
        <v>198731.67</v>
      </c>
      <c r="N96" s="34">
        <f t="shared" si="1"/>
        <v>210770.26</v>
      </c>
    </row>
    <row r="97" spans="1:14" ht="12.75">
      <c r="A97" s="62">
        <v>86</v>
      </c>
      <c r="B97" s="53" t="s">
        <v>117</v>
      </c>
      <c r="C97" s="54">
        <v>0.105335593363858</v>
      </c>
      <c r="D97" s="55">
        <v>20567.79</v>
      </c>
      <c r="E97" s="55">
        <v>4175.71</v>
      </c>
      <c r="F97" s="55">
        <v>16392.08</v>
      </c>
      <c r="G97" s="55">
        <v>1769.61</v>
      </c>
      <c r="H97" s="55">
        <v>353.92</v>
      </c>
      <c r="I97" s="55">
        <v>14.16</v>
      </c>
      <c r="J97" s="55">
        <v>1401.53</v>
      </c>
      <c r="K97" s="55">
        <v>259189.22</v>
      </c>
      <c r="L97" s="55">
        <v>51837.87</v>
      </c>
      <c r="M97" s="56">
        <v>207351.35</v>
      </c>
      <c r="N97" s="34">
        <f t="shared" si="1"/>
        <v>225144.96000000002</v>
      </c>
    </row>
    <row r="98" spans="1:14" ht="12.75">
      <c r="A98" s="62">
        <v>87</v>
      </c>
      <c r="B98" s="53" t="s">
        <v>118</v>
      </c>
      <c r="C98" s="54">
        <v>0.145514990832556</v>
      </c>
      <c r="D98" s="55">
        <v>34624.29</v>
      </c>
      <c r="E98" s="55">
        <v>6059.68</v>
      </c>
      <c r="F98" s="55">
        <v>28564.61</v>
      </c>
      <c r="G98" s="55">
        <v>2446.85</v>
      </c>
      <c r="H98" s="55">
        <v>489.37</v>
      </c>
      <c r="I98" s="55">
        <v>19.57</v>
      </c>
      <c r="J98" s="55">
        <v>1937.91</v>
      </c>
      <c r="K98" s="55">
        <v>360151.65</v>
      </c>
      <c r="L98" s="55">
        <v>72030.32</v>
      </c>
      <c r="M98" s="56">
        <v>288121.33</v>
      </c>
      <c r="N98" s="34">
        <f t="shared" si="1"/>
        <v>318623.85000000003</v>
      </c>
    </row>
    <row r="99" spans="1:14" ht="12.75">
      <c r="A99" s="62">
        <v>88</v>
      </c>
      <c r="B99" s="53" t="s">
        <v>119</v>
      </c>
      <c r="C99" s="54">
        <v>0.095278893997429</v>
      </c>
      <c r="D99" s="55">
        <v>8130.6</v>
      </c>
      <c r="E99" s="55">
        <v>1552.68</v>
      </c>
      <c r="F99" s="55">
        <v>6577.92</v>
      </c>
      <c r="G99" s="55">
        <v>1600.65</v>
      </c>
      <c r="H99" s="55">
        <v>320.13</v>
      </c>
      <c r="I99" s="55">
        <v>12.81</v>
      </c>
      <c r="J99" s="55">
        <v>1267.71</v>
      </c>
      <c r="K99" s="55">
        <v>234443.61</v>
      </c>
      <c r="L99" s="55">
        <v>46888.74</v>
      </c>
      <c r="M99" s="56">
        <v>187554.87</v>
      </c>
      <c r="N99" s="34">
        <f t="shared" si="1"/>
        <v>195400.5</v>
      </c>
    </row>
    <row r="100" spans="1:14" ht="12.75">
      <c r="A100" s="62">
        <v>89</v>
      </c>
      <c r="B100" s="53" t="s">
        <v>120</v>
      </c>
      <c r="C100" s="54">
        <v>0.945044540462194</v>
      </c>
      <c r="D100" s="55">
        <v>483705.37</v>
      </c>
      <c r="E100" s="55">
        <v>93478.34</v>
      </c>
      <c r="F100" s="55">
        <v>390227.03</v>
      </c>
      <c r="G100" s="55">
        <v>15876.4</v>
      </c>
      <c r="H100" s="55">
        <v>3175.28</v>
      </c>
      <c r="I100" s="55">
        <v>127.01</v>
      </c>
      <c r="J100" s="55">
        <v>12574.11</v>
      </c>
      <c r="K100" s="55">
        <v>2325379.86</v>
      </c>
      <c r="L100" s="55">
        <v>465076.02</v>
      </c>
      <c r="M100" s="56">
        <v>1860303.84</v>
      </c>
      <c r="N100" s="34">
        <f t="shared" si="1"/>
        <v>2263104.98</v>
      </c>
    </row>
    <row r="101" spans="1:14" ht="12.75">
      <c r="A101" s="62">
        <v>90</v>
      </c>
      <c r="B101" s="53" t="s">
        <v>121</v>
      </c>
      <c r="C101" s="54">
        <v>0.121672892334608</v>
      </c>
      <c r="D101" s="55">
        <v>11175.17</v>
      </c>
      <c r="E101" s="55">
        <v>1927.66</v>
      </c>
      <c r="F101" s="55">
        <v>9247.51</v>
      </c>
      <c r="G101" s="55">
        <v>2046.31</v>
      </c>
      <c r="H101" s="55">
        <v>409.26</v>
      </c>
      <c r="I101" s="55">
        <v>16.37</v>
      </c>
      <c r="J101" s="55">
        <v>1620.68</v>
      </c>
      <c r="K101" s="55">
        <v>301485.57</v>
      </c>
      <c r="L101" s="55">
        <v>60297.12</v>
      </c>
      <c r="M101" s="56">
        <v>241188.45</v>
      </c>
      <c r="N101" s="34">
        <f t="shared" si="1"/>
        <v>252056.64</v>
      </c>
    </row>
    <row r="102" spans="1:14" ht="12.75">
      <c r="A102" s="62">
        <v>91</v>
      </c>
      <c r="B102" s="53" t="s">
        <v>122</v>
      </c>
      <c r="C102" s="54">
        <v>0.114761092770051</v>
      </c>
      <c r="D102" s="55">
        <v>14275.43</v>
      </c>
      <c r="E102" s="55">
        <v>2833.53</v>
      </c>
      <c r="F102" s="55">
        <v>11441.9</v>
      </c>
      <c r="G102" s="55">
        <v>1928.09</v>
      </c>
      <c r="H102" s="55">
        <v>385.62</v>
      </c>
      <c r="I102" s="55">
        <v>15.42</v>
      </c>
      <c r="J102" s="55">
        <v>1527.05</v>
      </c>
      <c r="K102" s="55">
        <v>282526.79</v>
      </c>
      <c r="L102" s="55">
        <v>56505.37</v>
      </c>
      <c r="M102" s="56">
        <v>226021.42</v>
      </c>
      <c r="N102" s="34">
        <f t="shared" si="1"/>
        <v>238990.37000000002</v>
      </c>
    </row>
    <row r="103" spans="1:14" ht="12.75">
      <c r="A103" s="62">
        <v>92</v>
      </c>
      <c r="B103" s="53" t="s">
        <v>123</v>
      </c>
      <c r="C103" s="54">
        <v>0.21456158648262</v>
      </c>
      <c r="D103" s="55">
        <v>32334.2</v>
      </c>
      <c r="E103" s="55">
        <v>6116.99</v>
      </c>
      <c r="F103" s="55">
        <v>26217.21</v>
      </c>
      <c r="G103" s="55">
        <v>3606.81</v>
      </c>
      <c r="H103" s="55">
        <v>721.36</v>
      </c>
      <c r="I103" s="55">
        <v>28.85</v>
      </c>
      <c r="J103" s="55">
        <v>2856.6</v>
      </c>
      <c r="K103" s="55">
        <v>530047.94</v>
      </c>
      <c r="L103" s="55">
        <v>106009.56</v>
      </c>
      <c r="M103" s="56">
        <v>424038.38</v>
      </c>
      <c r="N103" s="34">
        <f t="shared" si="1"/>
        <v>453112.19</v>
      </c>
    </row>
    <row r="104" spans="1:14" ht="12.75">
      <c r="A104" s="62">
        <v>93</v>
      </c>
      <c r="B104" s="53" t="s">
        <v>124</v>
      </c>
      <c r="C104" s="54">
        <v>0.136635791391945</v>
      </c>
      <c r="D104" s="55">
        <v>15551.23</v>
      </c>
      <c r="E104" s="55">
        <v>2921.63</v>
      </c>
      <c r="F104" s="55">
        <v>12629.6</v>
      </c>
      <c r="G104" s="55">
        <v>2297.69</v>
      </c>
      <c r="H104" s="55">
        <v>459.54</v>
      </c>
      <c r="I104" s="55">
        <v>18.38</v>
      </c>
      <c r="J104" s="55">
        <v>1819.77</v>
      </c>
      <c r="K104" s="55">
        <v>338303.51</v>
      </c>
      <c r="L104" s="55">
        <v>67660.78</v>
      </c>
      <c r="M104" s="56">
        <v>270642.73</v>
      </c>
      <c r="N104" s="34">
        <f t="shared" si="1"/>
        <v>285092.1</v>
      </c>
    </row>
    <row r="105" spans="1:14" ht="12.75">
      <c r="A105" s="62">
        <v>94</v>
      </c>
      <c r="B105" s="53" t="s">
        <v>125</v>
      </c>
      <c r="C105" s="54">
        <v>0.684581956871337</v>
      </c>
      <c r="D105" s="55">
        <v>259374.45</v>
      </c>
      <c r="E105" s="55">
        <v>46451.96</v>
      </c>
      <c r="F105" s="55">
        <v>212922.49</v>
      </c>
      <c r="G105" s="55">
        <v>11500.74</v>
      </c>
      <c r="H105" s="55">
        <v>2300.15</v>
      </c>
      <c r="I105" s="55">
        <v>92.01</v>
      </c>
      <c r="J105" s="55">
        <v>9108.58</v>
      </c>
      <c r="K105" s="55">
        <v>1684484.67</v>
      </c>
      <c r="L105" s="55">
        <v>336896.9</v>
      </c>
      <c r="M105" s="56">
        <v>1347587.77</v>
      </c>
      <c r="N105" s="34">
        <f t="shared" si="1"/>
        <v>1569618.84</v>
      </c>
    </row>
    <row r="106" spans="1:14" ht="12.75">
      <c r="A106" s="62">
        <v>95</v>
      </c>
      <c r="B106" s="53" t="s">
        <v>126</v>
      </c>
      <c r="C106" s="54">
        <v>15.5627217195485</v>
      </c>
      <c r="D106" s="55">
        <v>8108185.57</v>
      </c>
      <c r="E106" s="55">
        <v>1504083.78</v>
      </c>
      <c r="F106" s="55">
        <v>6604101.79</v>
      </c>
      <c r="G106" s="55">
        <v>261450.56</v>
      </c>
      <c r="H106" s="55">
        <v>52290.11</v>
      </c>
      <c r="I106" s="55">
        <v>2091.6</v>
      </c>
      <c r="J106" s="55">
        <v>207068.85</v>
      </c>
      <c r="K106" s="55">
        <v>38295785.25</v>
      </c>
      <c r="L106" s="55">
        <v>7659157.56</v>
      </c>
      <c r="M106" s="56">
        <v>30636627.69</v>
      </c>
      <c r="N106" s="34">
        <f t="shared" si="1"/>
        <v>37447798.33</v>
      </c>
    </row>
    <row r="107" spans="1:14" ht="12.75">
      <c r="A107" s="62">
        <v>96</v>
      </c>
      <c r="B107" s="53" t="s">
        <v>127</v>
      </c>
      <c r="C107" s="54">
        <v>0.347864778084519</v>
      </c>
      <c r="D107" s="55">
        <v>93971.49</v>
      </c>
      <c r="E107" s="55">
        <v>17955.29</v>
      </c>
      <c r="F107" s="55">
        <v>76016.2</v>
      </c>
      <c r="G107" s="55">
        <v>5844.16</v>
      </c>
      <c r="H107" s="55">
        <v>1168.83</v>
      </c>
      <c r="I107" s="55">
        <v>46.75</v>
      </c>
      <c r="J107" s="55">
        <v>4628.58</v>
      </c>
      <c r="K107" s="55">
        <v>856102.46</v>
      </c>
      <c r="L107" s="55">
        <v>171220.42</v>
      </c>
      <c r="M107" s="56">
        <v>684882.04</v>
      </c>
      <c r="N107" s="34">
        <f t="shared" si="1"/>
        <v>765526.8200000001</v>
      </c>
    </row>
    <row r="108" spans="1:14" ht="12.75">
      <c r="A108" s="62">
        <v>97</v>
      </c>
      <c r="B108" s="53" t="s">
        <v>128</v>
      </c>
      <c r="C108" s="54">
        <v>0.227819385647379</v>
      </c>
      <c r="D108" s="55">
        <v>61090.87</v>
      </c>
      <c r="E108" s="55">
        <v>11501.94</v>
      </c>
      <c r="F108" s="55">
        <v>49588.93</v>
      </c>
      <c r="G108" s="55">
        <v>3827.45</v>
      </c>
      <c r="H108" s="55">
        <v>765.49</v>
      </c>
      <c r="I108" s="55">
        <v>30.62</v>
      </c>
      <c r="J108" s="55">
        <v>3031.34</v>
      </c>
      <c r="K108" s="55">
        <v>560718.42</v>
      </c>
      <c r="L108" s="55">
        <v>112143.68</v>
      </c>
      <c r="M108" s="56">
        <v>448574.74</v>
      </c>
      <c r="N108" s="34">
        <f t="shared" si="1"/>
        <v>501195.01</v>
      </c>
    </row>
    <row r="109" spans="1:14" ht="12.75">
      <c r="A109" s="62">
        <v>98</v>
      </c>
      <c r="B109" s="53" t="s">
        <v>129</v>
      </c>
      <c r="C109" s="54">
        <v>1.0543048335788</v>
      </c>
      <c r="D109" s="55">
        <v>194638.38</v>
      </c>
      <c r="E109" s="55">
        <v>34952.46</v>
      </c>
      <c r="F109" s="55">
        <v>159685.92</v>
      </c>
      <c r="G109" s="55">
        <v>17714.2</v>
      </c>
      <c r="H109" s="55">
        <v>3542.84</v>
      </c>
      <c r="I109" s="55">
        <v>141.71</v>
      </c>
      <c r="J109" s="55">
        <v>14029.65</v>
      </c>
      <c r="K109" s="55">
        <v>2596322.99</v>
      </c>
      <c r="L109" s="55">
        <v>519264.59</v>
      </c>
      <c r="M109" s="56">
        <v>2077058.4</v>
      </c>
      <c r="N109" s="34">
        <f t="shared" si="1"/>
        <v>2250773.9699999997</v>
      </c>
    </row>
    <row r="110" spans="1:14" ht="12.75">
      <c r="A110" s="62">
        <v>99</v>
      </c>
      <c r="B110" s="53" t="s">
        <v>130</v>
      </c>
      <c r="C110" s="54">
        <v>0.162002689793831</v>
      </c>
      <c r="D110" s="55">
        <v>14184.82</v>
      </c>
      <c r="E110" s="55">
        <v>2892.86</v>
      </c>
      <c r="F110" s="55">
        <v>11291.96</v>
      </c>
      <c r="G110" s="55">
        <v>2721.75</v>
      </c>
      <c r="H110" s="55">
        <v>544.35</v>
      </c>
      <c r="I110" s="55">
        <v>21.77</v>
      </c>
      <c r="J110" s="55">
        <v>2155.63</v>
      </c>
      <c r="K110" s="55">
        <v>398769.56</v>
      </c>
      <c r="L110" s="55">
        <v>79753.92</v>
      </c>
      <c r="M110" s="56">
        <v>319015.64</v>
      </c>
      <c r="N110" s="34">
        <f t="shared" si="1"/>
        <v>332463.23000000004</v>
      </c>
    </row>
    <row r="111" spans="1:14" ht="12.75">
      <c r="A111" s="62">
        <v>100</v>
      </c>
      <c r="B111" s="53" t="s">
        <v>131</v>
      </c>
      <c r="C111" s="54">
        <v>0.119572192466952</v>
      </c>
      <c r="D111" s="55">
        <v>37609.97</v>
      </c>
      <c r="E111" s="55">
        <v>6026.46</v>
      </c>
      <c r="F111" s="55">
        <v>31583.51</v>
      </c>
      <c r="G111" s="55">
        <v>2008.93</v>
      </c>
      <c r="H111" s="55">
        <v>401.79</v>
      </c>
      <c r="I111" s="55">
        <v>16.07</v>
      </c>
      <c r="J111" s="55">
        <v>1591.07</v>
      </c>
      <c r="K111" s="55">
        <v>294365.03</v>
      </c>
      <c r="L111" s="55">
        <v>58873.05</v>
      </c>
      <c r="M111" s="56">
        <v>235491.98</v>
      </c>
      <c r="N111" s="34">
        <f t="shared" si="1"/>
        <v>268666.56</v>
      </c>
    </row>
    <row r="112" spans="1:14" ht="12.75">
      <c r="A112" s="62">
        <v>101</v>
      </c>
      <c r="B112" s="53" t="s">
        <v>132</v>
      </c>
      <c r="C112" s="54">
        <v>0.048514296943599</v>
      </c>
      <c r="D112" s="55">
        <v>4670.91</v>
      </c>
      <c r="E112" s="55">
        <v>1029.51</v>
      </c>
      <c r="F112" s="55">
        <v>3641.4</v>
      </c>
      <c r="G112" s="55">
        <v>815.03</v>
      </c>
      <c r="H112" s="55">
        <v>163.01</v>
      </c>
      <c r="I112" s="55">
        <v>6.52</v>
      </c>
      <c r="J112" s="55">
        <v>645.5</v>
      </c>
      <c r="K112" s="55">
        <v>119374.5</v>
      </c>
      <c r="L112" s="55">
        <v>23874.87</v>
      </c>
      <c r="M112" s="56">
        <v>95499.63</v>
      </c>
      <c r="N112" s="34">
        <f t="shared" si="1"/>
        <v>99786.53</v>
      </c>
    </row>
    <row r="113" spans="1:14" ht="12.75">
      <c r="A113" s="62">
        <v>102</v>
      </c>
      <c r="B113" s="53" t="s">
        <v>133</v>
      </c>
      <c r="C113" s="54">
        <v>0.118826892513906</v>
      </c>
      <c r="D113" s="55">
        <v>4827.14</v>
      </c>
      <c r="E113" s="55">
        <v>798.92</v>
      </c>
      <c r="F113" s="55">
        <v>4028.22</v>
      </c>
      <c r="G113" s="55">
        <v>1998.51</v>
      </c>
      <c r="H113" s="55">
        <v>399.7</v>
      </c>
      <c r="I113" s="55">
        <v>15.99</v>
      </c>
      <c r="J113" s="55">
        <v>1582.82</v>
      </c>
      <c r="K113" s="55">
        <v>294482.86</v>
      </c>
      <c r="L113" s="55">
        <v>58896.6</v>
      </c>
      <c r="M113" s="56">
        <v>235586.26</v>
      </c>
      <c r="N113" s="34">
        <f t="shared" si="1"/>
        <v>241197.30000000002</v>
      </c>
    </row>
    <row r="114" spans="1:14" ht="12.75">
      <c r="A114" s="62">
        <v>103</v>
      </c>
      <c r="B114" s="53" t="s">
        <v>134</v>
      </c>
      <c r="C114" s="54">
        <v>0.076394695187134</v>
      </c>
      <c r="D114" s="55">
        <v>5159.46</v>
      </c>
      <c r="E114" s="55">
        <v>792.46</v>
      </c>
      <c r="F114" s="55">
        <v>4367</v>
      </c>
      <c r="G114" s="55">
        <v>1283.41</v>
      </c>
      <c r="H114" s="55">
        <v>256.68</v>
      </c>
      <c r="I114" s="55">
        <v>10.27</v>
      </c>
      <c r="J114" s="55">
        <v>1016.46</v>
      </c>
      <c r="K114" s="55">
        <v>187976.87</v>
      </c>
      <c r="L114" s="55">
        <v>37595.27</v>
      </c>
      <c r="M114" s="56">
        <v>150381.6</v>
      </c>
      <c r="N114" s="34">
        <f t="shared" si="1"/>
        <v>155765.06</v>
      </c>
    </row>
    <row r="115" spans="1:14" ht="12.75">
      <c r="A115" s="62">
        <v>104</v>
      </c>
      <c r="B115" s="53" t="s">
        <v>135</v>
      </c>
      <c r="C115" s="54">
        <v>0.059558396247821</v>
      </c>
      <c r="D115" s="55">
        <v>8665.06</v>
      </c>
      <c r="E115" s="55">
        <v>1425.19</v>
      </c>
      <c r="F115" s="55">
        <v>7239.87</v>
      </c>
      <c r="G115" s="55">
        <v>1000.55</v>
      </c>
      <c r="H115" s="55">
        <v>200.11</v>
      </c>
      <c r="I115" s="55">
        <v>8</v>
      </c>
      <c r="J115" s="55">
        <v>792.44</v>
      </c>
      <c r="K115" s="55">
        <v>146549.6</v>
      </c>
      <c r="L115" s="55">
        <v>29309.91</v>
      </c>
      <c r="M115" s="56">
        <v>117239.69</v>
      </c>
      <c r="N115" s="34">
        <f t="shared" si="1"/>
        <v>125272</v>
      </c>
    </row>
    <row r="116" spans="1:14" ht="12.75">
      <c r="A116" s="62">
        <v>105</v>
      </c>
      <c r="B116" s="53" t="s">
        <v>136</v>
      </c>
      <c r="C116" s="54">
        <v>0.461017670955887</v>
      </c>
      <c r="D116" s="55">
        <v>102473.96</v>
      </c>
      <c r="E116" s="55">
        <v>17968.19</v>
      </c>
      <c r="F116" s="55">
        <v>84505.77</v>
      </c>
      <c r="G116" s="55">
        <v>7747.19</v>
      </c>
      <c r="H116" s="55">
        <v>1549.44</v>
      </c>
      <c r="I116" s="55">
        <v>61.98</v>
      </c>
      <c r="J116" s="55">
        <v>6135.77</v>
      </c>
      <c r="K116" s="55">
        <v>1136478.52</v>
      </c>
      <c r="L116" s="55">
        <v>227295.7</v>
      </c>
      <c r="M116" s="56">
        <v>909182.82</v>
      </c>
      <c r="N116" s="34">
        <f t="shared" si="1"/>
        <v>999824.36</v>
      </c>
    </row>
    <row r="117" spans="1:14" ht="12.75">
      <c r="A117" s="62">
        <v>106</v>
      </c>
      <c r="B117" s="53" t="s">
        <v>137</v>
      </c>
      <c r="C117" s="54">
        <v>0.061241196141804</v>
      </c>
      <c r="D117" s="55">
        <v>9334.46</v>
      </c>
      <c r="E117" s="55">
        <v>1465.71</v>
      </c>
      <c r="F117" s="55">
        <v>7868.75</v>
      </c>
      <c r="G117" s="55">
        <v>1028.83</v>
      </c>
      <c r="H117" s="55">
        <v>205.77</v>
      </c>
      <c r="I117" s="55">
        <v>8.23</v>
      </c>
      <c r="J117" s="55">
        <v>814.83</v>
      </c>
      <c r="K117" s="55">
        <v>150690.34</v>
      </c>
      <c r="L117" s="55">
        <v>30138.06</v>
      </c>
      <c r="M117" s="56">
        <v>120552.28</v>
      </c>
      <c r="N117" s="34">
        <f t="shared" si="1"/>
        <v>129235.86</v>
      </c>
    </row>
    <row r="118" spans="1:14" ht="12.75">
      <c r="A118" s="62">
        <v>107</v>
      </c>
      <c r="B118" s="53" t="s">
        <v>138</v>
      </c>
      <c r="C118" s="54">
        <v>0.117847292575621</v>
      </c>
      <c r="D118" s="55">
        <v>28075.19</v>
      </c>
      <c r="E118" s="55">
        <v>5442.05</v>
      </c>
      <c r="F118" s="55">
        <v>22633.14</v>
      </c>
      <c r="G118" s="55">
        <v>1979.95</v>
      </c>
      <c r="H118" s="55">
        <v>395.99</v>
      </c>
      <c r="I118" s="55">
        <v>15.84</v>
      </c>
      <c r="J118" s="55">
        <v>1568.12</v>
      </c>
      <c r="K118" s="55">
        <v>290120.61</v>
      </c>
      <c r="L118" s="55">
        <v>58024.07</v>
      </c>
      <c r="M118" s="56">
        <v>232096.54</v>
      </c>
      <c r="N118" s="34">
        <f t="shared" si="1"/>
        <v>256297.80000000002</v>
      </c>
    </row>
    <row r="119" spans="1:14" ht="12.75">
      <c r="A119" s="62">
        <v>108</v>
      </c>
      <c r="B119" s="53" t="s">
        <v>139</v>
      </c>
      <c r="C119" s="54">
        <v>0.142522491021083</v>
      </c>
      <c r="D119" s="55">
        <v>14127.74</v>
      </c>
      <c r="E119" s="55">
        <v>2577.74</v>
      </c>
      <c r="F119" s="55">
        <v>11550</v>
      </c>
      <c r="G119" s="55">
        <v>2394.33</v>
      </c>
      <c r="H119" s="55">
        <v>478.87</v>
      </c>
      <c r="I119" s="55">
        <v>19.15</v>
      </c>
      <c r="J119" s="55">
        <v>1896.31</v>
      </c>
      <c r="K119" s="55">
        <v>350691.32</v>
      </c>
      <c r="L119" s="55">
        <v>70138.31</v>
      </c>
      <c r="M119" s="56">
        <v>280553.01</v>
      </c>
      <c r="N119" s="34">
        <f t="shared" si="1"/>
        <v>293999.32</v>
      </c>
    </row>
    <row r="120" spans="1:14" ht="12.75">
      <c r="A120" s="62">
        <v>109</v>
      </c>
      <c r="B120" s="53" t="s">
        <v>140</v>
      </c>
      <c r="C120" s="54">
        <v>0.277465882519649</v>
      </c>
      <c r="D120" s="55">
        <v>55266.08</v>
      </c>
      <c r="E120" s="55">
        <v>10794.34</v>
      </c>
      <c r="F120" s="55">
        <v>44471.74</v>
      </c>
      <c r="G120" s="55">
        <v>4663.59</v>
      </c>
      <c r="H120" s="55">
        <v>932.72</v>
      </c>
      <c r="I120" s="55">
        <v>37.31</v>
      </c>
      <c r="J120" s="55">
        <v>3693.56</v>
      </c>
      <c r="K120" s="55">
        <v>684830.42</v>
      </c>
      <c r="L120" s="55">
        <v>136966.07</v>
      </c>
      <c r="M120" s="56">
        <v>547864.35</v>
      </c>
      <c r="N120" s="34">
        <f t="shared" si="1"/>
        <v>596029.65</v>
      </c>
    </row>
    <row r="121" spans="1:14" ht="12.75">
      <c r="A121" s="62">
        <v>110</v>
      </c>
      <c r="B121" s="53" t="s">
        <v>141</v>
      </c>
      <c r="C121" s="54">
        <v>0.46547047067536</v>
      </c>
      <c r="D121" s="55">
        <v>230791.62</v>
      </c>
      <c r="E121" s="55">
        <v>43203.08</v>
      </c>
      <c r="F121" s="55">
        <v>187588.54</v>
      </c>
      <c r="G121" s="55">
        <v>7819.75</v>
      </c>
      <c r="H121" s="55">
        <v>1563.95</v>
      </c>
      <c r="I121" s="55">
        <v>62.56</v>
      </c>
      <c r="J121" s="55">
        <v>6193.24</v>
      </c>
      <c r="K121" s="55">
        <v>1145338.21</v>
      </c>
      <c r="L121" s="55">
        <v>229067.61</v>
      </c>
      <c r="M121" s="56">
        <v>916270.6</v>
      </c>
      <c r="N121" s="34">
        <f t="shared" si="1"/>
        <v>1110052.38</v>
      </c>
    </row>
    <row r="122" spans="1:14" ht="12.75">
      <c r="A122" s="62">
        <v>111</v>
      </c>
      <c r="B122" s="53" t="s">
        <v>142</v>
      </c>
      <c r="C122" s="54">
        <v>0.745514653032577</v>
      </c>
      <c r="D122" s="55">
        <v>108766.21</v>
      </c>
      <c r="E122" s="55">
        <v>18837.59</v>
      </c>
      <c r="F122" s="55">
        <v>89928.62</v>
      </c>
      <c r="G122" s="55">
        <v>12526.64</v>
      </c>
      <c r="H122" s="55">
        <v>2505.33</v>
      </c>
      <c r="I122" s="55">
        <v>100.21</v>
      </c>
      <c r="J122" s="55">
        <v>9921.1</v>
      </c>
      <c r="K122" s="55">
        <v>1836512.88</v>
      </c>
      <c r="L122" s="55">
        <v>367302.62</v>
      </c>
      <c r="M122" s="56">
        <v>1469210.26</v>
      </c>
      <c r="N122" s="34">
        <f t="shared" si="1"/>
        <v>1569059.98</v>
      </c>
    </row>
    <row r="123" spans="1:14" ht="12.75">
      <c r="A123" s="62">
        <v>112</v>
      </c>
      <c r="B123" s="53" t="s">
        <v>143</v>
      </c>
      <c r="C123" s="54">
        <v>0.106849793268463</v>
      </c>
      <c r="D123" s="55">
        <v>5809.79</v>
      </c>
      <c r="E123" s="55">
        <v>1188.05</v>
      </c>
      <c r="F123" s="55">
        <v>4621.74</v>
      </c>
      <c r="G123" s="55">
        <v>1797.3</v>
      </c>
      <c r="H123" s="55">
        <v>359.46</v>
      </c>
      <c r="I123" s="55">
        <v>14.38</v>
      </c>
      <c r="J123" s="55">
        <v>1423.46</v>
      </c>
      <c r="K123" s="55">
        <v>265011.84</v>
      </c>
      <c r="L123" s="55">
        <v>53002.38</v>
      </c>
      <c r="M123" s="56">
        <v>212009.46</v>
      </c>
      <c r="N123" s="34">
        <f t="shared" si="1"/>
        <v>218054.66</v>
      </c>
    </row>
    <row r="124" spans="1:14" ht="12.75">
      <c r="A124" s="62">
        <v>113</v>
      </c>
      <c r="B124" s="53" t="s">
        <v>144</v>
      </c>
      <c r="C124" s="54">
        <v>0.218753786218511</v>
      </c>
      <c r="D124" s="55">
        <v>149974.57</v>
      </c>
      <c r="E124" s="55">
        <v>29404.74</v>
      </c>
      <c r="F124" s="55">
        <v>120569.83</v>
      </c>
      <c r="G124" s="55">
        <v>3674.99</v>
      </c>
      <c r="H124" s="55">
        <v>735</v>
      </c>
      <c r="I124" s="55">
        <v>29.4</v>
      </c>
      <c r="J124" s="55">
        <v>2910.59</v>
      </c>
      <c r="K124" s="55">
        <v>538266.3</v>
      </c>
      <c r="L124" s="55">
        <v>107653.23</v>
      </c>
      <c r="M124" s="56">
        <v>430613.07</v>
      </c>
      <c r="N124" s="34">
        <f t="shared" si="1"/>
        <v>554093.49</v>
      </c>
    </row>
    <row r="125" spans="1:14" ht="12.75">
      <c r="A125" s="62">
        <v>114</v>
      </c>
      <c r="B125" s="53" t="s">
        <v>145</v>
      </c>
      <c r="C125" s="54">
        <v>0.058269896328996</v>
      </c>
      <c r="D125" s="55">
        <v>6441.95</v>
      </c>
      <c r="E125" s="55">
        <v>1164.94</v>
      </c>
      <c r="F125" s="55">
        <v>5277.01</v>
      </c>
      <c r="G125" s="55">
        <v>978.9</v>
      </c>
      <c r="H125" s="55">
        <v>195.78</v>
      </c>
      <c r="I125" s="55">
        <v>7.83</v>
      </c>
      <c r="J125" s="55">
        <v>775.29</v>
      </c>
      <c r="K125" s="55">
        <v>143378.99</v>
      </c>
      <c r="L125" s="55">
        <v>28675.81</v>
      </c>
      <c r="M125" s="56">
        <v>114703.18</v>
      </c>
      <c r="N125" s="34">
        <f t="shared" si="1"/>
        <v>120755.48</v>
      </c>
    </row>
    <row r="126" spans="1:14" ht="12.75">
      <c r="A126" s="62">
        <v>115</v>
      </c>
      <c r="B126" s="53" t="s">
        <v>146</v>
      </c>
      <c r="C126" s="54">
        <v>0.646554559267063</v>
      </c>
      <c r="D126" s="55">
        <v>183171.89</v>
      </c>
      <c r="E126" s="55">
        <v>33590.93</v>
      </c>
      <c r="F126" s="55">
        <v>149580.96</v>
      </c>
      <c r="G126" s="55">
        <v>10861.89</v>
      </c>
      <c r="H126" s="55">
        <v>2172.38</v>
      </c>
      <c r="I126" s="55">
        <v>86.9</v>
      </c>
      <c r="J126" s="55">
        <v>8602.61</v>
      </c>
      <c r="K126" s="55">
        <v>1590914.25</v>
      </c>
      <c r="L126" s="55">
        <v>318182.78</v>
      </c>
      <c r="M126" s="56">
        <v>1272731.47</v>
      </c>
      <c r="N126" s="34">
        <f t="shared" si="1"/>
        <v>1430915.04</v>
      </c>
    </row>
    <row r="127" spans="1:14" ht="12.75">
      <c r="A127" s="62">
        <v>116</v>
      </c>
      <c r="B127" s="53" t="s">
        <v>147</v>
      </c>
      <c r="C127" s="54">
        <v>0.068572795679913</v>
      </c>
      <c r="D127" s="55">
        <v>12124.99</v>
      </c>
      <c r="E127" s="55">
        <v>2362.21</v>
      </c>
      <c r="F127" s="55">
        <v>9762.78</v>
      </c>
      <c r="G127" s="55">
        <v>1152</v>
      </c>
      <c r="H127" s="55">
        <v>230.4</v>
      </c>
      <c r="I127" s="55">
        <v>9.22</v>
      </c>
      <c r="J127" s="55">
        <v>912.38</v>
      </c>
      <c r="K127" s="55">
        <v>168730.55</v>
      </c>
      <c r="L127" s="55">
        <v>33746.12</v>
      </c>
      <c r="M127" s="56">
        <v>134984.43</v>
      </c>
      <c r="N127" s="34">
        <f t="shared" si="1"/>
        <v>145659.59</v>
      </c>
    </row>
    <row r="128" spans="1:14" ht="12.75">
      <c r="A128" s="62">
        <v>117</v>
      </c>
      <c r="B128" s="53" t="s">
        <v>148</v>
      </c>
      <c r="C128" s="54">
        <v>0.073277695383505</v>
      </c>
      <c r="D128" s="55">
        <v>15916.41</v>
      </c>
      <c r="E128" s="55">
        <v>2783.59</v>
      </c>
      <c r="F128" s="55">
        <v>13132.82</v>
      </c>
      <c r="G128" s="55">
        <v>1231.19</v>
      </c>
      <c r="H128" s="55">
        <v>246.24</v>
      </c>
      <c r="I128" s="55">
        <v>9.85</v>
      </c>
      <c r="J128" s="55">
        <v>975.1</v>
      </c>
      <c r="K128" s="55">
        <v>180452.64</v>
      </c>
      <c r="L128" s="55">
        <v>36090.6</v>
      </c>
      <c r="M128" s="56">
        <v>144362.04</v>
      </c>
      <c r="N128" s="34">
        <f t="shared" si="1"/>
        <v>158469.96000000002</v>
      </c>
    </row>
    <row r="129" spans="1:14" ht="12.75">
      <c r="A129" s="62">
        <v>118</v>
      </c>
      <c r="B129" s="53" t="s">
        <v>149</v>
      </c>
      <c r="C129" s="54">
        <v>0.140185191168333</v>
      </c>
      <c r="D129" s="55">
        <v>17328.39</v>
      </c>
      <c r="E129" s="55">
        <v>3443.37</v>
      </c>
      <c r="F129" s="55">
        <v>13885.02</v>
      </c>
      <c r="G129" s="55">
        <v>2355.06</v>
      </c>
      <c r="H129" s="55">
        <v>471.01</v>
      </c>
      <c r="I129" s="55">
        <v>18.84</v>
      </c>
      <c r="J129" s="55">
        <v>1865.21</v>
      </c>
      <c r="K129" s="55">
        <v>344940.25</v>
      </c>
      <c r="L129" s="55">
        <v>68988.12</v>
      </c>
      <c r="M129" s="56">
        <v>275952.13</v>
      </c>
      <c r="N129" s="34">
        <f t="shared" si="1"/>
        <v>291702.36</v>
      </c>
    </row>
    <row r="130" spans="1:14" ht="12.75">
      <c r="A130" s="62">
        <v>119</v>
      </c>
      <c r="B130" s="53" t="s">
        <v>150</v>
      </c>
      <c r="C130" s="54">
        <v>0.17514968896557</v>
      </c>
      <c r="D130" s="55">
        <v>69015.63</v>
      </c>
      <c r="E130" s="55">
        <v>13451.4</v>
      </c>
      <c r="F130" s="55">
        <v>55564.23</v>
      </c>
      <c r="G130" s="55">
        <v>2942.61</v>
      </c>
      <c r="H130" s="55">
        <v>588.52</v>
      </c>
      <c r="I130" s="55">
        <v>23.54</v>
      </c>
      <c r="J130" s="55">
        <v>2330.55</v>
      </c>
      <c r="K130" s="55">
        <v>431119.17</v>
      </c>
      <c r="L130" s="55">
        <v>86223.81</v>
      </c>
      <c r="M130" s="56">
        <v>344895.36</v>
      </c>
      <c r="N130" s="34">
        <f t="shared" si="1"/>
        <v>402790.14</v>
      </c>
    </row>
    <row r="131" spans="1:14" ht="12.75">
      <c r="A131" s="62">
        <v>120</v>
      </c>
      <c r="B131" s="53" t="s">
        <v>151</v>
      </c>
      <c r="C131" s="54">
        <v>0.18880698810516</v>
      </c>
      <c r="D131" s="55">
        <v>20358.75</v>
      </c>
      <c r="E131" s="55">
        <v>4501.81</v>
      </c>
      <c r="F131" s="55">
        <v>15856.94</v>
      </c>
      <c r="G131" s="55">
        <v>3174.15</v>
      </c>
      <c r="H131" s="55">
        <v>634.83</v>
      </c>
      <c r="I131" s="55">
        <v>25.39</v>
      </c>
      <c r="J131" s="55">
        <v>2513.93</v>
      </c>
      <c r="K131" s="55">
        <v>466676.07</v>
      </c>
      <c r="L131" s="55">
        <v>93335.25</v>
      </c>
      <c r="M131" s="56">
        <v>373340.82</v>
      </c>
      <c r="N131" s="34">
        <f t="shared" si="1"/>
        <v>391711.69</v>
      </c>
    </row>
    <row r="132" spans="1:14" ht="12.75">
      <c r="A132" s="62">
        <v>121</v>
      </c>
      <c r="B132" s="53" t="s">
        <v>152</v>
      </c>
      <c r="C132" s="54">
        <v>0.183131388462723</v>
      </c>
      <c r="D132" s="55">
        <v>101521.82</v>
      </c>
      <c r="E132" s="55">
        <v>18102.56</v>
      </c>
      <c r="F132" s="55">
        <v>83419.26</v>
      </c>
      <c r="G132" s="55">
        <v>3076.69</v>
      </c>
      <c r="H132" s="55">
        <v>615.34</v>
      </c>
      <c r="I132" s="55">
        <v>24.61</v>
      </c>
      <c r="J132" s="55">
        <v>2436.74</v>
      </c>
      <c r="K132" s="55">
        <v>450759</v>
      </c>
      <c r="L132" s="55">
        <v>90151.83</v>
      </c>
      <c r="M132" s="56">
        <v>360607.17</v>
      </c>
      <c r="N132" s="34">
        <f t="shared" si="1"/>
        <v>446463.17</v>
      </c>
    </row>
    <row r="133" spans="1:14" ht="12.75">
      <c r="A133" s="62">
        <v>122</v>
      </c>
      <c r="B133" s="53" t="s">
        <v>153</v>
      </c>
      <c r="C133" s="54">
        <v>0.259188783671107</v>
      </c>
      <c r="D133" s="55">
        <v>25021.56</v>
      </c>
      <c r="E133" s="55">
        <v>5142.03</v>
      </c>
      <c r="F133" s="55">
        <v>19879.53</v>
      </c>
      <c r="G133" s="55">
        <v>4356.53</v>
      </c>
      <c r="H133" s="55">
        <v>871.31</v>
      </c>
      <c r="I133" s="55">
        <v>34.85</v>
      </c>
      <c r="J133" s="55">
        <v>3450.37</v>
      </c>
      <c r="K133" s="55">
        <v>639857.72</v>
      </c>
      <c r="L133" s="55">
        <v>127971.6</v>
      </c>
      <c r="M133" s="56">
        <v>511886.12</v>
      </c>
      <c r="N133" s="34">
        <f t="shared" si="1"/>
        <v>535216.02</v>
      </c>
    </row>
    <row r="134" spans="1:14" ht="12.75">
      <c r="A134" s="62">
        <v>123</v>
      </c>
      <c r="B134" s="53" t="s">
        <v>154</v>
      </c>
      <c r="C134" s="54">
        <v>0.082249594818275</v>
      </c>
      <c r="D134" s="55">
        <v>18097.59</v>
      </c>
      <c r="E134" s="55">
        <v>3274.39</v>
      </c>
      <c r="F134" s="55">
        <v>14823.2</v>
      </c>
      <c r="G134" s="55">
        <v>1381.76</v>
      </c>
      <c r="H134" s="55">
        <v>276.35</v>
      </c>
      <c r="I134" s="55">
        <v>11.05</v>
      </c>
      <c r="J134" s="55">
        <v>1094.36</v>
      </c>
      <c r="K134" s="55">
        <v>202383.62</v>
      </c>
      <c r="L134" s="55">
        <v>40476.72</v>
      </c>
      <c r="M134" s="56">
        <v>161906.9</v>
      </c>
      <c r="N134" s="34">
        <f t="shared" si="1"/>
        <v>177824.46</v>
      </c>
    </row>
    <row r="135" spans="1:14" ht="12.75">
      <c r="A135" s="62">
        <v>124</v>
      </c>
      <c r="B135" s="53" t="s">
        <v>155</v>
      </c>
      <c r="C135" s="54">
        <v>1.79460348693998</v>
      </c>
      <c r="D135" s="55">
        <v>631156.25</v>
      </c>
      <c r="E135" s="55">
        <v>116904.09</v>
      </c>
      <c r="F135" s="55">
        <v>514252.16</v>
      </c>
      <c r="G135" s="55">
        <v>30150.96</v>
      </c>
      <c r="H135" s="55">
        <v>6030.19</v>
      </c>
      <c r="I135" s="55">
        <v>241.21</v>
      </c>
      <c r="J135" s="55">
        <v>23879.56</v>
      </c>
      <c r="K135" s="55">
        <v>4417904.43</v>
      </c>
      <c r="L135" s="55">
        <v>883580.85</v>
      </c>
      <c r="M135" s="56">
        <v>3534323.58</v>
      </c>
      <c r="N135" s="34">
        <f t="shared" si="1"/>
        <v>4072455.3</v>
      </c>
    </row>
    <row r="136" spans="1:14" ht="12.75">
      <c r="A136" s="62">
        <v>125</v>
      </c>
      <c r="B136" s="53" t="s">
        <v>156</v>
      </c>
      <c r="C136" s="54">
        <v>0.105774393336213</v>
      </c>
      <c r="D136" s="55">
        <v>1868.74</v>
      </c>
      <c r="E136" s="55">
        <v>630.66</v>
      </c>
      <c r="F136" s="55">
        <v>1238.08</v>
      </c>
      <c r="G136" s="55">
        <v>1777.13</v>
      </c>
      <c r="H136" s="55">
        <v>355.43</v>
      </c>
      <c r="I136" s="55">
        <v>14.22</v>
      </c>
      <c r="J136" s="55">
        <v>1407.48</v>
      </c>
      <c r="K136" s="55">
        <v>260414.01</v>
      </c>
      <c r="L136" s="55">
        <v>52082.72</v>
      </c>
      <c r="M136" s="56">
        <v>208331.29</v>
      </c>
      <c r="N136" s="34">
        <f t="shared" si="1"/>
        <v>210976.85</v>
      </c>
    </row>
    <row r="137" spans="1:14" ht="12.75">
      <c r="A137" s="62">
        <v>126</v>
      </c>
      <c r="B137" s="53" t="s">
        <v>157</v>
      </c>
      <c r="C137" s="54">
        <v>0.227857985644947</v>
      </c>
      <c r="D137" s="55">
        <v>23092.28</v>
      </c>
      <c r="E137" s="55">
        <v>4889.79</v>
      </c>
      <c r="F137" s="55">
        <v>18202.49</v>
      </c>
      <c r="G137" s="55">
        <v>3830.18</v>
      </c>
      <c r="H137" s="55">
        <v>766.04</v>
      </c>
      <c r="I137" s="55">
        <v>30.64</v>
      </c>
      <c r="J137" s="55">
        <v>3033.5</v>
      </c>
      <c r="K137" s="55">
        <v>562765</v>
      </c>
      <c r="L137" s="55">
        <v>112552.91</v>
      </c>
      <c r="M137" s="56">
        <v>450212.09</v>
      </c>
      <c r="N137" s="34">
        <f t="shared" si="1"/>
        <v>471448.08</v>
      </c>
    </row>
    <row r="138" spans="1:14" ht="12.75">
      <c r="A138" s="62">
        <v>127</v>
      </c>
      <c r="B138" s="53" t="s">
        <v>158</v>
      </c>
      <c r="C138" s="54">
        <v>0.296668281309898</v>
      </c>
      <c r="D138" s="55">
        <v>109985.93</v>
      </c>
      <c r="E138" s="55">
        <v>21226.66</v>
      </c>
      <c r="F138" s="55">
        <v>88759.27</v>
      </c>
      <c r="G138" s="55">
        <v>4983.92</v>
      </c>
      <c r="H138" s="55">
        <v>996.78</v>
      </c>
      <c r="I138" s="55">
        <v>39.87</v>
      </c>
      <c r="J138" s="55">
        <v>3947.27</v>
      </c>
      <c r="K138" s="55">
        <v>729982.98</v>
      </c>
      <c r="L138" s="55">
        <v>145996.66</v>
      </c>
      <c r="M138" s="56">
        <v>583986.32</v>
      </c>
      <c r="N138" s="34">
        <f t="shared" si="1"/>
        <v>676692.86</v>
      </c>
    </row>
    <row r="139" spans="1:14" ht="12.75">
      <c r="A139" s="62">
        <v>128</v>
      </c>
      <c r="B139" s="53" t="s">
        <v>159</v>
      </c>
      <c r="C139" s="54">
        <v>2.42978154692376</v>
      </c>
      <c r="D139" s="55">
        <v>656458.37</v>
      </c>
      <c r="E139" s="55">
        <v>126385.27</v>
      </c>
      <c r="F139" s="55">
        <v>530073.1</v>
      </c>
      <c r="G139" s="55">
        <v>40821.71</v>
      </c>
      <c r="H139" s="55">
        <v>8164.34</v>
      </c>
      <c r="I139" s="55">
        <v>326.57</v>
      </c>
      <c r="J139" s="55">
        <v>32330.8</v>
      </c>
      <c r="K139" s="55">
        <v>5980825.72</v>
      </c>
      <c r="L139" s="55">
        <v>1196165.16</v>
      </c>
      <c r="M139" s="56">
        <v>4784660.56</v>
      </c>
      <c r="N139" s="34">
        <f t="shared" si="1"/>
        <v>5347064.46</v>
      </c>
    </row>
    <row r="140" spans="1:14" ht="12.75">
      <c r="A140" s="62">
        <v>129</v>
      </c>
      <c r="B140" s="53" t="s">
        <v>160</v>
      </c>
      <c r="C140" s="54">
        <v>0.063560195995707</v>
      </c>
      <c r="D140" s="55">
        <v>4985.98</v>
      </c>
      <c r="E140" s="55">
        <v>1126.65</v>
      </c>
      <c r="F140" s="55">
        <v>3859.33</v>
      </c>
      <c r="G140" s="55">
        <v>1067.78</v>
      </c>
      <c r="H140" s="55">
        <v>213.56</v>
      </c>
      <c r="I140" s="55">
        <v>8.54</v>
      </c>
      <c r="J140" s="55">
        <v>845.68</v>
      </c>
      <c r="K140" s="55">
        <v>156396.37</v>
      </c>
      <c r="L140" s="55">
        <v>31279.17</v>
      </c>
      <c r="M140" s="56">
        <v>125117.2</v>
      </c>
      <c r="N140" s="34">
        <f t="shared" si="1"/>
        <v>129822.20999999999</v>
      </c>
    </row>
    <row r="141" spans="1:14" ht="12.75">
      <c r="A141" s="62">
        <v>130</v>
      </c>
      <c r="B141" s="53" t="s">
        <v>161</v>
      </c>
      <c r="C141" s="54">
        <v>0.100763993651868</v>
      </c>
      <c r="D141" s="55">
        <v>6369.24</v>
      </c>
      <c r="E141" s="55">
        <v>997.03</v>
      </c>
      <c r="F141" s="55">
        <v>5372.21</v>
      </c>
      <c r="G141" s="55">
        <v>1695.05</v>
      </c>
      <c r="H141" s="55">
        <v>339.01</v>
      </c>
      <c r="I141" s="55">
        <v>13.56</v>
      </c>
      <c r="J141" s="55">
        <v>1342.48</v>
      </c>
      <c r="K141" s="55">
        <v>250037.17</v>
      </c>
      <c r="L141" s="55">
        <v>50007.49</v>
      </c>
      <c r="M141" s="56">
        <v>200029.68</v>
      </c>
      <c r="N141" s="34">
        <f aca="true" t="shared" si="2" ref="N141:N204">+F141+J141+M141</f>
        <v>206744.37</v>
      </c>
    </row>
    <row r="142" spans="1:14" ht="12.75">
      <c r="A142" s="62">
        <v>131</v>
      </c>
      <c r="B142" s="53" t="s">
        <v>162</v>
      </c>
      <c r="C142" s="54">
        <v>0.152543890389735</v>
      </c>
      <c r="D142" s="55">
        <v>40748.8</v>
      </c>
      <c r="E142" s="55">
        <v>9483.23</v>
      </c>
      <c r="F142" s="55">
        <v>31265.57</v>
      </c>
      <c r="G142" s="55">
        <v>2562.69</v>
      </c>
      <c r="H142" s="55">
        <v>512.54</v>
      </c>
      <c r="I142" s="55">
        <v>20.5</v>
      </c>
      <c r="J142" s="55">
        <v>2029.65</v>
      </c>
      <c r="K142" s="55">
        <v>375350.06</v>
      </c>
      <c r="L142" s="55">
        <v>75070.03</v>
      </c>
      <c r="M142" s="56">
        <v>300280.03</v>
      </c>
      <c r="N142" s="34">
        <f t="shared" si="2"/>
        <v>333575.25</v>
      </c>
    </row>
    <row r="143" spans="1:14" ht="12.75">
      <c r="A143" s="62">
        <v>132</v>
      </c>
      <c r="B143" s="53" t="s">
        <v>163</v>
      </c>
      <c r="C143" s="54">
        <v>0.254076583993175</v>
      </c>
      <c r="D143" s="55">
        <v>87236.9</v>
      </c>
      <c r="E143" s="55">
        <v>15933.49</v>
      </c>
      <c r="F143" s="55">
        <v>71303.41</v>
      </c>
      <c r="G143" s="55">
        <v>4268.4</v>
      </c>
      <c r="H143" s="55">
        <v>853.68</v>
      </c>
      <c r="I143" s="55">
        <v>34.15</v>
      </c>
      <c r="J143" s="55">
        <v>3380.57</v>
      </c>
      <c r="K143" s="55">
        <v>625181.68</v>
      </c>
      <c r="L143" s="55">
        <v>125036.43</v>
      </c>
      <c r="M143" s="56">
        <v>500145.25</v>
      </c>
      <c r="N143" s="34">
        <f t="shared" si="2"/>
        <v>574829.23</v>
      </c>
    </row>
    <row r="144" spans="1:14" ht="12.75">
      <c r="A144" s="62">
        <v>133</v>
      </c>
      <c r="B144" s="53" t="s">
        <v>164</v>
      </c>
      <c r="C144" s="54">
        <v>0.117620492589909</v>
      </c>
      <c r="D144" s="55">
        <v>2072.49</v>
      </c>
      <c r="E144" s="55">
        <v>354.48</v>
      </c>
      <c r="F144" s="55">
        <v>1718.01</v>
      </c>
      <c r="G144" s="55">
        <v>1978.25</v>
      </c>
      <c r="H144" s="55">
        <v>395.65</v>
      </c>
      <c r="I144" s="55">
        <v>15.83</v>
      </c>
      <c r="J144" s="55">
        <v>1566.77</v>
      </c>
      <c r="K144" s="55">
        <v>291514.45</v>
      </c>
      <c r="L144" s="55">
        <v>58302.9</v>
      </c>
      <c r="M144" s="56">
        <v>233211.55</v>
      </c>
      <c r="N144" s="34">
        <f t="shared" si="2"/>
        <v>236496.33</v>
      </c>
    </row>
    <row r="145" spans="1:14" ht="12.75">
      <c r="A145" s="62">
        <v>134</v>
      </c>
      <c r="B145" s="53" t="s">
        <v>165</v>
      </c>
      <c r="C145" s="54">
        <v>0.178731788739897</v>
      </c>
      <c r="D145" s="55">
        <v>24126.68</v>
      </c>
      <c r="E145" s="55">
        <v>4502.64</v>
      </c>
      <c r="F145" s="55">
        <v>19624.04</v>
      </c>
      <c r="G145" s="55">
        <v>3002.63</v>
      </c>
      <c r="H145" s="55">
        <v>600.53</v>
      </c>
      <c r="I145" s="55">
        <v>24.02</v>
      </c>
      <c r="J145" s="55">
        <v>2378.08</v>
      </c>
      <c r="K145" s="55">
        <v>439788.09</v>
      </c>
      <c r="L145" s="55">
        <v>87957.62</v>
      </c>
      <c r="M145" s="56">
        <v>351830.47</v>
      </c>
      <c r="N145" s="34">
        <f t="shared" si="2"/>
        <v>373832.58999999997</v>
      </c>
    </row>
    <row r="146" spans="1:14" ht="12.75">
      <c r="A146" s="62">
        <v>135</v>
      </c>
      <c r="B146" s="53" t="s">
        <v>166</v>
      </c>
      <c r="C146" s="54">
        <v>1.39584731206162</v>
      </c>
      <c r="D146" s="55">
        <v>355239.68</v>
      </c>
      <c r="E146" s="55">
        <v>69030.01</v>
      </c>
      <c r="F146" s="55">
        <v>286209.67</v>
      </c>
      <c r="G146" s="55">
        <v>23449.75</v>
      </c>
      <c r="H146" s="55">
        <v>4689.95</v>
      </c>
      <c r="I146" s="55">
        <v>187.6</v>
      </c>
      <c r="J146" s="55">
        <v>18572.2</v>
      </c>
      <c r="K146" s="55">
        <v>3434626.56</v>
      </c>
      <c r="L146" s="55">
        <v>686925.3</v>
      </c>
      <c r="M146" s="56">
        <v>2747701.26</v>
      </c>
      <c r="N146" s="34">
        <f t="shared" si="2"/>
        <v>3052483.13</v>
      </c>
    </row>
    <row r="147" spans="1:14" ht="12.75">
      <c r="A147" s="62">
        <v>136</v>
      </c>
      <c r="B147" s="53" t="s">
        <v>167</v>
      </c>
      <c r="C147" s="54">
        <v>0.078558395050821</v>
      </c>
      <c r="D147" s="55">
        <v>10807.04</v>
      </c>
      <c r="E147" s="55">
        <v>2125.04</v>
      </c>
      <c r="F147" s="55">
        <v>8682</v>
      </c>
      <c r="G147" s="55">
        <v>1319.91</v>
      </c>
      <c r="H147" s="55">
        <v>263.98</v>
      </c>
      <c r="I147" s="55">
        <v>10.56</v>
      </c>
      <c r="J147" s="55">
        <v>1045.37</v>
      </c>
      <c r="K147" s="55">
        <v>193446.37</v>
      </c>
      <c r="L147" s="55">
        <v>38689.26</v>
      </c>
      <c r="M147" s="56">
        <v>154757.11</v>
      </c>
      <c r="N147" s="34">
        <f t="shared" si="2"/>
        <v>164484.47999999998</v>
      </c>
    </row>
    <row r="148" spans="1:14" ht="12.75">
      <c r="A148" s="62">
        <v>137</v>
      </c>
      <c r="B148" s="53" t="s">
        <v>168</v>
      </c>
      <c r="C148" s="54">
        <v>0.115708792710346</v>
      </c>
      <c r="D148" s="55">
        <v>23221.31</v>
      </c>
      <c r="E148" s="55">
        <v>4085.18</v>
      </c>
      <c r="F148" s="55">
        <v>19136.13</v>
      </c>
      <c r="G148" s="55">
        <v>1946.13</v>
      </c>
      <c r="H148" s="55">
        <v>389.23</v>
      </c>
      <c r="I148" s="55">
        <v>15.57</v>
      </c>
      <c r="J148" s="55">
        <v>1541.33</v>
      </c>
      <c r="K148" s="55">
        <v>286810.34</v>
      </c>
      <c r="L148" s="55">
        <v>57362.03</v>
      </c>
      <c r="M148" s="56">
        <v>229448.31</v>
      </c>
      <c r="N148" s="34">
        <f t="shared" si="2"/>
        <v>250125.77</v>
      </c>
    </row>
    <row r="149" spans="1:14" ht="12.75">
      <c r="A149" s="62">
        <v>138</v>
      </c>
      <c r="B149" s="53" t="s">
        <v>169</v>
      </c>
      <c r="C149" s="54">
        <v>0.192573287867883</v>
      </c>
      <c r="D149" s="55">
        <v>28226.86</v>
      </c>
      <c r="E149" s="55">
        <v>5487.72</v>
      </c>
      <c r="F149" s="55">
        <v>22739.14</v>
      </c>
      <c r="G149" s="55">
        <v>3138</v>
      </c>
      <c r="H149" s="55">
        <v>627.6</v>
      </c>
      <c r="I149" s="55">
        <v>25.1</v>
      </c>
      <c r="J149" s="55">
        <v>2485.3</v>
      </c>
      <c r="K149" s="55">
        <v>383480.04</v>
      </c>
      <c r="L149" s="55">
        <v>76695.97</v>
      </c>
      <c r="M149" s="56">
        <v>306784.07</v>
      </c>
      <c r="N149" s="34">
        <f t="shared" si="2"/>
        <v>332008.51</v>
      </c>
    </row>
    <row r="150" spans="1:14" ht="12.75">
      <c r="A150" s="62">
        <v>139</v>
      </c>
      <c r="B150" s="53" t="s">
        <v>170</v>
      </c>
      <c r="C150" s="54">
        <v>0.058833396293496</v>
      </c>
      <c r="D150" s="55">
        <v>4295.52</v>
      </c>
      <c r="E150" s="55">
        <v>758.43</v>
      </c>
      <c r="F150" s="55">
        <v>3537.09</v>
      </c>
      <c r="G150" s="55">
        <v>988.38</v>
      </c>
      <c r="H150" s="55">
        <v>197.68</v>
      </c>
      <c r="I150" s="55">
        <v>7.91</v>
      </c>
      <c r="J150" s="55">
        <v>782.79</v>
      </c>
      <c r="K150" s="55">
        <v>144765.55</v>
      </c>
      <c r="L150" s="55">
        <v>28953.05</v>
      </c>
      <c r="M150" s="56">
        <v>115812.5</v>
      </c>
      <c r="N150" s="34">
        <f t="shared" si="2"/>
        <v>120132.38</v>
      </c>
    </row>
    <row r="151" spans="1:14" ht="12.75">
      <c r="A151" s="62">
        <v>140</v>
      </c>
      <c r="B151" s="53" t="s">
        <v>171</v>
      </c>
      <c r="C151" s="54">
        <v>0.08934539437124</v>
      </c>
      <c r="D151" s="55">
        <v>15621.94</v>
      </c>
      <c r="E151" s="55">
        <v>2762.41</v>
      </c>
      <c r="F151" s="55">
        <v>12859.53</v>
      </c>
      <c r="G151" s="55">
        <v>1500.98</v>
      </c>
      <c r="H151" s="55">
        <v>300.2</v>
      </c>
      <c r="I151" s="55">
        <v>12.01</v>
      </c>
      <c r="J151" s="55">
        <v>1188.77</v>
      </c>
      <c r="K151" s="55">
        <v>219843.61</v>
      </c>
      <c r="L151" s="55">
        <v>43968.78</v>
      </c>
      <c r="M151" s="56">
        <v>175874.83</v>
      </c>
      <c r="N151" s="34">
        <f t="shared" si="2"/>
        <v>189923.12999999998</v>
      </c>
    </row>
    <row r="152" spans="1:14" ht="12.75">
      <c r="A152" s="62">
        <v>141</v>
      </c>
      <c r="B152" s="53" t="s">
        <v>172</v>
      </c>
      <c r="C152" s="54">
        <v>0.141101991110575</v>
      </c>
      <c r="D152" s="55">
        <v>44958.31</v>
      </c>
      <c r="E152" s="55">
        <v>7631.9</v>
      </c>
      <c r="F152" s="55">
        <v>37326.41</v>
      </c>
      <c r="G152" s="55">
        <v>2370.61</v>
      </c>
      <c r="H152" s="55">
        <v>474.12</v>
      </c>
      <c r="I152" s="55">
        <v>18.96</v>
      </c>
      <c r="J152" s="55">
        <v>1877.53</v>
      </c>
      <c r="K152" s="55">
        <v>347341.23</v>
      </c>
      <c r="L152" s="55">
        <v>69468.23</v>
      </c>
      <c r="M152" s="56">
        <v>277873</v>
      </c>
      <c r="N152" s="34">
        <f t="shared" si="2"/>
        <v>317076.94</v>
      </c>
    </row>
    <row r="153" spans="1:14" ht="12.75">
      <c r="A153" s="62">
        <v>142</v>
      </c>
      <c r="B153" s="53" t="s">
        <v>173</v>
      </c>
      <c r="C153" s="54">
        <v>0.077384295124789</v>
      </c>
      <c r="D153" s="55">
        <v>2985.83</v>
      </c>
      <c r="E153" s="55">
        <v>583.32</v>
      </c>
      <c r="F153" s="55">
        <v>2402.51</v>
      </c>
      <c r="G153" s="55">
        <v>1300.03</v>
      </c>
      <c r="H153" s="55">
        <v>260.01</v>
      </c>
      <c r="I153" s="55">
        <v>10.4</v>
      </c>
      <c r="J153" s="55">
        <v>1029.62</v>
      </c>
      <c r="K153" s="55">
        <v>190412.02</v>
      </c>
      <c r="L153" s="55">
        <v>38082.38</v>
      </c>
      <c r="M153" s="56">
        <v>152329.64</v>
      </c>
      <c r="N153" s="34">
        <f t="shared" si="2"/>
        <v>155761.77000000002</v>
      </c>
    </row>
    <row r="154" spans="1:14" ht="12.75">
      <c r="A154" s="62">
        <v>143</v>
      </c>
      <c r="B154" s="53" t="s">
        <v>174</v>
      </c>
      <c r="C154" s="54">
        <v>1.03029503509141</v>
      </c>
      <c r="D154" s="55">
        <v>121827.64</v>
      </c>
      <c r="E154" s="55">
        <v>23191.46</v>
      </c>
      <c r="F154" s="55">
        <v>98636.18</v>
      </c>
      <c r="G154" s="55">
        <v>17308.75</v>
      </c>
      <c r="H154" s="55">
        <v>3461.75</v>
      </c>
      <c r="I154" s="55">
        <v>138.47</v>
      </c>
      <c r="J154" s="55">
        <v>13708.53</v>
      </c>
      <c r="K154" s="55">
        <v>2535292.78</v>
      </c>
      <c r="L154" s="55">
        <v>507058.56</v>
      </c>
      <c r="M154" s="56">
        <v>2028234.22</v>
      </c>
      <c r="N154" s="34">
        <f t="shared" si="2"/>
        <v>2140578.93</v>
      </c>
    </row>
    <row r="155" spans="1:14" ht="12.75">
      <c r="A155" s="62">
        <v>144</v>
      </c>
      <c r="B155" s="53" t="s">
        <v>175</v>
      </c>
      <c r="C155" s="54">
        <v>1.29278281855468</v>
      </c>
      <c r="D155" s="55">
        <v>369364.77</v>
      </c>
      <c r="E155" s="55">
        <v>69426.9</v>
      </c>
      <c r="F155" s="55">
        <v>299937.87</v>
      </c>
      <c r="G155" s="55">
        <v>21718.3</v>
      </c>
      <c r="H155" s="55">
        <v>4343.66</v>
      </c>
      <c r="I155" s="55">
        <v>173.75</v>
      </c>
      <c r="J155" s="55">
        <v>17200.89</v>
      </c>
      <c r="K155" s="55">
        <v>3181025.91</v>
      </c>
      <c r="L155" s="55">
        <v>636205.2</v>
      </c>
      <c r="M155" s="56">
        <v>2544820.71</v>
      </c>
      <c r="N155" s="34">
        <f t="shared" si="2"/>
        <v>2861959.4699999997</v>
      </c>
    </row>
    <row r="156" spans="1:14" ht="12.75">
      <c r="A156" s="62">
        <v>145</v>
      </c>
      <c r="B156" s="53" t="s">
        <v>176</v>
      </c>
      <c r="C156" s="54">
        <v>0.064572095931957</v>
      </c>
      <c r="D156" s="55">
        <v>3645.45</v>
      </c>
      <c r="E156" s="55">
        <v>509.81</v>
      </c>
      <c r="F156" s="55">
        <v>3135.64</v>
      </c>
      <c r="G156" s="55">
        <v>1084.79</v>
      </c>
      <c r="H156" s="55">
        <v>216.96</v>
      </c>
      <c r="I156" s="55">
        <v>8.68</v>
      </c>
      <c r="J156" s="55">
        <v>859.15</v>
      </c>
      <c r="K156" s="55">
        <v>158886.28</v>
      </c>
      <c r="L156" s="55">
        <v>31777.32</v>
      </c>
      <c r="M156" s="56">
        <v>127108.96</v>
      </c>
      <c r="N156" s="34">
        <f t="shared" si="2"/>
        <v>131103.75</v>
      </c>
    </row>
    <row r="157" spans="1:14" ht="12.75">
      <c r="A157" s="62">
        <v>146</v>
      </c>
      <c r="B157" s="53" t="s">
        <v>177</v>
      </c>
      <c r="C157" s="54">
        <v>0.069067395648754</v>
      </c>
      <c r="D157" s="55">
        <v>6744.32</v>
      </c>
      <c r="E157" s="55">
        <v>1328.78</v>
      </c>
      <c r="F157" s="55">
        <v>5415.54</v>
      </c>
      <c r="G157" s="55">
        <v>1160.3</v>
      </c>
      <c r="H157" s="55">
        <v>232.06</v>
      </c>
      <c r="I157" s="55">
        <v>9.28</v>
      </c>
      <c r="J157" s="55">
        <v>918.96</v>
      </c>
      <c r="K157" s="55">
        <v>169947.49</v>
      </c>
      <c r="L157" s="55">
        <v>33989.5</v>
      </c>
      <c r="M157" s="56">
        <v>135957.99</v>
      </c>
      <c r="N157" s="34">
        <f t="shared" si="2"/>
        <v>142292.49</v>
      </c>
    </row>
    <row r="158" spans="1:14" ht="12.75">
      <c r="A158" s="62">
        <v>147</v>
      </c>
      <c r="B158" s="53" t="s">
        <v>178</v>
      </c>
      <c r="C158" s="54">
        <v>0.201805187286273</v>
      </c>
      <c r="D158" s="55">
        <v>35142.5</v>
      </c>
      <c r="E158" s="55">
        <v>6200.41</v>
      </c>
      <c r="F158" s="55">
        <v>28942.09</v>
      </c>
      <c r="G158" s="55">
        <v>3390.41</v>
      </c>
      <c r="H158" s="55">
        <v>678.08</v>
      </c>
      <c r="I158" s="55">
        <v>27.12</v>
      </c>
      <c r="J158" s="55">
        <v>2685.21</v>
      </c>
      <c r="K158" s="55">
        <v>496707.78</v>
      </c>
      <c r="L158" s="55">
        <v>99341.52</v>
      </c>
      <c r="M158" s="56">
        <v>397366.26</v>
      </c>
      <c r="N158" s="34">
        <f t="shared" si="2"/>
        <v>428993.56</v>
      </c>
    </row>
    <row r="159" spans="1:14" ht="12.75">
      <c r="A159" s="62">
        <v>148</v>
      </c>
      <c r="B159" s="53" t="s">
        <v>179</v>
      </c>
      <c r="C159" s="54">
        <v>0.491343269045374</v>
      </c>
      <c r="D159" s="55">
        <v>47022.46</v>
      </c>
      <c r="E159" s="55">
        <v>10031</v>
      </c>
      <c r="F159" s="55">
        <v>36991.46</v>
      </c>
      <c r="G159" s="55">
        <v>8254.4</v>
      </c>
      <c r="H159" s="55">
        <v>1650.88</v>
      </c>
      <c r="I159" s="55">
        <v>66.04</v>
      </c>
      <c r="J159" s="55">
        <v>6537.48</v>
      </c>
      <c r="K159" s="55">
        <v>1209000.96</v>
      </c>
      <c r="L159" s="55">
        <v>241800.19</v>
      </c>
      <c r="M159" s="56">
        <v>967200.77</v>
      </c>
      <c r="N159" s="34">
        <f t="shared" si="2"/>
        <v>1010729.71</v>
      </c>
    </row>
    <row r="160" spans="1:14" ht="12.75">
      <c r="A160" s="62">
        <v>149</v>
      </c>
      <c r="B160" s="53" t="s">
        <v>180</v>
      </c>
      <c r="C160" s="54">
        <v>0.088320294435821</v>
      </c>
      <c r="D160" s="55">
        <v>5424.1</v>
      </c>
      <c r="E160" s="55">
        <v>1225.52</v>
      </c>
      <c r="F160" s="55">
        <v>4198.58</v>
      </c>
      <c r="G160" s="55">
        <v>1483.9</v>
      </c>
      <c r="H160" s="55">
        <v>296.78</v>
      </c>
      <c r="I160" s="55">
        <v>11.87</v>
      </c>
      <c r="J160" s="55">
        <v>1175.25</v>
      </c>
      <c r="K160" s="55">
        <v>217466.49</v>
      </c>
      <c r="L160" s="55">
        <v>43493.34</v>
      </c>
      <c r="M160" s="56">
        <v>173973.15</v>
      </c>
      <c r="N160" s="34">
        <f t="shared" si="2"/>
        <v>179346.97999999998</v>
      </c>
    </row>
    <row r="161" spans="1:14" ht="12.75">
      <c r="A161" s="62">
        <v>150</v>
      </c>
      <c r="B161" s="53" t="s">
        <v>181</v>
      </c>
      <c r="C161" s="54">
        <v>0.747136952930372</v>
      </c>
      <c r="D161" s="55">
        <v>189390.48</v>
      </c>
      <c r="E161" s="55">
        <v>35022.62</v>
      </c>
      <c r="F161" s="55">
        <v>154367.86</v>
      </c>
      <c r="G161" s="55">
        <v>12553.89</v>
      </c>
      <c r="H161" s="55">
        <v>2510.78</v>
      </c>
      <c r="I161" s="55">
        <v>100.43</v>
      </c>
      <c r="J161" s="55">
        <v>9942.68</v>
      </c>
      <c r="K161" s="55">
        <v>1840504.61</v>
      </c>
      <c r="L161" s="55">
        <v>368100.91</v>
      </c>
      <c r="M161" s="56">
        <v>1472403.7</v>
      </c>
      <c r="N161" s="34">
        <f t="shared" si="2"/>
        <v>1636714.24</v>
      </c>
    </row>
    <row r="162" spans="1:14" ht="12.75">
      <c r="A162" s="62">
        <v>151</v>
      </c>
      <c r="B162" s="53" t="s">
        <v>182</v>
      </c>
      <c r="C162" s="54">
        <v>0.107165993248542</v>
      </c>
      <c r="D162" s="55">
        <v>9865.93</v>
      </c>
      <c r="E162" s="55">
        <v>1932.55</v>
      </c>
      <c r="F162" s="55">
        <v>7933.38</v>
      </c>
      <c r="G162" s="55">
        <v>1802.6</v>
      </c>
      <c r="H162" s="55">
        <v>360.52</v>
      </c>
      <c r="I162" s="55">
        <v>14.42</v>
      </c>
      <c r="J162" s="55">
        <v>1427.66</v>
      </c>
      <c r="K162" s="55">
        <v>265790.14</v>
      </c>
      <c r="L162" s="55">
        <v>53158.17</v>
      </c>
      <c r="M162" s="56">
        <v>212631.97</v>
      </c>
      <c r="N162" s="34">
        <f t="shared" si="2"/>
        <v>221993.01</v>
      </c>
    </row>
    <row r="163" spans="1:14" ht="12.75">
      <c r="A163" s="62">
        <v>152</v>
      </c>
      <c r="B163" s="53" t="s">
        <v>183</v>
      </c>
      <c r="C163" s="54">
        <v>0.137928291310518</v>
      </c>
      <c r="D163" s="55">
        <v>13394.87</v>
      </c>
      <c r="E163" s="55">
        <v>2684.3</v>
      </c>
      <c r="F163" s="55">
        <v>10710.57</v>
      </c>
      <c r="G163" s="55">
        <v>2319.41</v>
      </c>
      <c r="H163" s="55">
        <v>463.88</v>
      </c>
      <c r="I163" s="55">
        <v>18.56</v>
      </c>
      <c r="J163" s="55">
        <v>1836.97</v>
      </c>
      <c r="K163" s="55">
        <v>341483.76</v>
      </c>
      <c r="L163" s="55">
        <v>68296.72</v>
      </c>
      <c r="M163" s="56">
        <v>273187.04</v>
      </c>
      <c r="N163" s="34">
        <f t="shared" si="2"/>
        <v>285734.57999999996</v>
      </c>
    </row>
    <row r="164" spans="1:14" ht="12.75">
      <c r="A164" s="62">
        <v>153</v>
      </c>
      <c r="B164" s="53" t="s">
        <v>184</v>
      </c>
      <c r="C164" s="54">
        <v>0.461369670933711</v>
      </c>
      <c r="D164" s="55">
        <v>47282.93</v>
      </c>
      <c r="E164" s="55">
        <v>8627.8</v>
      </c>
      <c r="F164" s="55">
        <v>38655.13</v>
      </c>
      <c r="G164" s="55">
        <v>7753.1</v>
      </c>
      <c r="H164" s="55">
        <v>1550.62</v>
      </c>
      <c r="I164" s="55">
        <v>62.02</v>
      </c>
      <c r="J164" s="55">
        <v>6140.46</v>
      </c>
      <c r="K164" s="55">
        <v>1137344.69</v>
      </c>
      <c r="L164" s="55">
        <v>227468.92</v>
      </c>
      <c r="M164" s="56">
        <v>909875.77</v>
      </c>
      <c r="N164" s="34">
        <f t="shared" si="2"/>
        <v>954671.36</v>
      </c>
    </row>
    <row r="165" spans="1:14" ht="12.75">
      <c r="A165" s="62">
        <v>154</v>
      </c>
      <c r="B165" s="53" t="s">
        <v>185</v>
      </c>
      <c r="C165" s="54">
        <v>0.117783592579634</v>
      </c>
      <c r="D165" s="55">
        <v>14403.51</v>
      </c>
      <c r="E165" s="55">
        <v>2945.17</v>
      </c>
      <c r="F165" s="55">
        <v>11458.34</v>
      </c>
      <c r="G165" s="55">
        <v>1978.73</v>
      </c>
      <c r="H165" s="55">
        <v>395.75</v>
      </c>
      <c r="I165" s="55">
        <v>15.83</v>
      </c>
      <c r="J165" s="55">
        <v>1567.15</v>
      </c>
      <c r="K165" s="55">
        <v>289818.57</v>
      </c>
      <c r="L165" s="55">
        <v>57963.57</v>
      </c>
      <c r="M165" s="56">
        <v>231855</v>
      </c>
      <c r="N165" s="34">
        <f t="shared" si="2"/>
        <v>244880.49</v>
      </c>
    </row>
    <row r="166" spans="1:14" ht="12.75">
      <c r="A166" s="62">
        <v>155</v>
      </c>
      <c r="B166" s="53" t="s">
        <v>186</v>
      </c>
      <c r="C166" s="54">
        <v>0.070006995589559</v>
      </c>
      <c r="D166" s="55">
        <v>13550.3</v>
      </c>
      <c r="E166" s="55">
        <v>2631.18</v>
      </c>
      <c r="F166" s="55">
        <v>10919.12</v>
      </c>
      <c r="G166" s="55">
        <v>1176.1</v>
      </c>
      <c r="H166" s="55">
        <v>235.22</v>
      </c>
      <c r="I166" s="55">
        <v>9.41</v>
      </c>
      <c r="J166" s="55">
        <v>931.47</v>
      </c>
      <c r="K166" s="55">
        <v>172259.34</v>
      </c>
      <c r="L166" s="55">
        <v>34451.76</v>
      </c>
      <c r="M166" s="56">
        <v>137807.58</v>
      </c>
      <c r="N166" s="34">
        <f t="shared" si="2"/>
        <v>149658.16999999998</v>
      </c>
    </row>
    <row r="167" spans="1:14" ht="12.75">
      <c r="A167" s="62">
        <v>156</v>
      </c>
      <c r="B167" s="53" t="s">
        <v>187</v>
      </c>
      <c r="C167" s="54">
        <v>0.174285889019989</v>
      </c>
      <c r="D167" s="55">
        <v>26463.2</v>
      </c>
      <c r="E167" s="55">
        <v>4800.47</v>
      </c>
      <c r="F167" s="55">
        <v>21662.73</v>
      </c>
      <c r="G167" s="55">
        <v>2927.95</v>
      </c>
      <c r="H167" s="55">
        <v>585.59</v>
      </c>
      <c r="I167" s="55">
        <v>23.42</v>
      </c>
      <c r="J167" s="55">
        <v>2318.94</v>
      </c>
      <c r="K167" s="55">
        <v>428848.46</v>
      </c>
      <c r="L167" s="55">
        <v>85769.68</v>
      </c>
      <c r="M167" s="56">
        <v>343078.78</v>
      </c>
      <c r="N167" s="34">
        <f t="shared" si="2"/>
        <v>367060.45</v>
      </c>
    </row>
    <row r="168" spans="1:14" ht="12.75">
      <c r="A168" s="62">
        <v>157</v>
      </c>
      <c r="B168" s="53" t="s">
        <v>188</v>
      </c>
      <c r="C168" s="54">
        <v>0.60325746199478</v>
      </c>
      <c r="D168" s="55">
        <v>71596.84</v>
      </c>
      <c r="E168" s="55">
        <v>13044.59</v>
      </c>
      <c r="F168" s="55">
        <v>58552.25</v>
      </c>
      <c r="G168" s="55">
        <v>10136.76</v>
      </c>
      <c r="H168" s="55">
        <v>2027.35</v>
      </c>
      <c r="I168" s="55">
        <v>81.09</v>
      </c>
      <c r="J168" s="55">
        <v>8028.32</v>
      </c>
      <c r="K168" s="55">
        <v>1486474.27</v>
      </c>
      <c r="L168" s="55">
        <v>297294.86</v>
      </c>
      <c r="M168" s="56">
        <v>1189179.41</v>
      </c>
      <c r="N168" s="34">
        <f t="shared" si="2"/>
        <v>1255759.98</v>
      </c>
    </row>
    <row r="169" spans="1:14" ht="12.75">
      <c r="A169" s="62">
        <v>158</v>
      </c>
      <c r="B169" s="53" t="s">
        <v>189</v>
      </c>
      <c r="C169" s="54">
        <v>0.458408171120285</v>
      </c>
      <c r="D169" s="55">
        <v>163197.47</v>
      </c>
      <c r="E169" s="55">
        <v>31182.49</v>
      </c>
      <c r="F169" s="55">
        <v>132014.98</v>
      </c>
      <c r="G169" s="55">
        <v>7701.09</v>
      </c>
      <c r="H169" s="55">
        <v>1540.22</v>
      </c>
      <c r="I169" s="55">
        <v>61.61</v>
      </c>
      <c r="J169" s="55">
        <v>6099.26</v>
      </c>
      <c r="K169" s="55">
        <v>1127960.75</v>
      </c>
      <c r="L169" s="55">
        <v>225592.15</v>
      </c>
      <c r="M169" s="56">
        <v>902368.6</v>
      </c>
      <c r="N169" s="34">
        <f t="shared" si="2"/>
        <v>1040482.84</v>
      </c>
    </row>
    <row r="170" spans="1:14" ht="12.75">
      <c r="A170" s="62">
        <v>159</v>
      </c>
      <c r="B170" s="53" t="s">
        <v>190</v>
      </c>
      <c r="C170" s="54">
        <v>0.105694693341234</v>
      </c>
      <c r="D170" s="55">
        <v>4039.88</v>
      </c>
      <c r="E170" s="55">
        <v>761.54</v>
      </c>
      <c r="F170" s="55">
        <v>3278.34</v>
      </c>
      <c r="G170" s="55">
        <v>1777.88</v>
      </c>
      <c r="H170" s="55">
        <v>355.58</v>
      </c>
      <c r="I170" s="55">
        <v>14.22</v>
      </c>
      <c r="J170" s="55">
        <v>1408.08</v>
      </c>
      <c r="K170" s="55">
        <v>262169.65</v>
      </c>
      <c r="L170" s="55">
        <v>52433.91</v>
      </c>
      <c r="M170" s="56">
        <v>209735.74</v>
      </c>
      <c r="N170" s="34">
        <f t="shared" si="2"/>
        <v>214422.16</v>
      </c>
    </row>
    <row r="171" spans="1:14" ht="12.75">
      <c r="A171" s="62">
        <v>160</v>
      </c>
      <c r="B171" s="53" t="s">
        <v>191</v>
      </c>
      <c r="C171" s="54">
        <v>0.127328591978299</v>
      </c>
      <c r="D171" s="55">
        <v>9828.79</v>
      </c>
      <c r="E171" s="55">
        <v>1278.61</v>
      </c>
      <c r="F171" s="55">
        <v>8550.18</v>
      </c>
      <c r="G171" s="55">
        <v>2141.34</v>
      </c>
      <c r="H171" s="55">
        <v>428.27</v>
      </c>
      <c r="I171" s="55">
        <v>17.13</v>
      </c>
      <c r="J171" s="55">
        <v>1695.94</v>
      </c>
      <c r="K171" s="55">
        <v>315402.12</v>
      </c>
      <c r="L171" s="55">
        <v>63080.43</v>
      </c>
      <c r="M171" s="56">
        <v>252321.69</v>
      </c>
      <c r="N171" s="34">
        <f t="shared" si="2"/>
        <v>262567.81</v>
      </c>
    </row>
    <row r="172" spans="1:14" ht="12.75">
      <c r="A172" s="62">
        <v>161</v>
      </c>
      <c r="B172" s="53" t="s">
        <v>192</v>
      </c>
      <c r="C172" s="54">
        <v>0.344575478291745</v>
      </c>
      <c r="D172" s="55">
        <v>34111.04</v>
      </c>
      <c r="E172" s="55">
        <v>6557.32</v>
      </c>
      <c r="F172" s="55">
        <v>27553.72</v>
      </c>
      <c r="G172" s="55">
        <v>5788.75</v>
      </c>
      <c r="H172" s="55">
        <v>1157.75</v>
      </c>
      <c r="I172" s="55">
        <v>46.31</v>
      </c>
      <c r="J172" s="55">
        <v>4584.69</v>
      </c>
      <c r="K172" s="55">
        <v>847863.57</v>
      </c>
      <c r="L172" s="55">
        <v>169572.78</v>
      </c>
      <c r="M172" s="56">
        <v>678290.79</v>
      </c>
      <c r="N172" s="34">
        <f t="shared" si="2"/>
        <v>710429.2000000001</v>
      </c>
    </row>
    <row r="173" spans="1:14" ht="12.75">
      <c r="A173" s="62">
        <v>162</v>
      </c>
      <c r="B173" s="53" t="s">
        <v>193</v>
      </c>
      <c r="C173" s="54">
        <v>0.067129595770835</v>
      </c>
      <c r="D173" s="55">
        <v>16944.03</v>
      </c>
      <c r="E173" s="55">
        <v>3363.02</v>
      </c>
      <c r="F173" s="55">
        <v>13581.01</v>
      </c>
      <c r="G173" s="55">
        <v>1127.74</v>
      </c>
      <c r="H173" s="55">
        <v>225.55</v>
      </c>
      <c r="I173" s="55">
        <v>9.02</v>
      </c>
      <c r="J173" s="55">
        <v>893.17</v>
      </c>
      <c r="K173" s="55">
        <v>165179.3</v>
      </c>
      <c r="L173" s="55">
        <v>33035.84</v>
      </c>
      <c r="M173" s="56">
        <v>132143.46</v>
      </c>
      <c r="N173" s="34">
        <f t="shared" si="2"/>
        <v>146617.63999999998</v>
      </c>
    </row>
    <row r="174" spans="1:14" ht="12.75">
      <c r="A174" s="62">
        <v>163</v>
      </c>
      <c r="B174" s="53" t="s">
        <v>194</v>
      </c>
      <c r="C174" s="54">
        <v>0.053058396657321</v>
      </c>
      <c r="D174" s="55">
        <v>8466.64</v>
      </c>
      <c r="E174" s="55">
        <v>1605.98</v>
      </c>
      <c r="F174" s="55">
        <v>6860.66</v>
      </c>
      <c r="G174" s="55">
        <v>891.36</v>
      </c>
      <c r="H174" s="55">
        <v>178.27</v>
      </c>
      <c r="I174" s="55">
        <v>7.13</v>
      </c>
      <c r="J174" s="55">
        <v>705.96</v>
      </c>
      <c r="K174" s="55">
        <v>130555.66</v>
      </c>
      <c r="L174" s="55">
        <v>26111.18</v>
      </c>
      <c r="M174" s="56">
        <v>104444.48</v>
      </c>
      <c r="N174" s="34">
        <f t="shared" si="2"/>
        <v>112011.09999999999</v>
      </c>
    </row>
    <row r="175" spans="1:14" ht="12.75">
      <c r="A175" s="62">
        <v>164</v>
      </c>
      <c r="B175" s="53" t="s">
        <v>195</v>
      </c>
      <c r="C175" s="54">
        <v>0.121586292340064</v>
      </c>
      <c r="D175" s="55">
        <v>4547.91</v>
      </c>
      <c r="E175" s="55">
        <v>818.23</v>
      </c>
      <c r="F175" s="55">
        <v>3729.68</v>
      </c>
      <c r="G175" s="55">
        <v>2044.85</v>
      </c>
      <c r="H175" s="55">
        <v>408.97</v>
      </c>
      <c r="I175" s="55">
        <v>16.36</v>
      </c>
      <c r="J175" s="55">
        <v>1619.52</v>
      </c>
      <c r="K175" s="55">
        <v>301272.59</v>
      </c>
      <c r="L175" s="55">
        <v>60254.52</v>
      </c>
      <c r="M175" s="56">
        <v>241018.07</v>
      </c>
      <c r="N175" s="34">
        <f t="shared" si="2"/>
        <v>246367.27000000002</v>
      </c>
    </row>
    <row r="176" spans="1:14" ht="12.75">
      <c r="A176" s="62">
        <v>165</v>
      </c>
      <c r="B176" s="53" t="s">
        <v>196</v>
      </c>
      <c r="C176" s="54">
        <v>0.107388693234512</v>
      </c>
      <c r="D176" s="55">
        <v>26426.37</v>
      </c>
      <c r="E176" s="55">
        <v>5711.35</v>
      </c>
      <c r="F176" s="55">
        <v>20715.02</v>
      </c>
      <c r="G176" s="55">
        <v>1804.25</v>
      </c>
      <c r="H176" s="55">
        <v>360.85</v>
      </c>
      <c r="I176" s="55">
        <v>14.43</v>
      </c>
      <c r="J176" s="55">
        <v>1428.97</v>
      </c>
      <c r="K176" s="55">
        <v>264386.2</v>
      </c>
      <c r="L176" s="55">
        <v>52877.28</v>
      </c>
      <c r="M176" s="56">
        <v>211508.92</v>
      </c>
      <c r="N176" s="34">
        <f t="shared" si="2"/>
        <v>233652.91</v>
      </c>
    </row>
    <row r="177" spans="1:14" ht="12.75">
      <c r="A177" s="62">
        <v>166</v>
      </c>
      <c r="B177" s="53" t="s">
        <v>197</v>
      </c>
      <c r="C177" s="54">
        <v>0.077669595106815</v>
      </c>
      <c r="D177" s="55">
        <v>12678.69</v>
      </c>
      <c r="E177" s="55">
        <v>2289.85</v>
      </c>
      <c r="F177" s="55">
        <v>10388.84</v>
      </c>
      <c r="G177" s="55">
        <v>1304.83</v>
      </c>
      <c r="H177" s="55">
        <v>260.97</v>
      </c>
      <c r="I177" s="55">
        <v>10.44</v>
      </c>
      <c r="J177" s="55">
        <v>1033.42</v>
      </c>
      <c r="K177" s="55">
        <v>191113.98</v>
      </c>
      <c r="L177" s="55">
        <v>38222.77</v>
      </c>
      <c r="M177" s="56">
        <v>152891.21</v>
      </c>
      <c r="N177" s="34">
        <f t="shared" si="2"/>
        <v>164313.47</v>
      </c>
    </row>
    <row r="178" spans="1:14" ht="12.75">
      <c r="A178" s="62">
        <v>167</v>
      </c>
      <c r="B178" s="53" t="s">
        <v>198</v>
      </c>
      <c r="C178" s="54">
        <v>0.170392789265254</v>
      </c>
      <c r="D178" s="55">
        <v>60416.84</v>
      </c>
      <c r="E178" s="55">
        <v>10731.41</v>
      </c>
      <c r="F178" s="55">
        <v>49685.43</v>
      </c>
      <c r="G178" s="55">
        <v>2862.54</v>
      </c>
      <c r="H178" s="55">
        <v>572.51</v>
      </c>
      <c r="I178" s="55">
        <v>22.9</v>
      </c>
      <c r="J178" s="55">
        <v>2267.13</v>
      </c>
      <c r="K178" s="55">
        <v>419269.09</v>
      </c>
      <c r="L178" s="55">
        <v>83853.83</v>
      </c>
      <c r="M178" s="56">
        <v>335415.26</v>
      </c>
      <c r="N178" s="34">
        <f t="shared" si="2"/>
        <v>387367.82</v>
      </c>
    </row>
    <row r="179" spans="1:14" ht="12.75">
      <c r="A179" s="62">
        <v>168</v>
      </c>
      <c r="B179" s="53" t="s">
        <v>199</v>
      </c>
      <c r="C179" s="54">
        <v>0.089273794375751</v>
      </c>
      <c r="D179" s="55">
        <v>9795.39</v>
      </c>
      <c r="E179" s="55">
        <v>2112.99</v>
      </c>
      <c r="F179" s="55">
        <v>7682.4</v>
      </c>
      <c r="G179" s="55">
        <v>1499.78</v>
      </c>
      <c r="H179" s="55">
        <v>299.96</v>
      </c>
      <c r="I179" s="55">
        <v>12</v>
      </c>
      <c r="J179" s="55">
        <v>1187.82</v>
      </c>
      <c r="K179" s="55">
        <v>219667.42</v>
      </c>
      <c r="L179" s="55">
        <v>43933.51</v>
      </c>
      <c r="M179" s="56">
        <v>175733.91</v>
      </c>
      <c r="N179" s="34">
        <f t="shared" si="2"/>
        <v>184604.13</v>
      </c>
    </row>
    <row r="180" spans="1:14" ht="12.75">
      <c r="A180" s="62">
        <v>169</v>
      </c>
      <c r="B180" s="53" t="s">
        <v>200</v>
      </c>
      <c r="C180" s="54">
        <v>0.296392781327255</v>
      </c>
      <c r="D180" s="55">
        <v>78263.83</v>
      </c>
      <c r="E180" s="55">
        <v>14680.4</v>
      </c>
      <c r="F180" s="55">
        <v>63583.43</v>
      </c>
      <c r="G180" s="55">
        <v>4979.45</v>
      </c>
      <c r="H180" s="55">
        <v>995.89</v>
      </c>
      <c r="I180" s="55">
        <v>39.84</v>
      </c>
      <c r="J180" s="55">
        <v>3943.72</v>
      </c>
      <c r="K180" s="55">
        <v>729450.33</v>
      </c>
      <c r="L180" s="55">
        <v>145890.08</v>
      </c>
      <c r="M180" s="56">
        <v>583560.25</v>
      </c>
      <c r="N180" s="34">
        <f t="shared" si="2"/>
        <v>651087.4</v>
      </c>
    </row>
    <row r="181" spans="1:14" ht="12.75">
      <c r="A181" s="62">
        <v>170</v>
      </c>
      <c r="B181" s="53" t="s">
        <v>201</v>
      </c>
      <c r="C181" s="54">
        <v>0.127912191941532</v>
      </c>
      <c r="D181" s="55">
        <v>7258.72</v>
      </c>
      <c r="E181" s="55">
        <v>1431.9</v>
      </c>
      <c r="F181" s="55">
        <v>5826.82</v>
      </c>
      <c r="G181" s="55">
        <v>2151.14</v>
      </c>
      <c r="H181" s="55">
        <v>430.23</v>
      </c>
      <c r="I181" s="55">
        <v>17.21</v>
      </c>
      <c r="J181" s="55">
        <v>1703.7</v>
      </c>
      <c r="K181" s="55">
        <v>316837.94</v>
      </c>
      <c r="L181" s="55">
        <v>63367.51</v>
      </c>
      <c r="M181" s="56">
        <v>253470.43</v>
      </c>
      <c r="N181" s="34">
        <f t="shared" si="2"/>
        <v>261000.94999999998</v>
      </c>
    </row>
    <row r="182" spans="1:14" ht="12.75">
      <c r="A182" s="62">
        <v>171</v>
      </c>
      <c r="B182" s="53" t="s">
        <v>202</v>
      </c>
      <c r="C182" s="54">
        <v>0.574458663809104</v>
      </c>
      <c r="D182" s="55">
        <v>19620.05</v>
      </c>
      <c r="E182" s="55">
        <v>4525.33</v>
      </c>
      <c r="F182" s="55">
        <v>15094.72</v>
      </c>
      <c r="G182" s="55">
        <v>9652.95</v>
      </c>
      <c r="H182" s="55">
        <v>1930.59</v>
      </c>
      <c r="I182" s="55">
        <v>77.22</v>
      </c>
      <c r="J182" s="55">
        <v>7645.14</v>
      </c>
      <c r="K182" s="55">
        <v>1415611.94</v>
      </c>
      <c r="L182" s="55">
        <v>283122.39</v>
      </c>
      <c r="M182" s="56">
        <v>1132489.55</v>
      </c>
      <c r="N182" s="34">
        <f t="shared" si="2"/>
        <v>1155229.4100000001</v>
      </c>
    </row>
    <row r="183" spans="1:14" ht="12.75">
      <c r="A183" s="62">
        <v>172</v>
      </c>
      <c r="B183" s="53" t="s">
        <v>203</v>
      </c>
      <c r="C183" s="54">
        <v>0.267705383134561</v>
      </c>
      <c r="D183" s="55">
        <v>29784.66</v>
      </c>
      <c r="E183" s="55">
        <v>5412.53</v>
      </c>
      <c r="F183" s="55">
        <v>24372.13</v>
      </c>
      <c r="G183" s="55">
        <v>4499.62</v>
      </c>
      <c r="H183" s="55">
        <v>899.92</v>
      </c>
      <c r="I183" s="55">
        <v>36</v>
      </c>
      <c r="J183" s="55">
        <v>3563.7</v>
      </c>
      <c r="K183" s="55">
        <v>660813.64</v>
      </c>
      <c r="L183" s="55">
        <v>132162.77</v>
      </c>
      <c r="M183" s="56">
        <v>528650.87</v>
      </c>
      <c r="N183" s="34">
        <f t="shared" si="2"/>
        <v>556586.7</v>
      </c>
    </row>
    <row r="184" spans="1:14" ht="12.75">
      <c r="A184" s="62">
        <v>173</v>
      </c>
      <c r="B184" s="53" t="s">
        <v>204</v>
      </c>
      <c r="C184" s="54">
        <v>0.102292893555548</v>
      </c>
      <c r="D184" s="55">
        <v>8006.85</v>
      </c>
      <c r="E184" s="55">
        <v>1979.59</v>
      </c>
      <c r="F184" s="55">
        <v>6027.26</v>
      </c>
      <c r="G184" s="55">
        <v>1718.49</v>
      </c>
      <c r="H184" s="55">
        <v>343.7</v>
      </c>
      <c r="I184" s="55">
        <v>13.75</v>
      </c>
      <c r="J184" s="55">
        <v>1361.04</v>
      </c>
      <c r="K184" s="55">
        <v>251702.2</v>
      </c>
      <c r="L184" s="55">
        <v>50340.42</v>
      </c>
      <c r="M184" s="56">
        <v>201361.78</v>
      </c>
      <c r="N184" s="34">
        <f t="shared" si="2"/>
        <v>208750.08</v>
      </c>
    </row>
    <row r="185" spans="1:14" ht="12.75">
      <c r="A185" s="62">
        <v>174</v>
      </c>
      <c r="B185" s="53" t="s">
        <v>205</v>
      </c>
      <c r="C185" s="54">
        <v>0.625042660622312</v>
      </c>
      <c r="D185" s="55">
        <v>93076.62</v>
      </c>
      <c r="E185" s="55">
        <v>18553.59</v>
      </c>
      <c r="F185" s="55">
        <v>74523.03</v>
      </c>
      <c r="G185" s="55">
        <v>10500.65</v>
      </c>
      <c r="H185" s="55">
        <v>2100.13</v>
      </c>
      <c r="I185" s="55">
        <v>84.01</v>
      </c>
      <c r="J185" s="55">
        <v>8316.51</v>
      </c>
      <c r="K185" s="55">
        <v>1538127.36</v>
      </c>
      <c r="L185" s="55">
        <v>307625.53</v>
      </c>
      <c r="M185" s="56">
        <v>1230501.83</v>
      </c>
      <c r="N185" s="34">
        <f t="shared" si="2"/>
        <v>1313341.37</v>
      </c>
    </row>
    <row r="186" spans="1:14" ht="12.75">
      <c r="A186" s="62">
        <v>175</v>
      </c>
      <c r="B186" s="53" t="s">
        <v>206</v>
      </c>
      <c r="C186" s="54">
        <v>0.047476397008987</v>
      </c>
      <c r="D186" s="55">
        <v>4413.75</v>
      </c>
      <c r="E186" s="55">
        <v>864.41</v>
      </c>
      <c r="F186" s="55">
        <v>3549.34</v>
      </c>
      <c r="G186" s="55">
        <v>797.59</v>
      </c>
      <c r="H186" s="55">
        <v>159.52</v>
      </c>
      <c r="I186" s="55">
        <v>6.38</v>
      </c>
      <c r="J186" s="55">
        <v>631.69</v>
      </c>
      <c r="K186" s="55">
        <v>116820.46</v>
      </c>
      <c r="L186" s="55">
        <v>23364.03</v>
      </c>
      <c r="M186" s="56">
        <v>93456.43</v>
      </c>
      <c r="N186" s="34">
        <f t="shared" si="2"/>
        <v>97637.45999999999</v>
      </c>
    </row>
    <row r="187" spans="1:14" ht="12.75">
      <c r="A187" s="62">
        <v>176</v>
      </c>
      <c r="B187" s="53" t="s">
        <v>207</v>
      </c>
      <c r="C187" s="54">
        <v>0.201742787290204</v>
      </c>
      <c r="D187" s="55">
        <v>23351.22</v>
      </c>
      <c r="E187" s="55">
        <v>4507.14</v>
      </c>
      <c r="F187" s="55">
        <v>18844.08</v>
      </c>
      <c r="G187" s="55">
        <v>3391.45</v>
      </c>
      <c r="H187" s="55">
        <v>678.29</v>
      </c>
      <c r="I187" s="55">
        <v>27.13</v>
      </c>
      <c r="J187" s="55">
        <v>2686.03</v>
      </c>
      <c r="K187" s="55">
        <v>498505.87</v>
      </c>
      <c r="L187" s="55">
        <v>99701.19</v>
      </c>
      <c r="M187" s="56">
        <v>398804.68</v>
      </c>
      <c r="N187" s="34">
        <f t="shared" si="2"/>
        <v>420334.79</v>
      </c>
    </row>
    <row r="188" spans="1:14" ht="12.75">
      <c r="A188" s="62">
        <v>177</v>
      </c>
      <c r="B188" s="53" t="s">
        <v>208</v>
      </c>
      <c r="C188" s="54">
        <v>0.088620994416877</v>
      </c>
      <c r="D188" s="55">
        <v>12171.36</v>
      </c>
      <c r="E188" s="55">
        <v>2467.51</v>
      </c>
      <c r="F188" s="55">
        <v>9703.85</v>
      </c>
      <c r="G188" s="55">
        <v>1488.8</v>
      </c>
      <c r="H188" s="55">
        <v>297.76</v>
      </c>
      <c r="I188" s="55">
        <v>11.91</v>
      </c>
      <c r="J188" s="55">
        <v>1179.13</v>
      </c>
      <c r="K188" s="55">
        <v>218061.17</v>
      </c>
      <c r="L188" s="55">
        <v>43612.22</v>
      </c>
      <c r="M188" s="56">
        <v>174448.95</v>
      </c>
      <c r="N188" s="34">
        <f t="shared" si="2"/>
        <v>185331.93000000002</v>
      </c>
    </row>
    <row r="189" spans="1:14" ht="12.75">
      <c r="A189" s="62">
        <v>178</v>
      </c>
      <c r="B189" s="53" t="s">
        <v>209</v>
      </c>
      <c r="C189" s="54">
        <v>0.20669698697809</v>
      </c>
      <c r="D189" s="55">
        <v>29595.62</v>
      </c>
      <c r="E189" s="55">
        <v>6072.64</v>
      </c>
      <c r="F189" s="55">
        <v>23522.98</v>
      </c>
      <c r="G189" s="55">
        <v>3474.7</v>
      </c>
      <c r="H189" s="55">
        <v>694.94</v>
      </c>
      <c r="I189" s="55">
        <v>27.8</v>
      </c>
      <c r="J189" s="55">
        <v>2751.96</v>
      </c>
      <c r="K189" s="55">
        <v>510696.41</v>
      </c>
      <c r="L189" s="55">
        <v>102139.35</v>
      </c>
      <c r="M189" s="56">
        <v>408557.06</v>
      </c>
      <c r="N189" s="34">
        <f t="shared" si="2"/>
        <v>434832</v>
      </c>
    </row>
    <row r="190" spans="1:14" ht="12.75">
      <c r="A190" s="62">
        <v>179</v>
      </c>
      <c r="B190" s="53" t="s">
        <v>210</v>
      </c>
      <c r="C190" s="54">
        <v>0.594486862547328</v>
      </c>
      <c r="D190" s="55">
        <v>58481.92</v>
      </c>
      <c r="E190" s="55">
        <v>10925.14</v>
      </c>
      <c r="F190" s="55">
        <v>47556.78</v>
      </c>
      <c r="G190" s="55">
        <v>9987.33</v>
      </c>
      <c r="H190" s="55">
        <v>1997.47</v>
      </c>
      <c r="I190" s="55">
        <v>79.9</v>
      </c>
      <c r="J190" s="55">
        <v>7909.96</v>
      </c>
      <c r="K190" s="55">
        <v>1462941.59</v>
      </c>
      <c r="L190" s="55">
        <v>292588.24</v>
      </c>
      <c r="M190" s="56">
        <v>1170353.35</v>
      </c>
      <c r="N190" s="34">
        <f t="shared" si="2"/>
        <v>1225820.09</v>
      </c>
    </row>
    <row r="191" spans="1:14" ht="12.75">
      <c r="A191" s="62">
        <v>180</v>
      </c>
      <c r="B191" s="53" t="s">
        <v>211</v>
      </c>
      <c r="C191" s="54">
        <v>0.287729881873017</v>
      </c>
      <c r="D191" s="55">
        <v>9837.47</v>
      </c>
      <c r="E191" s="55">
        <v>2452.42</v>
      </c>
      <c r="F191" s="55">
        <v>7385.05</v>
      </c>
      <c r="G191" s="55">
        <v>4833.76</v>
      </c>
      <c r="H191" s="55">
        <v>966.75</v>
      </c>
      <c r="I191" s="55">
        <v>38.67</v>
      </c>
      <c r="J191" s="55">
        <v>3828.34</v>
      </c>
      <c r="K191" s="55">
        <v>707989.21</v>
      </c>
      <c r="L191" s="55">
        <v>141597.84</v>
      </c>
      <c r="M191" s="56">
        <v>566391.37</v>
      </c>
      <c r="N191" s="34">
        <f t="shared" si="2"/>
        <v>577604.76</v>
      </c>
    </row>
    <row r="192" spans="1:14" ht="12.75">
      <c r="A192" s="62">
        <v>181</v>
      </c>
      <c r="B192" s="53" t="s">
        <v>212</v>
      </c>
      <c r="C192" s="54">
        <v>0.105803193334399</v>
      </c>
      <c r="D192" s="55">
        <v>18070.8</v>
      </c>
      <c r="E192" s="55">
        <v>3251.3</v>
      </c>
      <c r="F192" s="55">
        <v>14819.5</v>
      </c>
      <c r="G192" s="55">
        <v>1777.45</v>
      </c>
      <c r="H192" s="55">
        <v>355.49</v>
      </c>
      <c r="I192" s="55">
        <v>14.22</v>
      </c>
      <c r="J192" s="55">
        <v>1407.74</v>
      </c>
      <c r="K192" s="55">
        <v>260339.8</v>
      </c>
      <c r="L192" s="55">
        <v>52068</v>
      </c>
      <c r="M192" s="56">
        <v>208271.8</v>
      </c>
      <c r="N192" s="34">
        <f t="shared" si="2"/>
        <v>224499.03999999998</v>
      </c>
    </row>
    <row r="193" spans="1:14" ht="12.75">
      <c r="A193" s="62">
        <v>182</v>
      </c>
      <c r="B193" s="53" t="s">
        <v>213</v>
      </c>
      <c r="C193" s="54">
        <v>0.173083889095715</v>
      </c>
      <c r="D193" s="55">
        <v>6397.21</v>
      </c>
      <c r="E193" s="55">
        <v>1389.79</v>
      </c>
      <c r="F193" s="55">
        <v>5007.42</v>
      </c>
      <c r="G193" s="55">
        <v>2907.75</v>
      </c>
      <c r="H193" s="55">
        <v>581.55</v>
      </c>
      <c r="I193" s="55">
        <v>23.26</v>
      </c>
      <c r="J193" s="55">
        <v>2302.94</v>
      </c>
      <c r="K193" s="55">
        <v>425890.82</v>
      </c>
      <c r="L193" s="55">
        <v>85178.18</v>
      </c>
      <c r="M193" s="56">
        <v>340712.64</v>
      </c>
      <c r="N193" s="34">
        <f t="shared" si="2"/>
        <v>348023</v>
      </c>
    </row>
    <row r="194" spans="1:14" ht="12.75">
      <c r="A194" s="62">
        <v>183</v>
      </c>
      <c r="B194" s="53" t="s">
        <v>214</v>
      </c>
      <c r="C194" s="54">
        <v>0.329761279225039</v>
      </c>
      <c r="D194" s="55">
        <v>88182.45</v>
      </c>
      <c r="E194" s="55">
        <v>16707.69</v>
      </c>
      <c r="F194" s="55">
        <v>71474.76</v>
      </c>
      <c r="G194" s="55">
        <v>5539.86</v>
      </c>
      <c r="H194" s="55">
        <v>1107.97</v>
      </c>
      <c r="I194" s="55">
        <v>44.32</v>
      </c>
      <c r="J194" s="55">
        <v>4387.57</v>
      </c>
      <c r="K194" s="55">
        <v>811411.8</v>
      </c>
      <c r="L194" s="55">
        <v>162282.4</v>
      </c>
      <c r="M194" s="56">
        <v>649129.4</v>
      </c>
      <c r="N194" s="34">
        <f t="shared" si="2"/>
        <v>724991.73</v>
      </c>
    </row>
    <row r="195" spans="1:14" ht="12.75">
      <c r="A195" s="62">
        <v>184</v>
      </c>
      <c r="B195" s="53" t="s">
        <v>215</v>
      </c>
      <c r="C195" s="54">
        <v>0.194731187731935</v>
      </c>
      <c r="D195" s="55">
        <v>43032.57</v>
      </c>
      <c r="E195" s="55">
        <v>8938.02</v>
      </c>
      <c r="F195" s="55">
        <v>34094.55</v>
      </c>
      <c r="G195" s="55">
        <v>3271.41</v>
      </c>
      <c r="H195" s="55">
        <v>654.28</v>
      </c>
      <c r="I195" s="55">
        <v>26.17</v>
      </c>
      <c r="J195" s="55">
        <v>2590.96</v>
      </c>
      <c r="K195" s="55">
        <v>479156.26</v>
      </c>
      <c r="L195" s="55">
        <v>95831.27</v>
      </c>
      <c r="M195" s="56">
        <v>383324.99</v>
      </c>
      <c r="N195" s="34">
        <f t="shared" si="2"/>
        <v>420010.5</v>
      </c>
    </row>
    <row r="196" spans="1:14" ht="12.75">
      <c r="A196" s="62">
        <v>185</v>
      </c>
      <c r="B196" s="53" t="s">
        <v>216</v>
      </c>
      <c r="C196" s="54">
        <v>0.171833689174478</v>
      </c>
      <c r="D196" s="55">
        <v>71245.29</v>
      </c>
      <c r="E196" s="55">
        <v>13029.44</v>
      </c>
      <c r="F196" s="55">
        <v>58215.85</v>
      </c>
      <c r="G196" s="55">
        <v>2886.9</v>
      </c>
      <c r="H196" s="55">
        <v>577.38</v>
      </c>
      <c r="I196" s="55">
        <v>23.1</v>
      </c>
      <c r="J196" s="55">
        <v>2286.42</v>
      </c>
      <c r="K196" s="55">
        <v>422959.82</v>
      </c>
      <c r="L196" s="55">
        <v>84591.98</v>
      </c>
      <c r="M196" s="56">
        <v>338367.84</v>
      </c>
      <c r="N196" s="34">
        <f t="shared" si="2"/>
        <v>398870.11000000004</v>
      </c>
    </row>
    <row r="197" spans="1:14" ht="12.75">
      <c r="A197" s="62">
        <v>186</v>
      </c>
      <c r="B197" s="53" t="s">
        <v>217</v>
      </c>
      <c r="C197" s="54">
        <v>0.450154771640249</v>
      </c>
      <c r="D197" s="55">
        <v>156548.63</v>
      </c>
      <c r="E197" s="55">
        <v>27843.3</v>
      </c>
      <c r="F197" s="55">
        <v>128705.33</v>
      </c>
      <c r="G197" s="55">
        <v>7562.45</v>
      </c>
      <c r="H197" s="55">
        <v>1512.49</v>
      </c>
      <c r="I197" s="55">
        <v>60.5</v>
      </c>
      <c r="J197" s="55">
        <v>5989.46</v>
      </c>
      <c r="K197" s="55">
        <v>1107652.34</v>
      </c>
      <c r="L197" s="55">
        <v>221530.48</v>
      </c>
      <c r="M197" s="56">
        <v>886121.86</v>
      </c>
      <c r="N197" s="34">
        <f t="shared" si="2"/>
        <v>1020816.65</v>
      </c>
    </row>
    <row r="198" spans="1:14" ht="12.75">
      <c r="A198" s="62">
        <v>187</v>
      </c>
      <c r="B198" s="53" t="s">
        <v>218</v>
      </c>
      <c r="C198" s="54">
        <v>0.281115482289725</v>
      </c>
      <c r="D198" s="55">
        <v>58090.28</v>
      </c>
      <c r="E198" s="55">
        <v>10201.05</v>
      </c>
      <c r="F198" s="55">
        <v>47889.23</v>
      </c>
      <c r="G198" s="55">
        <v>4722.64</v>
      </c>
      <c r="H198" s="55">
        <v>944.53</v>
      </c>
      <c r="I198" s="55">
        <v>37.78</v>
      </c>
      <c r="J198" s="55">
        <v>3740.33</v>
      </c>
      <c r="K198" s="55">
        <v>691713.67</v>
      </c>
      <c r="L198" s="55">
        <v>138342.74</v>
      </c>
      <c r="M198" s="56">
        <v>553370.93</v>
      </c>
      <c r="N198" s="34">
        <f t="shared" si="2"/>
        <v>605000.4900000001</v>
      </c>
    </row>
    <row r="199" spans="1:14" ht="12.75">
      <c r="A199" s="62">
        <v>188</v>
      </c>
      <c r="B199" s="53" t="s">
        <v>219</v>
      </c>
      <c r="C199" s="54">
        <v>0.2267015857178</v>
      </c>
      <c r="D199" s="55">
        <v>73146.38</v>
      </c>
      <c r="E199" s="55">
        <v>13130.16</v>
      </c>
      <c r="F199" s="55">
        <v>60016.22</v>
      </c>
      <c r="G199" s="55">
        <v>3808.51</v>
      </c>
      <c r="H199" s="55">
        <v>761.7</v>
      </c>
      <c r="I199" s="55">
        <v>30.47</v>
      </c>
      <c r="J199" s="55">
        <v>3016.34</v>
      </c>
      <c r="K199" s="55">
        <v>557822.85</v>
      </c>
      <c r="L199" s="55">
        <v>111564.62</v>
      </c>
      <c r="M199" s="56">
        <v>446258.23</v>
      </c>
      <c r="N199" s="34">
        <f t="shared" si="2"/>
        <v>509290.79</v>
      </c>
    </row>
    <row r="200" spans="1:14" ht="12.75">
      <c r="A200" s="62">
        <v>189</v>
      </c>
      <c r="B200" s="53" t="s">
        <v>220</v>
      </c>
      <c r="C200" s="54">
        <v>0.333037279018651</v>
      </c>
      <c r="D200" s="55">
        <v>252913.46</v>
      </c>
      <c r="E200" s="55">
        <v>49744.31</v>
      </c>
      <c r="F200" s="55">
        <v>203169.15</v>
      </c>
      <c r="G200" s="55">
        <v>5594.91</v>
      </c>
      <c r="H200" s="55">
        <v>1118.98</v>
      </c>
      <c r="I200" s="55">
        <v>44.76</v>
      </c>
      <c r="J200" s="55">
        <v>4431.17</v>
      </c>
      <c r="K200" s="55">
        <v>819472.76</v>
      </c>
      <c r="L200" s="55">
        <v>163894.65</v>
      </c>
      <c r="M200" s="56">
        <v>655578.11</v>
      </c>
      <c r="N200" s="34">
        <f t="shared" si="2"/>
        <v>863178.4299999999</v>
      </c>
    </row>
    <row r="201" spans="1:14" ht="12.75">
      <c r="A201" s="62">
        <v>190</v>
      </c>
      <c r="B201" s="53" t="s">
        <v>221</v>
      </c>
      <c r="C201" s="54">
        <v>0.141871391062102</v>
      </c>
      <c r="D201" s="55">
        <v>11186.99</v>
      </c>
      <c r="E201" s="55">
        <v>2347.75</v>
      </c>
      <c r="F201" s="55">
        <v>8839.24</v>
      </c>
      <c r="G201" s="55">
        <v>2383.54</v>
      </c>
      <c r="H201" s="55">
        <v>476.71</v>
      </c>
      <c r="I201" s="55">
        <v>19.07</v>
      </c>
      <c r="J201" s="55">
        <v>1887.76</v>
      </c>
      <c r="K201" s="55">
        <v>349234.51</v>
      </c>
      <c r="L201" s="55">
        <v>69846.86</v>
      </c>
      <c r="M201" s="56">
        <v>279387.65</v>
      </c>
      <c r="N201" s="34">
        <f t="shared" si="2"/>
        <v>290114.65</v>
      </c>
    </row>
    <row r="202" spans="1:14" ht="12.75">
      <c r="A202" s="62">
        <v>191</v>
      </c>
      <c r="B202" s="53" t="s">
        <v>222</v>
      </c>
      <c r="C202" s="54">
        <v>0.138201391293312</v>
      </c>
      <c r="D202" s="55">
        <v>5565.78</v>
      </c>
      <c r="E202" s="55">
        <v>1630.96</v>
      </c>
      <c r="F202" s="55">
        <v>3934.82</v>
      </c>
      <c r="G202" s="55">
        <v>2321.73</v>
      </c>
      <c r="H202" s="55">
        <v>464.35</v>
      </c>
      <c r="I202" s="55">
        <v>18.57</v>
      </c>
      <c r="J202" s="55">
        <v>1838.81</v>
      </c>
      <c r="K202" s="55">
        <v>340058.81</v>
      </c>
      <c r="L202" s="55">
        <v>68011.76</v>
      </c>
      <c r="M202" s="56">
        <v>272047.05</v>
      </c>
      <c r="N202" s="34">
        <f t="shared" si="2"/>
        <v>277820.68</v>
      </c>
    </row>
    <row r="203" spans="1:14" ht="12.75">
      <c r="A203" s="62">
        <v>192</v>
      </c>
      <c r="B203" s="53" t="s">
        <v>223</v>
      </c>
      <c r="C203" s="54">
        <v>0.200591987362705</v>
      </c>
      <c r="D203" s="55">
        <v>174448.97</v>
      </c>
      <c r="E203" s="55">
        <v>31021.39</v>
      </c>
      <c r="F203" s="55">
        <v>143427.58</v>
      </c>
      <c r="G203" s="55">
        <v>3372.14</v>
      </c>
      <c r="H203" s="55">
        <v>674.43</v>
      </c>
      <c r="I203" s="55">
        <v>26.98</v>
      </c>
      <c r="J203" s="55">
        <v>2670.73</v>
      </c>
      <c r="K203" s="55">
        <v>495674.22</v>
      </c>
      <c r="L203" s="55">
        <v>99134.7</v>
      </c>
      <c r="M203" s="56">
        <v>396539.52</v>
      </c>
      <c r="N203" s="34">
        <f t="shared" si="2"/>
        <v>542637.8300000001</v>
      </c>
    </row>
    <row r="204" spans="1:14" ht="12.75">
      <c r="A204" s="62">
        <v>193</v>
      </c>
      <c r="B204" s="53" t="s">
        <v>224</v>
      </c>
      <c r="C204" s="54">
        <v>0.058254796329947</v>
      </c>
      <c r="D204" s="55">
        <v>6051.74</v>
      </c>
      <c r="E204" s="55">
        <v>1048.37</v>
      </c>
      <c r="F204" s="55">
        <v>5003.37</v>
      </c>
      <c r="G204" s="55">
        <v>978.66</v>
      </c>
      <c r="H204" s="55">
        <v>195.73</v>
      </c>
      <c r="I204" s="55">
        <v>7.83</v>
      </c>
      <c r="J204" s="55">
        <v>775.1</v>
      </c>
      <c r="K204" s="55">
        <v>143341.99</v>
      </c>
      <c r="L204" s="55">
        <v>28668.4</v>
      </c>
      <c r="M204" s="56">
        <v>114673.59</v>
      </c>
      <c r="N204" s="34">
        <f t="shared" si="2"/>
        <v>120452.06</v>
      </c>
    </row>
    <row r="205" spans="1:14" ht="12.75">
      <c r="A205" s="62">
        <v>194</v>
      </c>
      <c r="B205" s="53" t="s">
        <v>225</v>
      </c>
      <c r="C205" s="54">
        <v>1.15552512720192</v>
      </c>
      <c r="D205" s="55">
        <v>259344.26</v>
      </c>
      <c r="E205" s="55">
        <v>48588.79</v>
      </c>
      <c r="F205" s="55">
        <v>210755.47</v>
      </c>
      <c r="G205" s="55">
        <v>19414.66</v>
      </c>
      <c r="H205" s="55">
        <v>3882.93</v>
      </c>
      <c r="I205" s="55">
        <v>155.32</v>
      </c>
      <c r="J205" s="55">
        <v>15376.41</v>
      </c>
      <c r="K205" s="55">
        <v>2845386.05</v>
      </c>
      <c r="L205" s="55">
        <v>569077.2</v>
      </c>
      <c r="M205" s="56">
        <v>2276308.85</v>
      </c>
      <c r="N205" s="34">
        <f aca="true" t="shared" si="3" ref="N205:N258">+F205+J205+M205</f>
        <v>2502440.73</v>
      </c>
    </row>
    <row r="206" spans="1:14" ht="12.75">
      <c r="A206" s="62">
        <v>195</v>
      </c>
      <c r="B206" s="53" t="s">
        <v>226</v>
      </c>
      <c r="C206" s="54">
        <v>0.184990688345587</v>
      </c>
      <c r="D206" s="55">
        <v>41700.39</v>
      </c>
      <c r="E206" s="55">
        <v>7072.37</v>
      </c>
      <c r="F206" s="55">
        <v>34628.02</v>
      </c>
      <c r="G206" s="55">
        <v>3110.03</v>
      </c>
      <c r="H206" s="55">
        <v>622.01</v>
      </c>
      <c r="I206" s="55">
        <v>24.88</v>
      </c>
      <c r="J206" s="55">
        <v>2463.14</v>
      </c>
      <c r="K206" s="55">
        <v>457285.62</v>
      </c>
      <c r="L206" s="55">
        <v>91457.06</v>
      </c>
      <c r="M206" s="56">
        <v>365828.56</v>
      </c>
      <c r="N206" s="34">
        <f t="shared" si="3"/>
        <v>402919.72</v>
      </c>
    </row>
    <row r="207" spans="1:14" ht="12.75">
      <c r="A207" s="62">
        <v>196</v>
      </c>
      <c r="B207" s="53" t="s">
        <v>227</v>
      </c>
      <c r="C207" s="54">
        <v>0.081237394882044</v>
      </c>
      <c r="D207" s="55">
        <v>8676.24</v>
      </c>
      <c r="E207" s="55">
        <v>1970.36</v>
      </c>
      <c r="F207" s="55">
        <v>6705.88</v>
      </c>
      <c r="G207" s="55">
        <v>1364.91</v>
      </c>
      <c r="H207" s="55">
        <v>272.98</v>
      </c>
      <c r="I207" s="55">
        <v>10.92</v>
      </c>
      <c r="J207" s="55">
        <v>1081.01</v>
      </c>
      <c r="K207" s="55">
        <v>200038.23</v>
      </c>
      <c r="L207" s="55">
        <v>40007.69</v>
      </c>
      <c r="M207" s="56">
        <v>160030.54</v>
      </c>
      <c r="N207" s="34">
        <f t="shared" si="3"/>
        <v>167817.43000000002</v>
      </c>
    </row>
    <row r="208" spans="1:14" ht="12.75">
      <c r="A208" s="62">
        <v>197</v>
      </c>
      <c r="B208" s="53" t="s">
        <v>228</v>
      </c>
      <c r="C208" s="54">
        <v>0.098293293807522</v>
      </c>
      <c r="D208" s="55">
        <v>10943.78</v>
      </c>
      <c r="E208" s="55">
        <v>1970.08</v>
      </c>
      <c r="F208" s="55">
        <v>8973.7</v>
      </c>
      <c r="G208" s="55">
        <v>1651.45</v>
      </c>
      <c r="H208" s="55">
        <v>330.29</v>
      </c>
      <c r="I208" s="55">
        <v>13.21</v>
      </c>
      <c r="J208" s="55">
        <v>1307.95</v>
      </c>
      <c r="K208" s="55">
        <v>242006</v>
      </c>
      <c r="L208" s="55">
        <v>48401.19</v>
      </c>
      <c r="M208" s="56">
        <v>193604.81</v>
      </c>
      <c r="N208" s="34">
        <f t="shared" si="3"/>
        <v>203886.46</v>
      </c>
    </row>
    <row r="209" spans="1:14" ht="12.75">
      <c r="A209" s="62">
        <v>198</v>
      </c>
      <c r="B209" s="53" t="s">
        <v>229</v>
      </c>
      <c r="C209" s="54">
        <v>5.49892415356778</v>
      </c>
      <c r="D209" s="55">
        <v>1278187.31</v>
      </c>
      <c r="E209" s="55">
        <v>241886.65</v>
      </c>
      <c r="F209" s="55">
        <v>1036300.66</v>
      </c>
      <c r="G209" s="55">
        <v>92382.23</v>
      </c>
      <c r="H209" s="55">
        <v>18476.45</v>
      </c>
      <c r="I209" s="55">
        <v>739.06</v>
      </c>
      <c r="J209" s="55">
        <v>73166.72</v>
      </c>
      <c r="K209" s="55">
        <v>13532768.5</v>
      </c>
      <c r="L209" s="55">
        <v>2706553.67</v>
      </c>
      <c r="M209" s="56">
        <v>10826214.83</v>
      </c>
      <c r="N209" s="34">
        <f t="shared" si="3"/>
        <v>11935682.21</v>
      </c>
    </row>
    <row r="210" spans="1:14" ht="12.75">
      <c r="A210" s="62">
        <v>199</v>
      </c>
      <c r="B210" s="53" t="s">
        <v>230</v>
      </c>
      <c r="C210" s="54">
        <v>0.240074184875326</v>
      </c>
      <c r="D210" s="55">
        <v>60549.23</v>
      </c>
      <c r="E210" s="55">
        <v>11737.14</v>
      </c>
      <c r="F210" s="55">
        <v>48812.09</v>
      </c>
      <c r="G210" s="55">
        <v>4033.33</v>
      </c>
      <c r="H210" s="55">
        <v>806.67</v>
      </c>
      <c r="I210" s="55">
        <v>32.27</v>
      </c>
      <c r="J210" s="55">
        <v>3194.39</v>
      </c>
      <c r="K210" s="55">
        <v>590872.76</v>
      </c>
      <c r="L210" s="55">
        <v>118174.57</v>
      </c>
      <c r="M210" s="56">
        <v>472698.19</v>
      </c>
      <c r="N210" s="34">
        <f t="shared" si="3"/>
        <v>524704.67</v>
      </c>
    </row>
    <row r="211" spans="1:14" ht="12.75">
      <c r="A211" s="62">
        <v>200</v>
      </c>
      <c r="B211" s="53" t="s">
        <v>231</v>
      </c>
      <c r="C211" s="54">
        <v>0.138538691272062</v>
      </c>
      <c r="D211" s="55">
        <v>26102.5</v>
      </c>
      <c r="E211" s="55">
        <v>5244.61</v>
      </c>
      <c r="F211" s="55">
        <v>20857.89</v>
      </c>
      <c r="G211" s="55">
        <v>2329.66</v>
      </c>
      <c r="H211" s="55">
        <v>465.93</v>
      </c>
      <c r="I211" s="55">
        <v>18.64</v>
      </c>
      <c r="J211" s="55">
        <v>1845.09</v>
      </c>
      <c r="K211" s="55">
        <v>342985.71</v>
      </c>
      <c r="L211" s="55">
        <v>68597.14</v>
      </c>
      <c r="M211" s="56">
        <v>274388.57</v>
      </c>
      <c r="N211" s="34">
        <f t="shared" si="3"/>
        <v>297091.55</v>
      </c>
    </row>
    <row r="212" spans="1:14" ht="12.75">
      <c r="A212" s="62">
        <v>201</v>
      </c>
      <c r="B212" s="53" t="s">
        <v>232</v>
      </c>
      <c r="C212" s="54">
        <v>0.072808495413064</v>
      </c>
      <c r="D212" s="55">
        <v>14024.45</v>
      </c>
      <c r="E212" s="55">
        <v>2658.55</v>
      </c>
      <c r="F212" s="55">
        <v>11365.9</v>
      </c>
      <c r="G212" s="55">
        <v>1223.16</v>
      </c>
      <c r="H212" s="55">
        <v>244.63</v>
      </c>
      <c r="I212" s="55">
        <v>9.79</v>
      </c>
      <c r="J212" s="55">
        <v>968.74</v>
      </c>
      <c r="K212" s="55">
        <v>179152.81</v>
      </c>
      <c r="L212" s="55">
        <v>35830.55</v>
      </c>
      <c r="M212" s="56">
        <v>143322.26</v>
      </c>
      <c r="N212" s="34">
        <f t="shared" si="3"/>
        <v>155656.90000000002</v>
      </c>
    </row>
    <row r="213" spans="1:14" ht="12.75">
      <c r="A213" s="62">
        <v>202</v>
      </c>
      <c r="B213" s="53" t="s">
        <v>233</v>
      </c>
      <c r="C213" s="54">
        <v>0.11504079275243</v>
      </c>
      <c r="D213" s="55">
        <v>3776.84</v>
      </c>
      <c r="E213" s="55">
        <v>736.36</v>
      </c>
      <c r="F213" s="55">
        <v>3040.48</v>
      </c>
      <c r="G213" s="55">
        <v>1932.64</v>
      </c>
      <c r="H213" s="55">
        <v>386.53</v>
      </c>
      <c r="I213" s="55">
        <v>15.46</v>
      </c>
      <c r="J213" s="55">
        <v>1530.65</v>
      </c>
      <c r="K213" s="55">
        <v>283069.72</v>
      </c>
      <c r="L213" s="55">
        <v>56613.98</v>
      </c>
      <c r="M213" s="56">
        <v>226455.74</v>
      </c>
      <c r="N213" s="34">
        <f t="shared" si="3"/>
        <v>231026.87</v>
      </c>
    </row>
    <row r="214" spans="1:14" ht="12.75">
      <c r="A214" s="62">
        <v>203</v>
      </c>
      <c r="B214" s="53" t="s">
        <v>234</v>
      </c>
      <c r="C214" s="54">
        <v>0.237277185051537</v>
      </c>
      <c r="D214" s="55">
        <v>18149.47</v>
      </c>
      <c r="E214" s="55">
        <v>3459.04</v>
      </c>
      <c r="F214" s="55">
        <v>14690.43</v>
      </c>
      <c r="G214" s="55">
        <v>3986.18</v>
      </c>
      <c r="H214" s="55">
        <v>797.24</v>
      </c>
      <c r="I214" s="55">
        <v>31.89</v>
      </c>
      <c r="J214" s="55">
        <v>3157.05</v>
      </c>
      <c r="K214" s="55">
        <v>583845.06</v>
      </c>
      <c r="L214" s="55">
        <v>116769.05</v>
      </c>
      <c r="M214" s="56">
        <v>467076.01</v>
      </c>
      <c r="N214" s="34">
        <f t="shared" si="3"/>
        <v>484923.49</v>
      </c>
    </row>
    <row r="215" spans="1:14" ht="12.75">
      <c r="A215" s="62">
        <v>204</v>
      </c>
      <c r="B215" s="53" t="s">
        <v>235</v>
      </c>
      <c r="C215" s="54">
        <v>0.641782959567674</v>
      </c>
      <c r="D215" s="55">
        <v>154823.65</v>
      </c>
      <c r="E215" s="55">
        <v>29632.6</v>
      </c>
      <c r="F215" s="55">
        <v>125191.05</v>
      </c>
      <c r="G215" s="55">
        <v>10781.73</v>
      </c>
      <c r="H215" s="55">
        <v>2156.35</v>
      </c>
      <c r="I215" s="55">
        <v>86.25</v>
      </c>
      <c r="J215" s="55">
        <v>8539.13</v>
      </c>
      <c r="K215" s="55">
        <v>1579173.41</v>
      </c>
      <c r="L215" s="55">
        <v>315834.71</v>
      </c>
      <c r="M215" s="56">
        <v>1263338.7</v>
      </c>
      <c r="N215" s="34">
        <f t="shared" si="3"/>
        <v>1397068.88</v>
      </c>
    </row>
    <row r="216" spans="1:14" ht="12.75">
      <c r="A216" s="62">
        <v>205</v>
      </c>
      <c r="B216" s="53" t="s">
        <v>236</v>
      </c>
      <c r="C216" s="54">
        <v>0.091996194204239</v>
      </c>
      <c r="D216" s="55">
        <v>7284.84</v>
      </c>
      <c r="E216" s="55">
        <v>1535.18</v>
      </c>
      <c r="F216" s="55">
        <v>5749.66</v>
      </c>
      <c r="G216" s="55">
        <v>1545.5</v>
      </c>
      <c r="H216" s="55">
        <v>309.1</v>
      </c>
      <c r="I216" s="55">
        <v>12.36</v>
      </c>
      <c r="J216" s="55">
        <v>1224.04</v>
      </c>
      <c r="K216" s="55">
        <v>226366.09</v>
      </c>
      <c r="L216" s="55">
        <v>45273.18</v>
      </c>
      <c r="M216" s="56">
        <v>181092.91</v>
      </c>
      <c r="N216" s="34">
        <f t="shared" si="3"/>
        <v>188066.61000000002</v>
      </c>
    </row>
    <row r="217" spans="1:14" ht="12.75">
      <c r="A217" s="62">
        <v>206</v>
      </c>
      <c r="B217" s="53" t="s">
        <v>237</v>
      </c>
      <c r="C217" s="54">
        <v>0.139021391241652</v>
      </c>
      <c r="D217" s="55">
        <v>34054.11</v>
      </c>
      <c r="E217" s="55">
        <v>5987.47</v>
      </c>
      <c r="F217" s="55">
        <v>28066.64</v>
      </c>
      <c r="G217" s="55">
        <v>2337.76</v>
      </c>
      <c r="H217" s="55">
        <v>467.55</v>
      </c>
      <c r="I217" s="55">
        <v>18.7</v>
      </c>
      <c r="J217" s="55">
        <v>1851.51</v>
      </c>
      <c r="K217" s="55">
        <v>344173.51</v>
      </c>
      <c r="L217" s="55">
        <v>68834.71</v>
      </c>
      <c r="M217" s="56">
        <v>275338.8</v>
      </c>
      <c r="N217" s="34">
        <f t="shared" si="3"/>
        <v>305256.95</v>
      </c>
    </row>
    <row r="218" spans="1:14" ht="12.75">
      <c r="A218" s="62">
        <v>207</v>
      </c>
      <c r="B218" s="53" t="s">
        <v>238</v>
      </c>
      <c r="C218" s="54">
        <v>0.111667092964973</v>
      </c>
      <c r="D218" s="55">
        <v>4027.63</v>
      </c>
      <c r="E218" s="55">
        <v>931.67</v>
      </c>
      <c r="F218" s="55">
        <v>3095.96</v>
      </c>
      <c r="G218" s="55">
        <v>1875.98</v>
      </c>
      <c r="H218" s="55">
        <v>375.2</v>
      </c>
      <c r="I218" s="55">
        <v>15.01</v>
      </c>
      <c r="J218" s="55">
        <v>1485.77</v>
      </c>
      <c r="K218" s="55">
        <v>274768.44</v>
      </c>
      <c r="L218" s="55">
        <v>54953.67</v>
      </c>
      <c r="M218" s="56">
        <v>219814.77</v>
      </c>
      <c r="N218" s="34">
        <f t="shared" si="3"/>
        <v>224396.5</v>
      </c>
    </row>
    <row r="219" spans="1:14" ht="12.75">
      <c r="A219" s="62">
        <v>208</v>
      </c>
      <c r="B219" s="53" t="s">
        <v>239</v>
      </c>
      <c r="C219" s="54">
        <v>0.111570292971072</v>
      </c>
      <c r="D219" s="55">
        <v>10748.44</v>
      </c>
      <c r="E219" s="55">
        <v>2188.4</v>
      </c>
      <c r="F219" s="55">
        <v>8560.04</v>
      </c>
      <c r="G219" s="55">
        <v>1876.59</v>
      </c>
      <c r="H219" s="55">
        <v>375.32</v>
      </c>
      <c r="I219" s="55">
        <v>15.01</v>
      </c>
      <c r="J219" s="55">
        <v>1486.26</v>
      </c>
      <c r="K219" s="55">
        <v>276627.31</v>
      </c>
      <c r="L219" s="55">
        <v>55325.55</v>
      </c>
      <c r="M219" s="56">
        <v>221301.76</v>
      </c>
      <c r="N219" s="34">
        <f t="shared" si="3"/>
        <v>231348.06</v>
      </c>
    </row>
    <row r="220" spans="1:14" ht="12.75">
      <c r="A220" s="62">
        <v>209</v>
      </c>
      <c r="B220" s="53" t="s">
        <v>240</v>
      </c>
      <c r="C220" s="54">
        <v>0.11754349259476</v>
      </c>
      <c r="D220" s="55">
        <v>13237.8</v>
      </c>
      <c r="E220" s="55">
        <v>2500.08</v>
      </c>
      <c r="F220" s="55">
        <v>10737.72</v>
      </c>
      <c r="G220" s="55">
        <v>1976.95</v>
      </c>
      <c r="H220" s="55">
        <v>395.39</v>
      </c>
      <c r="I220" s="55">
        <v>15.82</v>
      </c>
      <c r="J220" s="55">
        <v>1565.74</v>
      </c>
      <c r="K220" s="55">
        <v>291324.94</v>
      </c>
      <c r="L220" s="55">
        <v>58265.07</v>
      </c>
      <c r="M220" s="56">
        <v>233059.87</v>
      </c>
      <c r="N220" s="34">
        <f t="shared" si="3"/>
        <v>245363.33</v>
      </c>
    </row>
    <row r="221" spans="1:14" ht="12.75">
      <c r="A221" s="62">
        <v>210</v>
      </c>
      <c r="B221" s="53" t="s">
        <v>241</v>
      </c>
      <c r="C221" s="54">
        <v>0.08726809450211</v>
      </c>
      <c r="D221" s="55">
        <v>31358.73</v>
      </c>
      <c r="E221" s="55">
        <v>5872.69</v>
      </c>
      <c r="F221" s="55">
        <v>25486.04</v>
      </c>
      <c r="G221" s="55">
        <v>1466.06</v>
      </c>
      <c r="H221" s="55">
        <v>293.21</v>
      </c>
      <c r="I221" s="55">
        <v>11.73</v>
      </c>
      <c r="J221" s="55">
        <v>1161.12</v>
      </c>
      <c r="K221" s="55">
        <v>214732.18</v>
      </c>
      <c r="L221" s="55">
        <v>42946.39</v>
      </c>
      <c r="M221" s="56">
        <v>171785.79</v>
      </c>
      <c r="N221" s="34">
        <f t="shared" si="3"/>
        <v>198432.95</v>
      </c>
    </row>
    <row r="222" spans="1:14" ht="12.75">
      <c r="A222" s="62">
        <v>211</v>
      </c>
      <c r="B222" s="53" t="s">
        <v>242</v>
      </c>
      <c r="C222" s="54">
        <v>0.179560488687689</v>
      </c>
      <c r="D222" s="55">
        <v>9096.12</v>
      </c>
      <c r="E222" s="55">
        <v>1736.25</v>
      </c>
      <c r="F222" s="55">
        <v>7359.87</v>
      </c>
      <c r="G222" s="55">
        <v>3016.55</v>
      </c>
      <c r="H222" s="55">
        <v>603.31</v>
      </c>
      <c r="I222" s="55">
        <v>24.13</v>
      </c>
      <c r="J222" s="55">
        <v>2389.11</v>
      </c>
      <c r="K222" s="55">
        <v>441827.17</v>
      </c>
      <c r="L222" s="55">
        <v>88365.46</v>
      </c>
      <c r="M222" s="56">
        <v>353461.71</v>
      </c>
      <c r="N222" s="34">
        <f t="shared" si="3"/>
        <v>363210.69</v>
      </c>
    </row>
    <row r="223" spans="1:14" ht="12.75">
      <c r="A223" s="62">
        <v>212</v>
      </c>
      <c r="B223" s="53" t="s">
        <v>243</v>
      </c>
      <c r="C223" s="54">
        <v>0.116395092667109</v>
      </c>
      <c r="D223" s="55">
        <v>24331.18</v>
      </c>
      <c r="E223" s="55">
        <v>4709.93</v>
      </c>
      <c r="F223" s="55">
        <v>19621.25</v>
      </c>
      <c r="G223" s="55">
        <v>1957.65</v>
      </c>
      <c r="H223" s="55">
        <v>391.53</v>
      </c>
      <c r="I223" s="55">
        <v>15.66</v>
      </c>
      <c r="J223" s="55">
        <v>1550.46</v>
      </c>
      <c r="K223" s="55">
        <v>288499.17</v>
      </c>
      <c r="L223" s="55">
        <v>57699.78</v>
      </c>
      <c r="M223" s="56">
        <v>230799.39</v>
      </c>
      <c r="N223" s="34">
        <f t="shared" si="3"/>
        <v>251971.1</v>
      </c>
    </row>
    <row r="224" spans="1:14" ht="12.75">
      <c r="A224" s="62">
        <v>213</v>
      </c>
      <c r="B224" s="53" t="s">
        <v>244</v>
      </c>
      <c r="C224" s="54">
        <v>0.13066429176815</v>
      </c>
      <c r="D224" s="55">
        <v>36348.77</v>
      </c>
      <c r="E224" s="55">
        <v>6996.39</v>
      </c>
      <c r="F224" s="55">
        <v>29352.38</v>
      </c>
      <c r="G224" s="55">
        <v>2195.11</v>
      </c>
      <c r="H224" s="55">
        <v>439.02</v>
      </c>
      <c r="I224" s="55">
        <v>17.56</v>
      </c>
      <c r="J224" s="55">
        <v>1738.53</v>
      </c>
      <c r="K224" s="55">
        <v>321513.02</v>
      </c>
      <c r="L224" s="55">
        <v>64302.61</v>
      </c>
      <c r="M224" s="56">
        <v>257210.41</v>
      </c>
      <c r="N224" s="34">
        <f t="shared" si="3"/>
        <v>288301.32</v>
      </c>
    </row>
    <row r="225" spans="1:14" ht="12.75">
      <c r="A225" s="62">
        <v>214</v>
      </c>
      <c r="B225" s="53" t="s">
        <v>245</v>
      </c>
      <c r="C225" s="54">
        <v>0.114099192811751</v>
      </c>
      <c r="D225" s="55">
        <v>19820.53</v>
      </c>
      <c r="E225" s="55">
        <v>3370.47</v>
      </c>
      <c r="F225" s="55">
        <v>16450.06</v>
      </c>
      <c r="G225" s="55">
        <v>1916.83</v>
      </c>
      <c r="H225" s="55">
        <v>383.37</v>
      </c>
      <c r="I225" s="55">
        <v>15.33</v>
      </c>
      <c r="J225" s="55">
        <v>1518.13</v>
      </c>
      <c r="K225" s="55">
        <v>280752.93</v>
      </c>
      <c r="L225" s="55">
        <v>56150.58</v>
      </c>
      <c r="M225" s="56">
        <v>224602.35</v>
      </c>
      <c r="N225" s="34">
        <f t="shared" si="3"/>
        <v>242570.54</v>
      </c>
    </row>
    <row r="226" spans="1:14" ht="12.75">
      <c r="A226" s="62">
        <v>215</v>
      </c>
      <c r="B226" s="53" t="s">
        <v>246</v>
      </c>
      <c r="C226" s="54">
        <v>0.084390194683417</v>
      </c>
      <c r="D226" s="55">
        <v>9329.1</v>
      </c>
      <c r="E226" s="55">
        <v>1853.19</v>
      </c>
      <c r="F226" s="55">
        <v>7475.91</v>
      </c>
      <c r="G226" s="55">
        <v>1417.73</v>
      </c>
      <c r="H226" s="55">
        <v>283.55</v>
      </c>
      <c r="I226" s="55">
        <v>11.34</v>
      </c>
      <c r="J226" s="55">
        <v>1122.84</v>
      </c>
      <c r="K226" s="55">
        <v>207650.91</v>
      </c>
      <c r="L226" s="55">
        <v>41530.18</v>
      </c>
      <c r="M226" s="56">
        <v>166120.73</v>
      </c>
      <c r="N226" s="34">
        <f t="shared" si="3"/>
        <v>174719.48</v>
      </c>
    </row>
    <row r="227" spans="1:14" ht="12.75">
      <c r="A227" s="62">
        <v>216</v>
      </c>
      <c r="B227" s="53" t="s">
        <v>247</v>
      </c>
      <c r="C227" s="54">
        <v>0.22167888603423</v>
      </c>
      <c r="D227" s="55">
        <v>20901.74</v>
      </c>
      <c r="E227" s="55">
        <v>4039.88</v>
      </c>
      <c r="F227" s="55">
        <v>16861.86</v>
      </c>
      <c r="G227" s="55">
        <v>3726.38</v>
      </c>
      <c r="H227" s="55">
        <v>745.28</v>
      </c>
      <c r="I227" s="55">
        <v>29.81</v>
      </c>
      <c r="J227" s="55">
        <v>2951.29</v>
      </c>
      <c r="K227" s="55">
        <v>547560.63</v>
      </c>
      <c r="L227" s="55">
        <v>109512.08</v>
      </c>
      <c r="M227" s="56">
        <v>438048.55</v>
      </c>
      <c r="N227" s="34">
        <f t="shared" si="3"/>
        <v>457861.7</v>
      </c>
    </row>
    <row r="228" spans="1:14" ht="12.75">
      <c r="A228" s="62">
        <v>217</v>
      </c>
      <c r="B228" s="53" t="s">
        <v>248</v>
      </c>
      <c r="C228" s="54">
        <v>0.11810539255936</v>
      </c>
      <c r="D228" s="55">
        <v>8904.88</v>
      </c>
      <c r="E228" s="55">
        <v>2435.76</v>
      </c>
      <c r="F228" s="55">
        <v>6469.12</v>
      </c>
      <c r="G228" s="55">
        <v>1986.38</v>
      </c>
      <c r="H228" s="55">
        <v>397.28</v>
      </c>
      <c r="I228" s="55">
        <v>15.89</v>
      </c>
      <c r="J228" s="55">
        <v>1573.21</v>
      </c>
      <c r="K228" s="55">
        <v>292707.48</v>
      </c>
      <c r="L228" s="55">
        <v>58541.4</v>
      </c>
      <c r="M228" s="56">
        <v>234166.08</v>
      </c>
      <c r="N228" s="34">
        <f t="shared" si="3"/>
        <v>242208.40999999997</v>
      </c>
    </row>
    <row r="229" spans="1:14" ht="12.75">
      <c r="A229" s="62">
        <v>218</v>
      </c>
      <c r="B229" s="53" t="s">
        <v>249</v>
      </c>
      <c r="C229" s="54">
        <v>0.302540880939925</v>
      </c>
      <c r="D229" s="55">
        <v>140310</v>
      </c>
      <c r="E229" s="55">
        <v>25923.46</v>
      </c>
      <c r="F229" s="55">
        <v>114386.54</v>
      </c>
      <c r="G229" s="55">
        <v>5082.74</v>
      </c>
      <c r="H229" s="55">
        <v>1016.55</v>
      </c>
      <c r="I229" s="55">
        <v>40.66</v>
      </c>
      <c r="J229" s="55">
        <v>4025.53</v>
      </c>
      <c r="K229" s="55">
        <v>744578.31</v>
      </c>
      <c r="L229" s="55">
        <v>148915.63</v>
      </c>
      <c r="M229" s="56">
        <v>595662.68</v>
      </c>
      <c r="N229" s="34">
        <f t="shared" si="3"/>
        <v>714074.75</v>
      </c>
    </row>
    <row r="230" spans="1:14" ht="12.75">
      <c r="A230" s="62">
        <v>219</v>
      </c>
      <c r="B230" s="53" t="s">
        <v>250</v>
      </c>
      <c r="C230" s="54">
        <v>0.127493591967904</v>
      </c>
      <c r="D230" s="55">
        <v>13449</v>
      </c>
      <c r="E230" s="55">
        <v>2799.82</v>
      </c>
      <c r="F230" s="55">
        <v>10649.18</v>
      </c>
      <c r="G230" s="55">
        <v>2141.84</v>
      </c>
      <c r="H230" s="55">
        <v>428.37</v>
      </c>
      <c r="I230" s="55">
        <v>17.13</v>
      </c>
      <c r="J230" s="55">
        <v>1696.34</v>
      </c>
      <c r="K230" s="55">
        <v>313711.15</v>
      </c>
      <c r="L230" s="55">
        <v>62742.21</v>
      </c>
      <c r="M230" s="56">
        <v>250968.94</v>
      </c>
      <c r="N230" s="34">
        <f t="shared" si="3"/>
        <v>263314.46</v>
      </c>
    </row>
    <row r="231" spans="1:14" ht="12.75">
      <c r="A231" s="62">
        <v>220</v>
      </c>
      <c r="B231" s="53" t="s">
        <v>251</v>
      </c>
      <c r="C231" s="54">
        <v>0.287610181880558</v>
      </c>
      <c r="D231" s="55">
        <v>88348.88</v>
      </c>
      <c r="E231" s="55">
        <v>17796.83</v>
      </c>
      <c r="F231" s="55">
        <v>70552.05</v>
      </c>
      <c r="G231" s="55">
        <v>4831.91</v>
      </c>
      <c r="H231" s="55">
        <v>966.38</v>
      </c>
      <c r="I231" s="55">
        <v>38.66</v>
      </c>
      <c r="J231" s="55">
        <v>3826.87</v>
      </c>
      <c r="K231" s="55">
        <v>707839.87</v>
      </c>
      <c r="L231" s="55">
        <v>141567.97</v>
      </c>
      <c r="M231" s="56">
        <v>566271.9</v>
      </c>
      <c r="N231" s="34">
        <f t="shared" si="3"/>
        <v>640650.8200000001</v>
      </c>
    </row>
    <row r="232" spans="1:14" ht="12.75">
      <c r="A232" s="62">
        <v>221</v>
      </c>
      <c r="B232" s="53" t="s">
        <v>252</v>
      </c>
      <c r="C232" s="54">
        <v>0.102835593521358</v>
      </c>
      <c r="D232" s="55">
        <v>5729.73</v>
      </c>
      <c r="E232" s="55">
        <v>956.44</v>
      </c>
      <c r="F232" s="55">
        <v>4773.29</v>
      </c>
      <c r="G232" s="55">
        <v>1727.6</v>
      </c>
      <c r="H232" s="55">
        <v>345.52</v>
      </c>
      <c r="I232" s="55">
        <v>13.82</v>
      </c>
      <c r="J232" s="55">
        <v>1368.26</v>
      </c>
      <c r="K232" s="55">
        <v>253037.62</v>
      </c>
      <c r="L232" s="55">
        <v>50607.58</v>
      </c>
      <c r="M232" s="56">
        <v>202430.04</v>
      </c>
      <c r="N232" s="34">
        <f t="shared" si="3"/>
        <v>208571.59</v>
      </c>
    </row>
    <row r="233" spans="1:14" ht="12.75">
      <c r="A233" s="62">
        <v>222</v>
      </c>
      <c r="B233" s="53" t="s">
        <v>253</v>
      </c>
      <c r="C233" s="54">
        <v>0.083470494741358</v>
      </c>
      <c r="D233" s="55">
        <v>7575.44</v>
      </c>
      <c r="E233" s="55">
        <v>1390.78</v>
      </c>
      <c r="F233" s="55">
        <v>6184.66</v>
      </c>
      <c r="G233" s="55">
        <v>1402.28</v>
      </c>
      <c r="H233" s="55">
        <v>280.46</v>
      </c>
      <c r="I233" s="55">
        <v>11.22</v>
      </c>
      <c r="J233" s="55">
        <v>1110.6</v>
      </c>
      <c r="K233" s="55">
        <v>205387.89</v>
      </c>
      <c r="L233" s="55">
        <v>41077.54</v>
      </c>
      <c r="M233" s="56">
        <v>164310.35</v>
      </c>
      <c r="N233" s="34">
        <f t="shared" si="3"/>
        <v>171605.61000000002</v>
      </c>
    </row>
    <row r="234" spans="1:14" ht="12.75">
      <c r="A234" s="62">
        <v>223</v>
      </c>
      <c r="B234" s="53" t="s">
        <v>254</v>
      </c>
      <c r="C234" s="54">
        <v>1.66638529501773</v>
      </c>
      <c r="D234" s="55">
        <v>75772.14</v>
      </c>
      <c r="E234" s="55">
        <v>13587.91</v>
      </c>
      <c r="F234" s="55">
        <v>62184.23</v>
      </c>
      <c r="G234" s="55">
        <v>27994.69</v>
      </c>
      <c r="H234" s="55">
        <v>5598.94</v>
      </c>
      <c r="I234" s="55">
        <v>223.96</v>
      </c>
      <c r="J234" s="55">
        <v>22171.79</v>
      </c>
      <c r="K234" s="55">
        <v>4100313.41</v>
      </c>
      <c r="L234" s="55">
        <v>820062.68</v>
      </c>
      <c r="M234" s="56">
        <v>3280250.73</v>
      </c>
      <c r="N234" s="34">
        <f t="shared" si="3"/>
        <v>3364606.75</v>
      </c>
    </row>
    <row r="235" spans="1:14" ht="12.75">
      <c r="A235" s="62">
        <v>224</v>
      </c>
      <c r="B235" s="53" t="s">
        <v>255</v>
      </c>
      <c r="C235" s="54">
        <v>4.05068974480655</v>
      </c>
      <c r="D235" s="55">
        <v>259752.29</v>
      </c>
      <c r="E235" s="55">
        <v>49107.45</v>
      </c>
      <c r="F235" s="55">
        <v>210644.84</v>
      </c>
      <c r="G235" s="55">
        <v>68052.41</v>
      </c>
      <c r="H235" s="55">
        <v>13610.48</v>
      </c>
      <c r="I235" s="55">
        <v>544.42</v>
      </c>
      <c r="J235" s="55">
        <v>53897.51</v>
      </c>
      <c r="K235" s="55">
        <v>9969238.01</v>
      </c>
      <c r="L235" s="55">
        <v>1993847.65</v>
      </c>
      <c r="M235" s="56">
        <v>7975390.36</v>
      </c>
      <c r="N235" s="34">
        <f t="shared" si="3"/>
        <v>8239932.71</v>
      </c>
    </row>
    <row r="236" spans="1:14" ht="12.75">
      <c r="A236" s="62">
        <v>225</v>
      </c>
      <c r="B236" s="53" t="s">
        <v>256</v>
      </c>
      <c r="C236" s="54">
        <v>0.358190077434025</v>
      </c>
      <c r="D236" s="55">
        <v>20105.15</v>
      </c>
      <c r="E236" s="55">
        <v>4411.31</v>
      </c>
      <c r="F236" s="55">
        <v>15693.84</v>
      </c>
      <c r="G236" s="55">
        <v>6019.73</v>
      </c>
      <c r="H236" s="55">
        <v>1203.95</v>
      </c>
      <c r="I236" s="55">
        <v>48.16</v>
      </c>
      <c r="J236" s="55">
        <v>4767.62</v>
      </c>
      <c r="K236" s="55">
        <v>883460.72</v>
      </c>
      <c r="L236" s="55">
        <v>176692.18</v>
      </c>
      <c r="M236" s="56">
        <v>706768.54</v>
      </c>
      <c r="N236" s="34">
        <f t="shared" si="3"/>
        <v>727230</v>
      </c>
    </row>
    <row r="237" spans="1:14" ht="12.75">
      <c r="A237" s="62">
        <v>226</v>
      </c>
      <c r="B237" s="53" t="s">
        <v>257</v>
      </c>
      <c r="C237" s="54">
        <v>0.428536073002227</v>
      </c>
      <c r="D237" s="55">
        <v>118251.75</v>
      </c>
      <c r="E237" s="55">
        <v>21955.7</v>
      </c>
      <c r="F237" s="55">
        <v>96296.05</v>
      </c>
      <c r="G237" s="55">
        <v>7201.51</v>
      </c>
      <c r="H237" s="55">
        <v>1440.3</v>
      </c>
      <c r="I237" s="55">
        <v>57.61</v>
      </c>
      <c r="J237" s="55">
        <v>5703.6</v>
      </c>
      <c r="K237" s="55">
        <v>1056554.28</v>
      </c>
      <c r="L237" s="55">
        <v>211310.83</v>
      </c>
      <c r="M237" s="56">
        <v>845243.45</v>
      </c>
      <c r="N237" s="34">
        <f t="shared" si="3"/>
        <v>947243.1</v>
      </c>
    </row>
    <row r="238" spans="1:14" ht="12.75">
      <c r="A238" s="62">
        <v>227</v>
      </c>
      <c r="B238" s="53" t="s">
        <v>258</v>
      </c>
      <c r="C238" s="54">
        <v>0.126700392017875</v>
      </c>
      <c r="D238" s="55">
        <v>16829.98</v>
      </c>
      <c r="E238" s="55">
        <v>3513.4</v>
      </c>
      <c r="F238" s="55">
        <v>13316.58</v>
      </c>
      <c r="G238" s="55">
        <v>2130.78</v>
      </c>
      <c r="H238" s="55">
        <v>426.16</v>
      </c>
      <c r="I238" s="55">
        <v>17.05</v>
      </c>
      <c r="J238" s="55">
        <v>1687.57</v>
      </c>
      <c r="K238" s="55">
        <v>313856.46</v>
      </c>
      <c r="L238" s="55">
        <v>62771.31</v>
      </c>
      <c r="M238" s="56">
        <v>251085.15</v>
      </c>
      <c r="N238" s="34">
        <f t="shared" si="3"/>
        <v>266089.3</v>
      </c>
    </row>
    <row r="239" spans="1:14" ht="12.75">
      <c r="A239" s="62">
        <v>228</v>
      </c>
      <c r="B239" s="53" t="s">
        <v>259</v>
      </c>
      <c r="C239" s="54">
        <v>0.083938994711843</v>
      </c>
      <c r="D239" s="55">
        <v>3041.16</v>
      </c>
      <c r="E239" s="55">
        <v>522.38</v>
      </c>
      <c r="F239" s="55">
        <v>2518.78</v>
      </c>
      <c r="G239" s="55">
        <v>1410.29</v>
      </c>
      <c r="H239" s="55">
        <v>282.06</v>
      </c>
      <c r="I239" s="55">
        <v>11.28</v>
      </c>
      <c r="J239" s="55">
        <v>1116.95</v>
      </c>
      <c r="K239" s="55">
        <v>206685.78</v>
      </c>
      <c r="L239" s="55">
        <v>41337.13</v>
      </c>
      <c r="M239" s="56">
        <v>165348.65</v>
      </c>
      <c r="N239" s="34">
        <f t="shared" si="3"/>
        <v>168984.38</v>
      </c>
    </row>
    <row r="240" spans="1:14" ht="12.75">
      <c r="A240" s="62">
        <v>229</v>
      </c>
      <c r="B240" s="53" t="s">
        <v>260</v>
      </c>
      <c r="C240" s="54">
        <v>0.061024096155481</v>
      </c>
      <c r="D240" s="55">
        <v>7160.06</v>
      </c>
      <c r="E240" s="55">
        <v>1749.52</v>
      </c>
      <c r="F240" s="55">
        <v>5410.54</v>
      </c>
      <c r="G240" s="55">
        <v>1025.18</v>
      </c>
      <c r="H240" s="55">
        <v>205.04</v>
      </c>
      <c r="I240" s="55">
        <v>8.2</v>
      </c>
      <c r="J240" s="55">
        <v>811.94</v>
      </c>
      <c r="K240" s="55">
        <v>150156</v>
      </c>
      <c r="L240" s="55">
        <v>30031.2</v>
      </c>
      <c r="M240" s="56">
        <v>120124.8</v>
      </c>
      <c r="N240" s="34">
        <f t="shared" si="3"/>
        <v>126347.28</v>
      </c>
    </row>
    <row r="241" spans="1:14" ht="12.75">
      <c r="A241" s="62">
        <v>230</v>
      </c>
      <c r="B241" s="53" t="s">
        <v>261</v>
      </c>
      <c r="C241" s="54">
        <v>0.099918293705147</v>
      </c>
      <c r="D241" s="55">
        <v>3282.42</v>
      </c>
      <c r="E241" s="55">
        <v>632.48</v>
      </c>
      <c r="F241" s="55">
        <v>2649.94</v>
      </c>
      <c r="G241" s="55">
        <v>1680.84</v>
      </c>
      <c r="H241" s="55">
        <v>336.17</v>
      </c>
      <c r="I241" s="55">
        <v>13.45</v>
      </c>
      <c r="J241" s="55">
        <v>1331.22</v>
      </c>
      <c r="K241" s="55">
        <v>247956.19</v>
      </c>
      <c r="L241" s="55">
        <v>49591.24</v>
      </c>
      <c r="M241" s="56">
        <v>198364.95</v>
      </c>
      <c r="N241" s="34">
        <f t="shared" si="3"/>
        <v>202346.11000000002</v>
      </c>
    </row>
    <row r="242" spans="1:14" ht="12.75">
      <c r="A242" s="62">
        <v>231</v>
      </c>
      <c r="B242" s="53" t="s">
        <v>262</v>
      </c>
      <c r="C242" s="54">
        <v>0.104630693408266</v>
      </c>
      <c r="D242" s="55">
        <v>17493.81</v>
      </c>
      <c r="E242" s="55">
        <v>3361</v>
      </c>
      <c r="F242" s="55">
        <v>14132.81</v>
      </c>
      <c r="G242" s="55">
        <v>1757.9</v>
      </c>
      <c r="H242" s="55">
        <v>351.58</v>
      </c>
      <c r="I242" s="55">
        <v>14.06</v>
      </c>
      <c r="J242" s="55">
        <v>1392.26</v>
      </c>
      <c r="K242" s="55">
        <v>257599.92</v>
      </c>
      <c r="L242" s="55">
        <v>51520.02</v>
      </c>
      <c r="M242" s="56">
        <v>206079.9</v>
      </c>
      <c r="N242" s="34">
        <f t="shared" si="3"/>
        <v>221604.97</v>
      </c>
    </row>
    <row r="243" spans="1:14" ht="12.75">
      <c r="A243" s="62">
        <v>232</v>
      </c>
      <c r="B243" s="53" t="s">
        <v>263</v>
      </c>
      <c r="C243" s="54">
        <v>0.053045096658158</v>
      </c>
      <c r="D243" s="55">
        <v>8011.3</v>
      </c>
      <c r="E243" s="55">
        <v>1868.61</v>
      </c>
      <c r="F243" s="55">
        <v>6142.69</v>
      </c>
      <c r="G243" s="55">
        <v>891.14</v>
      </c>
      <c r="H243" s="55">
        <v>178.23</v>
      </c>
      <c r="I243" s="55">
        <v>7.13</v>
      </c>
      <c r="J243" s="55">
        <v>705.78</v>
      </c>
      <c r="K243" s="55">
        <v>130522.9</v>
      </c>
      <c r="L243" s="55">
        <v>26104.61</v>
      </c>
      <c r="M243" s="56">
        <v>104418.29</v>
      </c>
      <c r="N243" s="34">
        <f t="shared" si="3"/>
        <v>111266.76</v>
      </c>
    </row>
    <row r="244" spans="1:14" ht="12.75">
      <c r="A244" s="62">
        <v>233</v>
      </c>
      <c r="B244" s="53" t="s">
        <v>264</v>
      </c>
      <c r="C244" s="54">
        <v>0.808588549058921</v>
      </c>
      <c r="D244" s="55">
        <v>282693.87</v>
      </c>
      <c r="E244" s="55">
        <v>52675.21</v>
      </c>
      <c r="F244" s="55">
        <v>230018.66</v>
      </c>
      <c r="G244" s="55">
        <v>13586.26</v>
      </c>
      <c r="H244" s="55">
        <v>2717.25</v>
      </c>
      <c r="I244" s="55">
        <v>108.69</v>
      </c>
      <c r="J244" s="55">
        <v>10760.32</v>
      </c>
      <c r="K244" s="55">
        <v>1991712.76</v>
      </c>
      <c r="L244" s="55">
        <v>398342.5</v>
      </c>
      <c r="M244" s="56">
        <v>1593370.26</v>
      </c>
      <c r="N244" s="34">
        <f t="shared" si="3"/>
        <v>1834149.24</v>
      </c>
    </row>
    <row r="245" spans="1:14" ht="12.75">
      <c r="A245" s="62">
        <v>234</v>
      </c>
      <c r="B245" s="53" t="s">
        <v>265</v>
      </c>
      <c r="C245" s="54">
        <v>0.082893594777703</v>
      </c>
      <c r="D245" s="55">
        <v>7378.72</v>
      </c>
      <c r="E245" s="55">
        <v>1286.18</v>
      </c>
      <c r="F245" s="55">
        <v>6092.54</v>
      </c>
      <c r="G245" s="55">
        <v>1392.74</v>
      </c>
      <c r="H245" s="55">
        <v>278.55</v>
      </c>
      <c r="I245" s="55">
        <v>11.14</v>
      </c>
      <c r="J245" s="55">
        <v>1103.05</v>
      </c>
      <c r="K245" s="55">
        <v>204113.47</v>
      </c>
      <c r="L245" s="55">
        <v>40822.67</v>
      </c>
      <c r="M245" s="56">
        <v>163290.8</v>
      </c>
      <c r="N245" s="34">
        <f t="shared" si="3"/>
        <v>170486.38999999998</v>
      </c>
    </row>
    <row r="246" spans="1:14" ht="12.75">
      <c r="A246" s="62">
        <v>235</v>
      </c>
      <c r="B246" s="53" t="s">
        <v>266</v>
      </c>
      <c r="C246" s="54">
        <v>0.167686589435745</v>
      </c>
      <c r="D246" s="55">
        <v>14307.55</v>
      </c>
      <c r="E246" s="55">
        <v>2831.85</v>
      </c>
      <c r="F246" s="55">
        <v>11475.7</v>
      </c>
      <c r="G246" s="55">
        <v>2819.31</v>
      </c>
      <c r="H246" s="55">
        <v>563.86</v>
      </c>
      <c r="I246" s="55">
        <v>22.55</v>
      </c>
      <c r="J246" s="55">
        <v>2232.9</v>
      </c>
      <c r="K246" s="55">
        <v>414707.13</v>
      </c>
      <c r="L246" s="55">
        <v>82941.39</v>
      </c>
      <c r="M246" s="56">
        <v>331765.74</v>
      </c>
      <c r="N246" s="34">
        <f t="shared" si="3"/>
        <v>345474.33999999997</v>
      </c>
    </row>
    <row r="247" spans="1:14" ht="12.75">
      <c r="A247" s="62">
        <v>236</v>
      </c>
      <c r="B247" s="53" t="s">
        <v>267</v>
      </c>
      <c r="C247" s="54">
        <v>0.294275781460626</v>
      </c>
      <c r="D247" s="55">
        <v>17577.66</v>
      </c>
      <c r="E247" s="55">
        <v>2984.63</v>
      </c>
      <c r="F247" s="55">
        <v>14593.03</v>
      </c>
      <c r="G247" s="55">
        <v>4943.89</v>
      </c>
      <c r="H247" s="55">
        <v>988.78</v>
      </c>
      <c r="I247" s="55">
        <v>39.55</v>
      </c>
      <c r="J247" s="55">
        <v>3915.56</v>
      </c>
      <c r="K247" s="55">
        <v>724241.37</v>
      </c>
      <c r="L247" s="55">
        <v>144848.33</v>
      </c>
      <c r="M247" s="56">
        <v>579393.04</v>
      </c>
      <c r="N247" s="34">
        <f t="shared" si="3"/>
        <v>597901.63</v>
      </c>
    </row>
    <row r="248" spans="1:14" ht="12.75">
      <c r="A248" s="62">
        <v>237</v>
      </c>
      <c r="B248" s="53" t="s">
        <v>268</v>
      </c>
      <c r="C248" s="54">
        <v>0.065842395851929</v>
      </c>
      <c r="D248" s="55">
        <v>3661.52</v>
      </c>
      <c r="E248" s="55">
        <v>870.48</v>
      </c>
      <c r="F248" s="55">
        <v>2791.04</v>
      </c>
      <c r="G248" s="55">
        <v>1106.13</v>
      </c>
      <c r="H248" s="55">
        <v>221.23</v>
      </c>
      <c r="I248" s="55">
        <v>8.85</v>
      </c>
      <c r="J248" s="55">
        <v>876.05</v>
      </c>
      <c r="K248" s="55">
        <v>162011.93</v>
      </c>
      <c r="L248" s="55">
        <v>32402.43</v>
      </c>
      <c r="M248" s="56">
        <v>129609.5</v>
      </c>
      <c r="N248" s="34">
        <f t="shared" si="3"/>
        <v>133276.59</v>
      </c>
    </row>
    <row r="249" spans="1:14" ht="12.75">
      <c r="A249" s="62">
        <v>238</v>
      </c>
      <c r="B249" s="53" t="s">
        <v>269</v>
      </c>
      <c r="C249" s="54">
        <v>0.317755579981399</v>
      </c>
      <c r="D249" s="55">
        <v>160712.08</v>
      </c>
      <c r="E249" s="55">
        <v>31799.73</v>
      </c>
      <c r="F249" s="55">
        <v>128912.35</v>
      </c>
      <c r="G249" s="55">
        <v>5338.35</v>
      </c>
      <c r="H249" s="55">
        <v>1067.67</v>
      </c>
      <c r="I249" s="55">
        <v>42.71</v>
      </c>
      <c r="J249" s="55">
        <v>4227.97</v>
      </c>
      <c r="K249" s="55">
        <v>782015.79</v>
      </c>
      <c r="L249" s="55">
        <v>156403.18</v>
      </c>
      <c r="M249" s="56">
        <v>625612.61</v>
      </c>
      <c r="N249" s="34">
        <f t="shared" si="3"/>
        <v>758752.9299999999</v>
      </c>
    </row>
    <row r="250" spans="1:14" ht="12.75">
      <c r="A250" s="62">
        <v>239</v>
      </c>
      <c r="B250" s="53" t="s">
        <v>270</v>
      </c>
      <c r="C250" s="54">
        <v>0.136522791399064</v>
      </c>
      <c r="D250" s="55">
        <v>53780.11</v>
      </c>
      <c r="E250" s="55">
        <v>9957.94</v>
      </c>
      <c r="F250" s="55">
        <v>43822.17</v>
      </c>
      <c r="G250" s="55">
        <v>2293.54</v>
      </c>
      <c r="H250" s="55">
        <v>458.71</v>
      </c>
      <c r="I250" s="55">
        <v>18.35</v>
      </c>
      <c r="J250" s="55">
        <v>1816.48</v>
      </c>
      <c r="K250" s="55">
        <v>335928.44</v>
      </c>
      <c r="L250" s="55">
        <v>67185.66</v>
      </c>
      <c r="M250" s="56">
        <v>268742.78</v>
      </c>
      <c r="N250" s="34">
        <f t="shared" si="3"/>
        <v>314381.43000000005</v>
      </c>
    </row>
    <row r="251" spans="1:14" ht="12.75">
      <c r="A251" s="62">
        <v>240</v>
      </c>
      <c r="B251" s="53" t="s">
        <v>271</v>
      </c>
      <c r="C251" s="54">
        <v>0.153205790348035</v>
      </c>
      <c r="D251" s="55">
        <v>13316.74</v>
      </c>
      <c r="E251" s="55">
        <v>2404.58</v>
      </c>
      <c r="F251" s="55">
        <v>10912.16</v>
      </c>
      <c r="G251" s="55">
        <v>2576.06</v>
      </c>
      <c r="H251" s="55">
        <v>515.21</v>
      </c>
      <c r="I251" s="55">
        <v>20.61</v>
      </c>
      <c r="J251" s="55">
        <v>2040.24</v>
      </c>
      <c r="K251" s="55">
        <v>379075.62</v>
      </c>
      <c r="L251" s="55">
        <v>75815.12</v>
      </c>
      <c r="M251" s="56">
        <v>303260.5</v>
      </c>
      <c r="N251" s="34">
        <f t="shared" si="3"/>
        <v>316212.9</v>
      </c>
    </row>
    <row r="252" spans="1:14" ht="12.75">
      <c r="A252" s="62">
        <v>241</v>
      </c>
      <c r="B252" s="53" t="s">
        <v>272</v>
      </c>
      <c r="C252" s="54">
        <v>0.441607072178754</v>
      </c>
      <c r="D252" s="55">
        <v>264700.13</v>
      </c>
      <c r="E252" s="55">
        <v>49856.48</v>
      </c>
      <c r="F252" s="55">
        <v>214843.65</v>
      </c>
      <c r="G252" s="55">
        <v>7418.84</v>
      </c>
      <c r="H252" s="55">
        <v>1483.77</v>
      </c>
      <c r="I252" s="55">
        <v>59.35</v>
      </c>
      <c r="J252" s="55">
        <v>5875.72</v>
      </c>
      <c r="K252" s="55">
        <v>1086619.88</v>
      </c>
      <c r="L252" s="55">
        <v>217323.98</v>
      </c>
      <c r="M252" s="56">
        <v>869295.9</v>
      </c>
      <c r="N252" s="34">
        <f t="shared" si="3"/>
        <v>1090015.27</v>
      </c>
    </row>
    <row r="253" spans="1:14" ht="12.75">
      <c r="A253" s="62">
        <v>242</v>
      </c>
      <c r="B253" s="53" t="s">
        <v>273</v>
      </c>
      <c r="C253" s="54">
        <v>0.069807995602096</v>
      </c>
      <c r="D253" s="55">
        <v>9438.53</v>
      </c>
      <c r="E253" s="55">
        <v>1930.31</v>
      </c>
      <c r="F253" s="55">
        <v>7508.22</v>
      </c>
      <c r="G253" s="55">
        <v>1172.75</v>
      </c>
      <c r="H253" s="55">
        <v>234.55</v>
      </c>
      <c r="I253" s="55">
        <v>9.38</v>
      </c>
      <c r="J253" s="55">
        <v>928.82</v>
      </c>
      <c r="K253" s="55">
        <v>171769.81</v>
      </c>
      <c r="L253" s="55">
        <v>34354</v>
      </c>
      <c r="M253" s="56">
        <v>137415.81</v>
      </c>
      <c r="N253" s="34">
        <f t="shared" si="3"/>
        <v>145852.85</v>
      </c>
    </row>
    <row r="254" spans="1:14" ht="12.75">
      <c r="A254" s="62">
        <v>243</v>
      </c>
      <c r="B254" s="53" t="s">
        <v>274</v>
      </c>
      <c r="C254" s="54">
        <v>0.260132183611672</v>
      </c>
      <c r="D254" s="55">
        <v>94043.11</v>
      </c>
      <c r="E254" s="55">
        <v>16657.96</v>
      </c>
      <c r="F254" s="55">
        <v>77385.15</v>
      </c>
      <c r="G254" s="55">
        <v>4370.29</v>
      </c>
      <c r="H254" s="55">
        <v>874.06</v>
      </c>
      <c r="I254" s="55">
        <v>34.96</v>
      </c>
      <c r="J254" s="55">
        <v>3461.27</v>
      </c>
      <c r="K254" s="55">
        <v>640227.47</v>
      </c>
      <c r="L254" s="55">
        <v>128045.53</v>
      </c>
      <c r="M254" s="56">
        <v>512181.94</v>
      </c>
      <c r="N254" s="34">
        <f t="shared" si="3"/>
        <v>593028.36</v>
      </c>
    </row>
    <row r="255" spans="1:14" ht="12.75">
      <c r="A255" s="62">
        <v>244</v>
      </c>
      <c r="B255" s="53" t="s">
        <v>275</v>
      </c>
      <c r="C255" s="54">
        <v>0.265873683249958</v>
      </c>
      <c r="D255" s="55">
        <v>36717.54</v>
      </c>
      <c r="E255" s="55">
        <v>7555.39</v>
      </c>
      <c r="F255" s="55">
        <v>29162.15</v>
      </c>
      <c r="G255" s="55">
        <v>4466.59</v>
      </c>
      <c r="H255" s="55">
        <v>893.32</v>
      </c>
      <c r="I255" s="55">
        <v>35.73</v>
      </c>
      <c r="J255" s="55">
        <v>3537.54</v>
      </c>
      <c r="K255" s="55">
        <v>654209.61</v>
      </c>
      <c r="L255" s="55">
        <v>130841.9</v>
      </c>
      <c r="M255" s="56">
        <v>523367.71</v>
      </c>
      <c r="N255" s="34">
        <f t="shared" si="3"/>
        <v>556067.4</v>
      </c>
    </row>
    <row r="256" spans="1:14" ht="12.75">
      <c r="A256" s="62">
        <v>245</v>
      </c>
      <c r="B256" s="53" t="s">
        <v>276</v>
      </c>
      <c r="C256" s="54">
        <v>0.082489294803174</v>
      </c>
      <c r="D256" s="55">
        <v>3512.62</v>
      </c>
      <c r="E256" s="55">
        <v>698.42</v>
      </c>
      <c r="F256" s="55">
        <v>2814.2</v>
      </c>
      <c r="G256" s="55">
        <v>1385.79</v>
      </c>
      <c r="H256" s="55">
        <v>277.16</v>
      </c>
      <c r="I256" s="55">
        <v>11.09</v>
      </c>
      <c r="J256" s="55">
        <v>1097.54</v>
      </c>
      <c r="K256" s="55">
        <v>202973.39</v>
      </c>
      <c r="L256" s="55">
        <v>40594.63</v>
      </c>
      <c r="M256" s="56">
        <v>162378.76</v>
      </c>
      <c r="N256" s="34">
        <f t="shared" si="3"/>
        <v>166290.5</v>
      </c>
    </row>
    <row r="257" spans="1:14" ht="12.75">
      <c r="A257" s="62">
        <v>246</v>
      </c>
      <c r="B257" s="57" t="s">
        <v>277</v>
      </c>
      <c r="C257" s="58">
        <v>0.239408184917284</v>
      </c>
      <c r="D257" s="59">
        <v>10086.31</v>
      </c>
      <c r="E257" s="59">
        <v>2071.61</v>
      </c>
      <c r="F257" s="59">
        <v>8014.7</v>
      </c>
      <c r="G257" s="59">
        <v>4022.14</v>
      </c>
      <c r="H257" s="59">
        <v>804.43</v>
      </c>
      <c r="I257" s="59">
        <v>32.18</v>
      </c>
      <c r="J257" s="59">
        <v>3185.53</v>
      </c>
      <c r="K257" s="59">
        <v>589233.68</v>
      </c>
      <c r="L257" s="59">
        <v>117846.62</v>
      </c>
      <c r="M257" s="60">
        <v>471387.06</v>
      </c>
      <c r="N257" s="35">
        <f t="shared" si="3"/>
        <v>482587.29</v>
      </c>
    </row>
    <row r="258" spans="1:21" ht="20.25">
      <c r="A258" s="64"/>
      <c r="B258" s="63" t="s">
        <v>12</v>
      </c>
      <c r="C258" s="30">
        <f>SUM(C12:C257)</f>
        <v>99.99999999999994</v>
      </c>
      <c r="D258" s="12">
        <f>SUM(D12:D257)</f>
        <v>26230254.77999999</v>
      </c>
      <c r="E258" s="12">
        <f aca="true" t="shared" si="4" ref="E258:M258">SUM(E12:E257)</f>
        <v>4880149.500000001</v>
      </c>
      <c r="F258" s="12">
        <f t="shared" si="4"/>
        <v>21350105.279999986</v>
      </c>
      <c r="G258" s="12">
        <f t="shared" si="4"/>
        <v>1679964.709999999</v>
      </c>
      <c r="H258" s="12">
        <f t="shared" si="4"/>
        <v>335993.17999999993</v>
      </c>
      <c r="I258" s="12">
        <f t="shared" si="4"/>
        <v>13439.62999999999</v>
      </c>
      <c r="J258" s="12">
        <f t="shared" si="4"/>
        <v>1330531.8999999997</v>
      </c>
      <c r="K258" s="12">
        <f t="shared" si="4"/>
        <v>246060341.52999997</v>
      </c>
      <c r="L258" s="12">
        <f t="shared" si="4"/>
        <v>49212068.25999999</v>
      </c>
      <c r="M258" s="33">
        <f t="shared" si="4"/>
        <v>196848273.27000007</v>
      </c>
      <c r="N258" s="36">
        <f t="shared" si="3"/>
        <v>219528910.45000005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5.75">
      <c r="A265" s="6"/>
      <c r="B265" s="19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spans="1:14" ht="15.75">
      <c r="A266" s="1"/>
      <c r="B266" s="20" t="s">
        <v>297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1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6.71093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 t="s">
        <v>33</v>
      </c>
      <c r="C12" s="49">
        <v>0.207840986906018</v>
      </c>
      <c r="D12" s="50">
        <v>33746.61</v>
      </c>
      <c r="E12" s="50">
        <v>6921.27</v>
      </c>
      <c r="F12" s="50">
        <v>26825.34</v>
      </c>
      <c r="G12" s="50">
        <v>3623.88</v>
      </c>
      <c r="H12" s="50">
        <v>724.78</v>
      </c>
      <c r="I12" s="50">
        <v>28.99</v>
      </c>
      <c r="J12" s="50">
        <v>2870.11</v>
      </c>
      <c r="K12" s="50">
        <v>782818.13</v>
      </c>
      <c r="L12" s="50">
        <v>156563.58</v>
      </c>
      <c r="M12" s="51">
        <v>626254.55</v>
      </c>
      <c r="N12" s="52">
        <f>+F12+J12+M12</f>
        <v>655950</v>
      </c>
    </row>
    <row r="13" spans="1:14" ht="12.75">
      <c r="A13" s="62">
        <v>2</v>
      </c>
      <c r="B13" s="53" t="s">
        <v>34</v>
      </c>
      <c r="C13" s="54">
        <v>0.14920079060035</v>
      </c>
      <c r="D13" s="55">
        <v>57028.33</v>
      </c>
      <c r="E13" s="55">
        <v>12550.73</v>
      </c>
      <c r="F13" s="55">
        <v>44477.6</v>
      </c>
      <c r="G13" s="55">
        <v>2616.26</v>
      </c>
      <c r="H13" s="55">
        <v>523.25</v>
      </c>
      <c r="I13" s="55">
        <v>20.93</v>
      </c>
      <c r="J13" s="55">
        <v>2072.08</v>
      </c>
      <c r="K13" s="55">
        <v>565245.87</v>
      </c>
      <c r="L13" s="55">
        <v>113049.19</v>
      </c>
      <c r="M13" s="56">
        <v>452196.68</v>
      </c>
      <c r="N13" s="34">
        <f aca="true" t="shared" si="0" ref="N13:N76">+F13+J13+M13</f>
        <v>498746.36</v>
      </c>
    </row>
    <row r="14" spans="1:14" ht="12.75">
      <c r="A14" s="62">
        <v>3</v>
      </c>
      <c r="B14" s="53" t="s">
        <v>35</v>
      </c>
      <c r="C14" s="54">
        <v>0.281067282292761</v>
      </c>
      <c r="D14" s="55">
        <v>129005.61</v>
      </c>
      <c r="E14" s="55">
        <v>28317.03</v>
      </c>
      <c r="F14" s="55">
        <v>100688.58</v>
      </c>
      <c r="G14" s="55">
        <v>4930.65</v>
      </c>
      <c r="H14" s="55">
        <v>986.13</v>
      </c>
      <c r="I14" s="55">
        <v>39.45</v>
      </c>
      <c r="J14" s="55">
        <v>3905.07</v>
      </c>
      <c r="K14" s="55">
        <v>1065280.4</v>
      </c>
      <c r="L14" s="55">
        <v>213055.97</v>
      </c>
      <c r="M14" s="56">
        <v>852224.43</v>
      </c>
      <c r="N14" s="34">
        <f t="shared" si="0"/>
        <v>956818.0800000001</v>
      </c>
    </row>
    <row r="15" spans="1:14" ht="12.75">
      <c r="A15" s="62">
        <v>4</v>
      </c>
      <c r="B15" s="53" t="s">
        <v>36</v>
      </c>
      <c r="C15" s="54">
        <v>0.050568296814197</v>
      </c>
      <c r="D15" s="55">
        <v>17651.88</v>
      </c>
      <c r="E15" s="55">
        <v>3505.7</v>
      </c>
      <c r="F15" s="55">
        <v>14146.18</v>
      </c>
      <c r="G15" s="55">
        <v>887.1</v>
      </c>
      <c r="H15" s="55">
        <v>177.42</v>
      </c>
      <c r="I15" s="55">
        <v>7.1</v>
      </c>
      <c r="J15" s="55">
        <v>702.58</v>
      </c>
      <c r="K15" s="55">
        <v>191660.2</v>
      </c>
      <c r="L15" s="55">
        <v>38332.05</v>
      </c>
      <c r="M15" s="56">
        <v>153328.15</v>
      </c>
      <c r="N15" s="34">
        <f t="shared" si="0"/>
        <v>168176.91</v>
      </c>
    </row>
    <row r="16" spans="1:14" ht="12.75">
      <c r="A16" s="62">
        <v>5</v>
      </c>
      <c r="B16" s="53" t="s">
        <v>37</v>
      </c>
      <c r="C16" s="54">
        <v>0.180006488659591</v>
      </c>
      <c r="D16" s="55">
        <v>8670.91</v>
      </c>
      <c r="E16" s="55">
        <v>1758.62</v>
      </c>
      <c r="F16" s="55">
        <v>6912.29</v>
      </c>
      <c r="G16" s="55">
        <v>3157.79</v>
      </c>
      <c r="H16" s="55">
        <v>631.56</v>
      </c>
      <c r="I16" s="55">
        <v>25.26</v>
      </c>
      <c r="J16" s="55">
        <v>2500.97</v>
      </c>
      <c r="K16" s="55">
        <v>682247.3</v>
      </c>
      <c r="L16" s="55">
        <v>136449.42</v>
      </c>
      <c r="M16" s="56">
        <v>545797.88</v>
      </c>
      <c r="N16" s="34">
        <f t="shared" si="0"/>
        <v>555211.14</v>
      </c>
    </row>
    <row r="17" spans="1:14" ht="12.75">
      <c r="A17" s="62">
        <v>6</v>
      </c>
      <c r="B17" s="53" t="s">
        <v>38</v>
      </c>
      <c r="C17" s="54">
        <v>0.076279395194398</v>
      </c>
      <c r="D17" s="55">
        <v>7399.95</v>
      </c>
      <c r="E17" s="55">
        <v>1608.3</v>
      </c>
      <c r="F17" s="55">
        <v>5791.65</v>
      </c>
      <c r="G17" s="55">
        <v>1337.04</v>
      </c>
      <c r="H17" s="55">
        <v>267.41</v>
      </c>
      <c r="I17" s="55">
        <v>10.7</v>
      </c>
      <c r="J17" s="55">
        <v>1058.93</v>
      </c>
      <c r="K17" s="55">
        <v>288864.59</v>
      </c>
      <c r="L17" s="55">
        <v>57772.86</v>
      </c>
      <c r="M17" s="56">
        <v>231091.73</v>
      </c>
      <c r="N17" s="34">
        <f t="shared" si="0"/>
        <v>237942.31</v>
      </c>
    </row>
    <row r="18" spans="1:14" ht="12.75">
      <c r="A18" s="62">
        <v>7</v>
      </c>
      <c r="B18" s="53" t="s">
        <v>39</v>
      </c>
      <c r="C18" s="54">
        <v>0.313712480236114</v>
      </c>
      <c r="D18" s="55">
        <v>126299.3</v>
      </c>
      <c r="E18" s="55">
        <v>27593.31</v>
      </c>
      <c r="F18" s="55">
        <v>98705.99</v>
      </c>
      <c r="G18" s="55">
        <v>5503.35</v>
      </c>
      <c r="H18" s="55">
        <v>1100.67</v>
      </c>
      <c r="I18" s="55">
        <v>44.03</v>
      </c>
      <c r="J18" s="55">
        <v>4358.65</v>
      </c>
      <c r="K18" s="55">
        <v>1189009.95</v>
      </c>
      <c r="L18" s="55">
        <v>237802.01</v>
      </c>
      <c r="M18" s="56">
        <v>951207.94</v>
      </c>
      <c r="N18" s="34">
        <f t="shared" si="0"/>
        <v>1054272.5799999998</v>
      </c>
    </row>
    <row r="19" spans="1:14" ht="12.75">
      <c r="A19" s="62">
        <v>8</v>
      </c>
      <c r="B19" s="53" t="s">
        <v>40</v>
      </c>
      <c r="C19" s="54">
        <v>0.468782070466729</v>
      </c>
      <c r="D19" s="55">
        <v>90805.08</v>
      </c>
      <c r="E19" s="55">
        <v>19156.49</v>
      </c>
      <c r="F19" s="55">
        <v>71648.59</v>
      </c>
      <c r="G19" s="55">
        <v>8223.66</v>
      </c>
      <c r="H19" s="55">
        <v>1644.73</v>
      </c>
      <c r="I19" s="55">
        <v>65.79</v>
      </c>
      <c r="J19" s="55">
        <v>6513.14</v>
      </c>
      <c r="K19" s="55">
        <v>1776743.33</v>
      </c>
      <c r="L19" s="55">
        <v>355348.78</v>
      </c>
      <c r="M19" s="56">
        <v>1421394.55</v>
      </c>
      <c r="N19" s="34">
        <f t="shared" si="0"/>
        <v>1499556.28</v>
      </c>
    </row>
    <row r="20" spans="1:14" ht="12.75">
      <c r="A20" s="62">
        <v>9</v>
      </c>
      <c r="B20" s="53" t="s">
        <v>41</v>
      </c>
      <c r="C20" s="54">
        <v>0.053061296657138</v>
      </c>
      <c r="D20" s="55">
        <v>6074.83</v>
      </c>
      <c r="E20" s="55">
        <v>1336.05</v>
      </c>
      <c r="F20" s="55">
        <v>4738.78</v>
      </c>
      <c r="G20" s="55">
        <v>930.84</v>
      </c>
      <c r="H20" s="55">
        <v>186.17</v>
      </c>
      <c r="I20" s="55">
        <v>7.45</v>
      </c>
      <c r="J20" s="55">
        <v>737.22</v>
      </c>
      <c r="K20" s="55">
        <v>201108.98</v>
      </c>
      <c r="L20" s="55">
        <v>40221.74</v>
      </c>
      <c r="M20" s="56">
        <v>160887.24</v>
      </c>
      <c r="N20" s="34">
        <f t="shared" si="0"/>
        <v>166363.24</v>
      </c>
    </row>
    <row r="21" spans="1:14" ht="12.75">
      <c r="A21" s="62">
        <v>10</v>
      </c>
      <c r="B21" s="53" t="s">
        <v>42</v>
      </c>
      <c r="C21" s="54">
        <v>0.833355047498632</v>
      </c>
      <c r="D21" s="55">
        <v>70921.07</v>
      </c>
      <c r="E21" s="55">
        <v>14951.88</v>
      </c>
      <c r="F21" s="55">
        <v>55969.19</v>
      </c>
      <c r="G21" s="55">
        <v>14618.11</v>
      </c>
      <c r="H21" s="55">
        <v>2923.62</v>
      </c>
      <c r="I21" s="55">
        <v>116.94</v>
      </c>
      <c r="J21" s="55">
        <v>11577.55</v>
      </c>
      <c r="K21" s="55">
        <v>3158276.84</v>
      </c>
      <c r="L21" s="55">
        <v>631655.28</v>
      </c>
      <c r="M21" s="56">
        <v>2526621.56</v>
      </c>
      <c r="N21" s="34">
        <f t="shared" si="0"/>
        <v>2594168.3000000003</v>
      </c>
    </row>
    <row r="22" spans="1:14" ht="12.75">
      <c r="A22" s="62">
        <v>11</v>
      </c>
      <c r="B22" s="53" t="s">
        <v>43</v>
      </c>
      <c r="C22" s="54">
        <v>0.142396891028996</v>
      </c>
      <c r="D22" s="55">
        <v>18652.75</v>
      </c>
      <c r="E22" s="55">
        <v>4362.09</v>
      </c>
      <c r="F22" s="55">
        <v>14290.66</v>
      </c>
      <c r="G22" s="55">
        <v>2475.81</v>
      </c>
      <c r="H22" s="55">
        <v>495.16</v>
      </c>
      <c r="I22" s="55">
        <v>19.81</v>
      </c>
      <c r="J22" s="55">
        <v>1960.84</v>
      </c>
      <c r="K22" s="55">
        <v>534776.82</v>
      </c>
      <c r="L22" s="55">
        <v>106955.33</v>
      </c>
      <c r="M22" s="56">
        <v>427821.49</v>
      </c>
      <c r="N22" s="34">
        <f t="shared" si="0"/>
        <v>444072.99</v>
      </c>
    </row>
    <row r="23" spans="1:14" ht="12.75">
      <c r="A23" s="62">
        <v>12</v>
      </c>
      <c r="B23" s="53" t="s">
        <v>44</v>
      </c>
      <c r="C23" s="54">
        <v>0.126009592061396</v>
      </c>
      <c r="D23" s="55">
        <v>31459.11</v>
      </c>
      <c r="E23" s="55">
        <v>6562.63</v>
      </c>
      <c r="F23" s="55">
        <v>24896.48</v>
      </c>
      <c r="G23" s="55">
        <v>2188.35</v>
      </c>
      <c r="H23" s="55">
        <v>437.67</v>
      </c>
      <c r="I23" s="55">
        <v>17.51</v>
      </c>
      <c r="J23" s="55">
        <v>1733.17</v>
      </c>
      <c r="K23" s="55">
        <v>472666.83</v>
      </c>
      <c r="L23" s="55">
        <v>94533.41</v>
      </c>
      <c r="M23" s="56">
        <v>378133.42</v>
      </c>
      <c r="N23" s="34">
        <f t="shared" si="0"/>
        <v>404763.07</v>
      </c>
    </row>
    <row r="24" spans="1:14" ht="12.75">
      <c r="A24" s="62">
        <v>13</v>
      </c>
      <c r="B24" s="53" t="s">
        <v>45</v>
      </c>
      <c r="C24" s="54">
        <v>0.071578395490561</v>
      </c>
      <c r="D24" s="55">
        <v>5226.1</v>
      </c>
      <c r="E24" s="55">
        <v>1100.18</v>
      </c>
      <c r="F24" s="55">
        <v>4125.92</v>
      </c>
      <c r="G24" s="55">
        <v>1255.68</v>
      </c>
      <c r="H24" s="55">
        <v>251.14</v>
      </c>
      <c r="I24" s="55">
        <v>10.05</v>
      </c>
      <c r="J24" s="55">
        <v>994.49</v>
      </c>
      <c r="K24" s="55">
        <v>271291.13</v>
      </c>
      <c r="L24" s="55">
        <v>54258.19</v>
      </c>
      <c r="M24" s="56">
        <v>217032.94</v>
      </c>
      <c r="N24" s="34">
        <f t="shared" si="0"/>
        <v>222153.35</v>
      </c>
    </row>
    <row r="25" spans="1:14" ht="12.75">
      <c r="A25" s="62">
        <v>14</v>
      </c>
      <c r="B25" s="53" t="s">
        <v>46</v>
      </c>
      <c r="C25" s="54">
        <v>0.055830496482678</v>
      </c>
      <c r="D25" s="55">
        <v>23248.65</v>
      </c>
      <c r="E25" s="55">
        <v>4589.45</v>
      </c>
      <c r="F25" s="55">
        <v>18659.2</v>
      </c>
      <c r="G25" s="55">
        <v>979.43</v>
      </c>
      <c r="H25" s="55">
        <v>195.89</v>
      </c>
      <c r="I25" s="55">
        <v>7.84</v>
      </c>
      <c r="J25" s="55">
        <v>775.7</v>
      </c>
      <c r="K25" s="55">
        <v>211604.59</v>
      </c>
      <c r="L25" s="55">
        <v>42320.91</v>
      </c>
      <c r="M25" s="56">
        <v>169283.68</v>
      </c>
      <c r="N25" s="34">
        <f t="shared" si="0"/>
        <v>188718.58</v>
      </c>
    </row>
    <row r="26" spans="1:14" ht="12.75">
      <c r="A26" s="62">
        <v>15</v>
      </c>
      <c r="B26" s="53" t="s">
        <v>47</v>
      </c>
      <c r="C26" s="54">
        <v>0.067943495719559</v>
      </c>
      <c r="D26" s="55">
        <v>10229.91</v>
      </c>
      <c r="E26" s="55">
        <v>2466.85</v>
      </c>
      <c r="F26" s="55">
        <v>7763.06</v>
      </c>
      <c r="G26" s="55">
        <v>1191.9</v>
      </c>
      <c r="H26" s="55">
        <v>238.38</v>
      </c>
      <c r="I26" s="55">
        <v>9.54</v>
      </c>
      <c r="J26" s="55">
        <v>943.98</v>
      </c>
      <c r="K26" s="55">
        <v>257514.44</v>
      </c>
      <c r="L26" s="55">
        <v>51502.95</v>
      </c>
      <c r="M26" s="56">
        <v>206011.49</v>
      </c>
      <c r="N26" s="34">
        <f t="shared" si="0"/>
        <v>214718.53</v>
      </c>
    </row>
    <row r="27" spans="1:14" ht="12.75">
      <c r="A27" s="62">
        <v>16</v>
      </c>
      <c r="B27" s="53" t="s">
        <v>48</v>
      </c>
      <c r="C27" s="54">
        <v>6.43527819457747</v>
      </c>
      <c r="D27" s="55">
        <v>3195803.07</v>
      </c>
      <c r="E27" s="55">
        <v>694464.49</v>
      </c>
      <c r="F27" s="55">
        <v>2501338.58</v>
      </c>
      <c r="G27" s="55">
        <v>112869.35</v>
      </c>
      <c r="H27" s="55">
        <v>22573.87</v>
      </c>
      <c r="I27" s="55">
        <v>902.95</v>
      </c>
      <c r="J27" s="55">
        <v>89392.53</v>
      </c>
      <c r="K27" s="55">
        <v>24385591.45</v>
      </c>
      <c r="L27" s="55">
        <v>4877118.37</v>
      </c>
      <c r="M27" s="56">
        <v>19508473.08</v>
      </c>
      <c r="N27" s="34">
        <f t="shared" si="0"/>
        <v>22099204.189999998</v>
      </c>
    </row>
    <row r="28" spans="1:14" ht="12.75">
      <c r="A28" s="62">
        <v>17</v>
      </c>
      <c r="B28" s="53" t="s">
        <v>49</v>
      </c>
      <c r="C28" s="54">
        <v>0.042711297309188</v>
      </c>
      <c r="D28" s="55">
        <v>3203.17</v>
      </c>
      <c r="E28" s="55">
        <v>609.76</v>
      </c>
      <c r="F28" s="55">
        <v>2593.41</v>
      </c>
      <c r="G28" s="55">
        <v>749.26</v>
      </c>
      <c r="H28" s="55">
        <v>149.85</v>
      </c>
      <c r="I28" s="55">
        <v>5.99</v>
      </c>
      <c r="J28" s="55">
        <v>593.42</v>
      </c>
      <c r="K28" s="55">
        <v>161881.15</v>
      </c>
      <c r="L28" s="55">
        <v>32376.21</v>
      </c>
      <c r="M28" s="56">
        <v>129504.94</v>
      </c>
      <c r="N28" s="34">
        <f t="shared" si="0"/>
        <v>132691.77</v>
      </c>
    </row>
    <row r="29" spans="1:14" ht="12.75">
      <c r="A29" s="62">
        <v>18</v>
      </c>
      <c r="B29" s="53" t="s">
        <v>50</v>
      </c>
      <c r="C29" s="54">
        <v>0.198917087468224</v>
      </c>
      <c r="D29" s="55">
        <v>77307.96</v>
      </c>
      <c r="E29" s="55">
        <v>16807.79</v>
      </c>
      <c r="F29" s="55">
        <v>60500.17</v>
      </c>
      <c r="G29" s="55">
        <v>3489.53</v>
      </c>
      <c r="H29" s="55">
        <v>697.91</v>
      </c>
      <c r="I29" s="55">
        <v>27.92</v>
      </c>
      <c r="J29" s="55">
        <v>2763.7</v>
      </c>
      <c r="K29" s="55">
        <v>753920.9</v>
      </c>
      <c r="L29" s="55">
        <v>150784.13</v>
      </c>
      <c r="M29" s="56">
        <v>603136.77</v>
      </c>
      <c r="N29" s="34">
        <f t="shared" si="0"/>
        <v>666400.64</v>
      </c>
    </row>
    <row r="30" spans="1:14" ht="12.75">
      <c r="A30" s="62">
        <v>19</v>
      </c>
      <c r="B30" s="53" t="s">
        <v>51</v>
      </c>
      <c r="C30" s="54">
        <v>4.96490428721103</v>
      </c>
      <c r="D30" s="55">
        <v>3001179.12</v>
      </c>
      <c r="E30" s="55">
        <v>626477.22</v>
      </c>
      <c r="F30" s="55">
        <v>2374701.9</v>
      </c>
      <c r="G30" s="55">
        <v>87096.26</v>
      </c>
      <c r="H30" s="55">
        <v>17419.25</v>
      </c>
      <c r="I30" s="55">
        <v>696.77</v>
      </c>
      <c r="J30" s="55">
        <v>68980.24</v>
      </c>
      <c r="K30" s="55">
        <v>18817370.19</v>
      </c>
      <c r="L30" s="55">
        <v>3763474.1</v>
      </c>
      <c r="M30" s="56">
        <v>15053896.09</v>
      </c>
      <c r="N30" s="34">
        <f t="shared" si="0"/>
        <v>17497578.23</v>
      </c>
    </row>
    <row r="31" spans="1:14" ht="12.75">
      <c r="A31" s="62">
        <v>20</v>
      </c>
      <c r="B31" s="53" t="s">
        <v>52</v>
      </c>
      <c r="C31" s="54">
        <v>0.124007092187553</v>
      </c>
      <c r="D31" s="55">
        <v>14862.89</v>
      </c>
      <c r="E31" s="55">
        <v>3151.88</v>
      </c>
      <c r="F31" s="55">
        <v>11711.01</v>
      </c>
      <c r="G31" s="55">
        <v>2153.21</v>
      </c>
      <c r="H31" s="55">
        <v>430.64</v>
      </c>
      <c r="I31" s="55">
        <v>17.23</v>
      </c>
      <c r="J31" s="55">
        <v>1705.34</v>
      </c>
      <c r="K31" s="55">
        <v>465077.32</v>
      </c>
      <c r="L31" s="55">
        <v>93015.48</v>
      </c>
      <c r="M31" s="56">
        <v>372061.84</v>
      </c>
      <c r="N31" s="34">
        <f t="shared" si="0"/>
        <v>385478.19</v>
      </c>
    </row>
    <row r="32" spans="1:14" ht="12.75">
      <c r="A32" s="62">
        <v>21</v>
      </c>
      <c r="B32" s="53" t="s">
        <v>53</v>
      </c>
      <c r="C32" s="54">
        <v>0.309653380491837</v>
      </c>
      <c r="D32" s="55">
        <v>18098.89</v>
      </c>
      <c r="E32" s="55">
        <v>3607.47</v>
      </c>
      <c r="F32" s="55">
        <v>14491.42</v>
      </c>
      <c r="G32" s="55">
        <v>5409.93</v>
      </c>
      <c r="H32" s="55">
        <v>1081.99</v>
      </c>
      <c r="I32" s="55">
        <v>43.28</v>
      </c>
      <c r="J32" s="55">
        <v>4284.66</v>
      </c>
      <c r="K32" s="55">
        <v>1168700.02</v>
      </c>
      <c r="L32" s="55">
        <v>233740</v>
      </c>
      <c r="M32" s="56">
        <v>934960.02</v>
      </c>
      <c r="N32" s="34">
        <f t="shared" si="0"/>
        <v>953736.1</v>
      </c>
    </row>
    <row r="33" spans="1:14" ht="12.75">
      <c r="A33" s="62">
        <v>22</v>
      </c>
      <c r="B33" s="53" t="s">
        <v>54</v>
      </c>
      <c r="C33" s="54">
        <v>0.054284996580045</v>
      </c>
      <c r="D33" s="55">
        <v>13403.73</v>
      </c>
      <c r="E33" s="55">
        <v>2943.1</v>
      </c>
      <c r="F33" s="55">
        <v>10460.63</v>
      </c>
      <c r="G33" s="55">
        <v>952.31</v>
      </c>
      <c r="H33" s="55">
        <v>190.46</v>
      </c>
      <c r="I33" s="55">
        <v>7.62</v>
      </c>
      <c r="J33" s="55">
        <v>754.23</v>
      </c>
      <c r="K33" s="55">
        <v>205746.98</v>
      </c>
      <c r="L33" s="55">
        <v>41149.39</v>
      </c>
      <c r="M33" s="56">
        <v>164597.59</v>
      </c>
      <c r="N33" s="34">
        <f t="shared" si="0"/>
        <v>175812.44999999998</v>
      </c>
    </row>
    <row r="34" spans="1:14" ht="12.75">
      <c r="A34" s="62">
        <v>23</v>
      </c>
      <c r="B34" s="53" t="s">
        <v>55</v>
      </c>
      <c r="C34" s="54">
        <v>0.100624293660669</v>
      </c>
      <c r="D34" s="55">
        <v>147752.53</v>
      </c>
      <c r="E34" s="55">
        <v>31805.69</v>
      </c>
      <c r="F34" s="55">
        <v>115946.84</v>
      </c>
      <c r="G34" s="55">
        <v>1765.21</v>
      </c>
      <c r="H34" s="55">
        <v>353.04</v>
      </c>
      <c r="I34" s="55">
        <v>14.12</v>
      </c>
      <c r="J34" s="55">
        <v>1398.05</v>
      </c>
      <c r="K34" s="55">
        <v>381378.81</v>
      </c>
      <c r="L34" s="55">
        <v>76275.76</v>
      </c>
      <c r="M34" s="56">
        <v>305103.05</v>
      </c>
      <c r="N34" s="34">
        <f t="shared" si="0"/>
        <v>422447.94</v>
      </c>
    </row>
    <row r="35" spans="1:14" ht="12.75">
      <c r="A35" s="62">
        <v>24</v>
      </c>
      <c r="B35" s="53" t="s">
        <v>56</v>
      </c>
      <c r="C35" s="54">
        <v>0.088273794438751</v>
      </c>
      <c r="D35" s="55">
        <v>47694.68</v>
      </c>
      <c r="E35" s="55">
        <v>9966.23</v>
      </c>
      <c r="F35" s="55">
        <v>37728.45</v>
      </c>
      <c r="G35" s="55">
        <v>1547.45</v>
      </c>
      <c r="H35" s="55">
        <v>309.49</v>
      </c>
      <c r="I35" s="55">
        <v>12.38</v>
      </c>
      <c r="J35" s="55">
        <v>1225.58</v>
      </c>
      <c r="K35" s="55">
        <v>334324.96</v>
      </c>
      <c r="L35" s="55">
        <v>66864.98</v>
      </c>
      <c r="M35" s="56">
        <v>267459.98</v>
      </c>
      <c r="N35" s="34">
        <f t="shared" si="0"/>
        <v>306414.01</v>
      </c>
    </row>
    <row r="36" spans="1:14" ht="12.75">
      <c r="A36" s="62">
        <v>25</v>
      </c>
      <c r="B36" s="53" t="s">
        <v>57</v>
      </c>
      <c r="C36" s="54">
        <v>0.107093893253085</v>
      </c>
      <c r="D36" s="55">
        <v>27706.69</v>
      </c>
      <c r="E36" s="55">
        <v>6076.97</v>
      </c>
      <c r="F36" s="55">
        <v>21629.72</v>
      </c>
      <c r="G36" s="55">
        <v>1878.71</v>
      </c>
      <c r="H36" s="55">
        <v>375.74</v>
      </c>
      <c r="I36" s="55">
        <v>15.03</v>
      </c>
      <c r="J36" s="55">
        <v>1487.94</v>
      </c>
      <c r="K36" s="55">
        <v>405899.29</v>
      </c>
      <c r="L36" s="55">
        <v>81179.88</v>
      </c>
      <c r="M36" s="56">
        <v>324719.41</v>
      </c>
      <c r="N36" s="34">
        <f t="shared" si="0"/>
        <v>347837.06999999995</v>
      </c>
    </row>
    <row r="37" spans="1:14" ht="12.75">
      <c r="A37" s="62">
        <v>26</v>
      </c>
      <c r="B37" s="53" t="s">
        <v>58</v>
      </c>
      <c r="C37" s="54">
        <v>0.114501492786406</v>
      </c>
      <c r="D37" s="55">
        <v>18038.79</v>
      </c>
      <c r="E37" s="55">
        <v>4193.56</v>
      </c>
      <c r="F37" s="55">
        <v>13845.23</v>
      </c>
      <c r="G37" s="55">
        <v>2008.66</v>
      </c>
      <c r="H37" s="55">
        <v>401.73</v>
      </c>
      <c r="I37" s="55">
        <v>16.07</v>
      </c>
      <c r="J37" s="55">
        <v>1590.86</v>
      </c>
      <c r="K37" s="55">
        <v>433974.95</v>
      </c>
      <c r="L37" s="55">
        <v>86794.95</v>
      </c>
      <c r="M37" s="56">
        <v>347180</v>
      </c>
      <c r="N37" s="34">
        <f t="shared" si="0"/>
        <v>362616.09</v>
      </c>
    </row>
    <row r="38" spans="1:14" ht="12.75">
      <c r="A38" s="62">
        <v>27</v>
      </c>
      <c r="B38" s="53" t="s">
        <v>59</v>
      </c>
      <c r="C38" s="54">
        <v>0.147233290724303</v>
      </c>
      <c r="D38" s="55">
        <v>17321.61</v>
      </c>
      <c r="E38" s="55">
        <v>4501.32</v>
      </c>
      <c r="F38" s="55">
        <v>12820.29</v>
      </c>
      <c r="G38" s="55">
        <v>2582.85</v>
      </c>
      <c r="H38" s="55">
        <v>516.57</v>
      </c>
      <c r="I38" s="55">
        <v>20.66</v>
      </c>
      <c r="J38" s="55">
        <v>2045.62</v>
      </c>
      <c r="K38" s="55">
        <v>558032.77</v>
      </c>
      <c r="L38" s="55">
        <v>111606.58</v>
      </c>
      <c r="M38" s="56">
        <v>446426.19</v>
      </c>
      <c r="N38" s="34">
        <f t="shared" si="0"/>
        <v>461292.1</v>
      </c>
    </row>
    <row r="39" spans="1:14" ht="12.75">
      <c r="A39" s="62">
        <v>28</v>
      </c>
      <c r="B39" s="53" t="s">
        <v>60</v>
      </c>
      <c r="C39" s="54">
        <v>0.072004995463685</v>
      </c>
      <c r="D39" s="55">
        <v>9768.75</v>
      </c>
      <c r="E39" s="55">
        <v>2399.2</v>
      </c>
      <c r="F39" s="55">
        <v>7369.55</v>
      </c>
      <c r="G39" s="55">
        <v>1263.18</v>
      </c>
      <c r="H39" s="55">
        <v>252.64</v>
      </c>
      <c r="I39" s="55">
        <v>10.11</v>
      </c>
      <c r="J39" s="55">
        <v>1000.43</v>
      </c>
      <c r="K39" s="55">
        <v>272907.97</v>
      </c>
      <c r="L39" s="55">
        <v>54581.53</v>
      </c>
      <c r="M39" s="56">
        <v>218326.44</v>
      </c>
      <c r="N39" s="34">
        <f t="shared" si="0"/>
        <v>226696.42</v>
      </c>
    </row>
    <row r="40" spans="1:14" ht="12.75">
      <c r="A40" s="62">
        <v>29</v>
      </c>
      <c r="B40" s="53" t="s">
        <v>61</v>
      </c>
      <c r="C40" s="54">
        <v>0.057080896403903</v>
      </c>
      <c r="D40" s="55">
        <v>11663.07</v>
      </c>
      <c r="E40" s="55">
        <v>2732.33</v>
      </c>
      <c r="F40" s="55">
        <v>8930.74</v>
      </c>
      <c r="G40" s="55">
        <v>1001.35</v>
      </c>
      <c r="H40" s="55">
        <v>200.27</v>
      </c>
      <c r="I40" s="55">
        <v>8.01</v>
      </c>
      <c r="J40" s="55">
        <v>793.07</v>
      </c>
      <c r="K40" s="55">
        <v>216343.76</v>
      </c>
      <c r="L40" s="55">
        <v>43268.77</v>
      </c>
      <c r="M40" s="56">
        <v>173074.99</v>
      </c>
      <c r="N40" s="34">
        <f t="shared" si="0"/>
        <v>182798.8</v>
      </c>
    </row>
    <row r="41" spans="1:14" ht="12.75">
      <c r="A41" s="62">
        <v>30</v>
      </c>
      <c r="B41" s="53" t="s">
        <v>62</v>
      </c>
      <c r="C41" s="54">
        <v>0.073683295357952</v>
      </c>
      <c r="D41" s="55">
        <v>3029.83</v>
      </c>
      <c r="E41" s="55">
        <v>664.94</v>
      </c>
      <c r="F41" s="55">
        <v>2364.89</v>
      </c>
      <c r="G41" s="55">
        <v>1292.6</v>
      </c>
      <c r="H41" s="55">
        <v>258.52</v>
      </c>
      <c r="I41" s="55">
        <v>10.34</v>
      </c>
      <c r="J41" s="55">
        <v>1023.74</v>
      </c>
      <c r="K41" s="55">
        <v>279268.97</v>
      </c>
      <c r="L41" s="55">
        <v>55853.82</v>
      </c>
      <c r="M41" s="56">
        <v>223415.15</v>
      </c>
      <c r="N41" s="34">
        <f t="shared" si="0"/>
        <v>226803.78</v>
      </c>
    </row>
    <row r="42" spans="1:14" ht="12.75">
      <c r="A42" s="62">
        <v>31</v>
      </c>
      <c r="B42" s="53" t="s">
        <v>63</v>
      </c>
      <c r="C42" s="54">
        <v>0.779876850867758</v>
      </c>
      <c r="D42" s="55">
        <v>46231.15</v>
      </c>
      <c r="E42" s="55">
        <v>10298.28</v>
      </c>
      <c r="F42" s="55">
        <v>35932.87</v>
      </c>
      <c r="G42" s="55">
        <v>13679.98</v>
      </c>
      <c r="H42" s="55">
        <v>2736</v>
      </c>
      <c r="I42" s="55">
        <v>109.44</v>
      </c>
      <c r="J42" s="55">
        <v>10834.54</v>
      </c>
      <c r="K42" s="55">
        <v>2955587.81</v>
      </c>
      <c r="L42" s="55">
        <v>591117.62</v>
      </c>
      <c r="M42" s="56">
        <v>2364470.19</v>
      </c>
      <c r="N42" s="34">
        <f t="shared" si="0"/>
        <v>2411237.6</v>
      </c>
    </row>
    <row r="43" spans="1:14" ht="12.75">
      <c r="A43" s="62">
        <v>32</v>
      </c>
      <c r="B43" s="53" t="s">
        <v>64</v>
      </c>
      <c r="C43" s="54">
        <v>0.717422654802373</v>
      </c>
      <c r="D43" s="55">
        <v>150606.86</v>
      </c>
      <c r="E43" s="55">
        <v>32498.73</v>
      </c>
      <c r="F43" s="55">
        <v>118108.13</v>
      </c>
      <c r="G43" s="55">
        <v>12563.28</v>
      </c>
      <c r="H43" s="55">
        <v>2512.66</v>
      </c>
      <c r="I43" s="55">
        <v>100.51</v>
      </c>
      <c r="J43" s="55">
        <v>9950.11</v>
      </c>
      <c r="K43" s="55">
        <v>2714197.09</v>
      </c>
      <c r="L43" s="55">
        <v>542839.46</v>
      </c>
      <c r="M43" s="56">
        <v>2171357.63</v>
      </c>
      <c r="N43" s="34">
        <f t="shared" si="0"/>
        <v>2299415.87</v>
      </c>
    </row>
    <row r="44" spans="1:14" ht="12.75">
      <c r="A44" s="62">
        <v>33</v>
      </c>
      <c r="B44" s="53" t="s">
        <v>65</v>
      </c>
      <c r="C44" s="54">
        <v>0.112150492934519</v>
      </c>
      <c r="D44" s="55">
        <v>31998.56</v>
      </c>
      <c r="E44" s="55">
        <v>6490.8</v>
      </c>
      <c r="F44" s="55">
        <v>25507.76</v>
      </c>
      <c r="G44" s="55">
        <v>1967.41</v>
      </c>
      <c r="H44" s="55">
        <v>393.48</v>
      </c>
      <c r="I44" s="55">
        <v>15.74</v>
      </c>
      <c r="J44" s="55">
        <v>1558.19</v>
      </c>
      <c r="K44" s="55">
        <v>425064.49</v>
      </c>
      <c r="L44" s="55">
        <v>85012.88</v>
      </c>
      <c r="M44" s="56">
        <v>340051.61</v>
      </c>
      <c r="N44" s="34">
        <f t="shared" si="0"/>
        <v>367117.56</v>
      </c>
    </row>
    <row r="45" spans="1:14" ht="12.75">
      <c r="A45" s="62">
        <v>34</v>
      </c>
      <c r="B45" s="53" t="s">
        <v>278</v>
      </c>
      <c r="C45" s="54">
        <v>0.390278075412481</v>
      </c>
      <c r="D45" s="55">
        <v>189970.75</v>
      </c>
      <c r="E45" s="55">
        <v>42019.17</v>
      </c>
      <c r="F45" s="55">
        <v>147951.58</v>
      </c>
      <c r="G45" s="55">
        <v>6824.3</v>
      </c>
      <c r="H45" s="55">
        <v>1364.86</v>
      </c>
      <c r="I45" s="55">
        <v>54.59</v>
      </c>
      <c r="J45" s="55">
        <v>5404.85</v>
      </c>
      <c r="K45" s="55">
        <v>1474277.68</v>
      </c>
      <c r="L45" s="55">
        <v>294855.52</v>
      </c>
      <c r="M45" s="56">
        <v>1179422.16</v>
      </c>
      <c r="N45" s="34">
        <f t="shared" si="0"/>
        <v>1332778.5899999999</v>
      </c>
    </row>
    <row r="46" spans="1:14" ht="12.75">
      <c r="A46" s="62">
        <v>35</v>
      </c>
      <c r="B46" s="53" t="s">
        <v>66</v>
      </c>
      <c r="C46" s="54">
        <v>0.0783872950616</v>
      </c>
      <c r="D46" s="55">
        <v>30411.15</v>
      </c>
      <c r="E46" s="55">
        <v>6910.85</v>
      </c>
      <c r="F46" s="55">
        <v>23500.3</v>
      </c>
      <c r="G46" s="55">
        <v>1374.03</v>
      </c>
      <c r="H46" s="55">
        <v>274.81</v>
      </c>
      <c r="I46" s="55">
        <v>10.99</v>
      </c>
      <c r="J46" s="55">
        <v>1088.23</v>
      </c>
      <c r="K46" s="55">
        <v>296853.9</v>
      </c>
      <c r="L46" s="55">
        <v>59370.8</v>
      </c>
      <c r="M46" s="56">
        <v>237483.1</v>
      </c>
      <c r="N46" s="34">
        <f t="shared" si="0"/>
        <v>262071.63</v>
      </c>
    </row>
    <row r="47" spans="1:14" ht="12.75">
      <c r="A47" s="62">
        <v>36</v>
      </c>
      <c r="B47" s="53" t="s">
        <v>67</v>
      </c>
      <c r="C47" s="54">
        <v>0.103996693448208</v>
      </c>
      <c r="D47" s="55">
        <v>6056.45</v>
      </c>
      <c r="E47" s="55">
        <v>1656.85</v>
      </c>
      <c r="F47" s="55">
        <v>4399.6</v>
      </c>
      <c r="G47" s="55">
        <v>1823.28</v>
      </c>
      <c r="H47" s="55">
        <v>364.66</v>
      </c>
      <c r="I47" s="55">
        <v>14.59</v>
      </c>
      <c r="J47" s="55">
        <v>1444.03</v>
      </c>
      <c r="K47" s="55">
        <v>393916.71</v>
      </c>
      <c r="L47" s="55">
        <v>78783.36</v>
      </c>
      <c r="M47" s="56">
        <v>315133.35</v>
      </c>
      <c r="N47" s="34">
        <f t="shared" si="0"/>
        <v>320976.98</v>
      </c>
    </row>
    <row r="48" spans="1:14" ht="12.75">
      <c r="A48" s="62">
        <v>37</v>
      </c>
      <c r="B48" s="53" t="s">
        <v>68</v>
      </c>
      <c r="C48" s="54">
        <v>0.064602995930011</v>
      </c>
      <c r="D48" s="55">
        <v>10918.76</v>
      </c>
      <c r="E48" s="55">
        <v>2301.47</v>
      </c>
      <c r="F48" s="55">
        <v>8617.29</v>
      </c>
      <c r="G48" s="55">
        <v>1133.31</v>
      </c>
      <c r="H48" s="55">
        <v>226.66</v>
      </c>
      <c r="I48" s="55">
        <v>9.07</v>
      </c>
      <c r="J48" s="55">
        <v>897.58</v>
      </c>
      <c r="K48" s="55">
        <v>244853.45</v>
      </c>
      <c r="L48" s="55">
        <v>48970.69</v>
      </c>
      <c r="M48" s="56">
        <v>195882.76</v>
      </c>
      <c r="N48" s="34">
        <f t="shared" si="0"/>
        <v>205397.63</v>
      </c>
    </row>
    <row r="49" spans="1:14" ht="12.75">
      <c r="A49" s="62">
        <v>38</v>
      </c>
      <c r="B49" s="53" t="s">
        <v>69</v>
      </c>
      <c r="C49" s="54">
        <v>0.144415590901818</v>
      </c>
      <c r="D49" s="55">
        <v>27487.38</v>
      </c>
      <c r="E49" s="55">
        <v>5705.03</v>
      </c>
      <c r="F49" s="55">
        <v>21782.35</v>
      </c>
      <c r="G49" s="55">
        <v>2532.33</v>
      </c>
      <c r="H49" s="55">
        <v>506.47</v>
      </c>
      <c r="I49" s="55">
        <v>20.26</v>
      </c>
      <c r="J49" s="55">
        <v>2005.6</v>
      </c>
      <c r="K49" s="55">
        <v>547109.34</v>
      </c>
      <c r="L49" s="55">
        <v>109421.85</v>
      </c>
      <c r="M49" s="56">
        <v>437687.49</v>
      </c>
      <c r="N49" s="34">
        <f t="shared" si="0"/>
        <v>461475.44</v>
      </c>
    </row>
    <row r="50" spans="1:14" ht="12.75">
      <c r="A50" s="62">
        <v>39</v>
      </c>
      <c r="B50" s="53" t="s">
        <v>70</v>
      </c>
      <c r="C50" s="54">
        <v>0.249413984286919</v>
      </c>
      <c r="D50" s="55">
        <v>60810.71</v>
      </c>
      <c r="E50" s="55">
        <v>12965.55</v>
      </c>
      <c r="F50" s="55">
        <v>47845.16</v>
      </c>
      <c r="G50" s="55">
        <v>4353.17</v>
      </c>
      <c r="H50" s="55">
        <v>870.63</v>
      </c>
      <c r="I50" s="55">
        <v>34.83</v>
      </c>
      <c r="J50" s="55">
        <v>3447.71</v>
      </c>
      <c r="K50" s="55">
        <v>940385.11</v>
      </c>
      <c r="L50" s="55">
        <v>188077.02</v>
      </c>
      <c r="M50" s="56">
        <v>752308.09</v>
      </c>
      <c r="N50" s="34">
        <f t="shared" si="0"/>
        <v>803600.96</v>
      </c>
    </row>
    <row r="51" spans="1:14" ht="12.75">
      <c r="A51" s="62">
        <v>40</v>
      </c>
      <c r="B51" s="53" t="s">
        <v>71</v>
      </c>
      <c r="C51" s="54">
        <v>0.069966195592129</v>
      </c>
      <c r="D51" s="55">
        <v>15285.47</v>
      </c>
      <c r="E51" s="55">
        <v>3415.13</v>
      </c>
      <c r="F51" s="55">
        <v>11870.34</v>
      </c>
      <c r="G51" s="55">
        <v>1226.3</v>
      </c>
      <c r="H51" s="55">
        <v>245.26</v>
      </c>
      <c r="I51" s="55">
        <v>9.81</v>
      </c>
      <c r="J51" s="55">
        <v>971.23</v>
      </c>
      <c r="K51" s="55">
        <v>264936.79</v>
      </c>
      <c r="L51" s="55">
        <v>52987.39</v>
      </c>
      <c r="M51" s="56">
        <v>211949.4</v>
      </c>
      <c r="N51" s="34">
        <f t="shared" si="0"/>
        <v>224790.97</v>
      </c>
    </row>
    <row r="52" spans="1:14" ht="12.75">
      <c r="A52" s="62">
        <v>41</v>
      </c>
      <c r="B52" s="53" t="s">
        <v>72</v>
      </c>
      <c r="C52" s="54">
        <v>0.119397692477945</v>
      </c>
      <c r="D52" s="55">
        <v>9065.84</v>
      </c>
      <c r="E52" s="55">
        <v>1902.25</v>
      </c>
      <c r="F52" s="55">
        <v>7163.59</v>
      </c>
      <c r="G52" s="55">
        <v>2072.35</v>
      </c>
      <c r="H52" s="55">
        <v>414.47</v>
      </c>
      <c r="I52" s="55">
        <v>16.58</v>
      </c>
      <c r="J52" s="55">
        <v>1641.3</v>
      </c>
      <c r="K52" s="55">
        <v>447606.9</v>
      </c>
      <c r="L52" s="55">
        <v>89521.43</v>
      </c>
      <c r="M52" s="56">
        <v>358085.47</v>
      </c>
      <c r="N52" s="34">
        <f t="shared" si="0"/>
        <v>366890.36</v>
      </c>
    </row>
    <row r="53" spans="1:14" ht="12.75">
      <c r="A53" s="62">
        <v>42</v>
      </c>
      <c r="B53" s="53" t="s">
        <v>73</v>
      </c>
      <c r="C53" s="54">
        <v>0.160002389919849</v>
      </c>
      <c r="D53" s="55">
        <v>26436.7</v>
      </c>
      <c r="E53" s="55">
        <v>5635.33</v>
      </c>
      <c r="F53" s="55">
        <v>20801.37</v>
      </c>
      <c r="G53" s="55">
        <v>2806.85</v>
      </c>
      <c r="H53" s="55">
        <v>561.37</v>
      </c>
      <c r="I53" s="55">
        <v>22.45</v>
      </c>
      <c r="J53" s="55">
        <v>2223.03</v>
      </c>
      <c r="K53" s="55">
        <v>606429.22</v>
      </c>
      <c r="L53" s="55">
        <v>121285.79</v>
      </c>
      <c r="M53" s="56">
        <v>485143.43</v>
      </c>
      <c r="N53" s="34">
        <f t="shared" si="0"/>
        <v>508167.83</v>
      </c>
    </row>
    <row r="54" spans="1:14" ht="12.75">
      <c r="A54" s="62">
        <v>43</v>
      </c>
      <c r="B54" s="53" t="s">
        <v>74</v>
      </c>
      <c r="C54" s="54">
        <v>0.352170777813241</v>
      </c>
      <c r="D54" s="55">
        <v>47936.3</v>
      </c>
      <c r="E54" s="55">
        <v>10478.65</v>
      </c>
      <c r="F54" s="55">
        <v>37457.65</v>
      </c>
      <c r="G54" s="55">
        <v>6155.79</v>
      </c>
      <c r="H54" s="55">
        <v>1231.16</v>
      </c>
      <c r="I54" s="55">
        <v>49.25</v>
      </c>
      <c r="J54" s="55">
        <v>4875.38</v>
      </c>
      <c r="K54" s="55">
        <v>1329846.31</v>
      </c>
      <c r="L54" s="55">
        <v>265969.19</v>
      </c>
      <c r="M54" s="56">
        <v>1063877.12</v>
      </c>
      <c r="N54" s="34">
        <f t="shared" si="0"/>
        <v>1106210.1500000001</v>
      </c>
    </row>
    <row r="55" spans="1:14" ht="12.75">
      <c r="A55" s="62">
        <v>44</v>
      </c>
      <c r="B55" s="53" t="s">
        <v>75</v>
      </c>
      <c r="C55" s="54">
        <v>0.052237896709012</v>
      </c>
      <c r="D55" s="55">
        <v>6680</v>
      </c>
      <c r="E55" s="55">
        <v>1431.76</v>
      </c>
      <c r="F55" s="55">
        <v>5248.24</v>
      </c>
      <c r="G55" s="55">
        <v>916.39</v>
      </c>
      <c r="H55" s="55">
        <v>183.28</v>
      </c>
      <c r="I55" s="55">
        <v>7.33</v>
      </c>
      <c r="J55" s="55">
        <v>725.78</v>
      </c>
      <c r="K55" s="55">
        <v>197988.32</v>
      </c>
      <c r="L55" s="55">
        <v>39597.67</v>
      </c>
      <c r="M55" s="56">
        <v>158390.65</v>
      </c>
      <c r="N55" s="34">
        <f t="shared" si="0"/>
        <v>164364.66999999998</v>
      </c>
    </row>
    <row r="56" spans="1:14" ht="12.75">
      <c r="A56" s="62">
        <v>45</v>
      </c>
      <c r="B56" s="53" t="s">
        <v>76</v>
      </c>
      <c r="C56" s="54">
        <v>0.494868068823312</v>
      </c>
      <c r="D56" s="55">
        <v>44221.81</v>
      </c>
      <c r="E56" s="55">
        <v>9143.65</v>
      </c>
      <c r="F56" s="55">
        <v>35078.16</v>
      </c>
      <c r="G56" s="55">
        <v>8681.28</v>
      </c>
      <c r="H56" s="55">
        <v>1736.26</v>
      </c>
      <c r="I56" s="55">
        <v>69.45</v>
      </c>
      <c r="J56" s="55">
        <v>6875.57</v>
      </c>
      <c r="K56" s="55">
        <v>1875612.47</v>
      </c>
      <c r="L56" s="55">
        <v>375122.52</v>
      </c>
      <c r="M56" s="56">
        <v>1500489.95</v>
      </c>
      <c r="N56" s="34">
        <f t="shared" si="0"/>
        <v>1542443.68</v>
      </c>
    </row>
    <row r="57" spans="1:14" ht="12.75">
      <c r="A57" s="62">
        <v>46</v>
      </c>
      <c r="B57" s="53" t="s">
        <v>77</v>
      </c>
      <c r="C57" s="54">
        <v>0.541561065881653</v>
      </c>
      <c r="D57" s="55">
        <v>86722.13</v>
      </c>
      <c r="E57" s="55">
        <v>18690.07</v>
      </c>
      <c r="F57" s="55">
        <v>68032.06</v>
      </c>
      <c r="G57" s="55">
        <v>9500.4</v>
      </c>
      <c r="H57" s="55">
        <v>1900.08</v>
      </c>
      <c r="I57" s="55">
        <v>76</v>
      </c>
      <c r="J57" s="55">
        <v>7524.32</v>
      </c>
      <c r="K57" s="55">
        <v>2052584.82</v>
      </c>
      <c r="L57" s="55">
        <v>410516.96</v>
      </c>
      <c r="M57" s="56">
        <v>1642067.86</v>
      </c>
      <c r="N57" s="34">
        <f t="shared" si="0"/>
        <v>1717624.2400000002</v>
      </c>
    </row>
    <row r="58" spans="1:14" ht="12.75">
      <c r="A58" s="62">
        <v>47</v>
      </c>
      <c r="B58" s="53" t="s">
        <v>78</v>
      </c>
      <c r="C58" s="54">
        <v>0.397806574938186</v>
      </c>
      <c r="D58" s="55">
        <v>102849.24</v>
      </c>
      <c r="E58" s="55">
        <v>21206.11</v>
      </c>
      <c r="F58" s="55">
        <v>81643.13</v>
      </c>
      <c r="G58" s="55">
        <v>6978.58</v>
      </c>
      <c r="H58" s="55">
        <v>1395.72</v>
      </c>
      <c r="I58" s="55">
        <v>55.83</v>
      </c>
      <c r="J58" s="55">
        <v>5527.03</v>
      </c>
      <c r="K58" s="55">
        <v>1507737.18</v>
      </c>
      <c r="L58" s="55">
        <v>301547.47</v>
      </c>
      <c r="M58" s="56">
        <v>1206189.71</v>
      </c>
      <c r="N58" s="34">
        <f t="shared" si="0"/>
        <v>1293359.8699999999</v>
      </c>
    </row>
    <row r="59" spans="1:14" ht="12.75">
      <c r="A59" s="62">
        <v>48</v>
      </c>
      <c r="B59" s="53" t="s">
        <v>79</v>
      </c>
      <c r="C59" s="54">
        <v>0.677151257339471</v>
      </c>
      <c r="D59" s="55">
        <v>548742.55</v>
      </c>
      <c r="E59" s="55">
        <v>116569.55</v>
      </c>
      <c r="F59" s="55">
        <v>432173</v>
      </c>
      <c r="G59" s="55">
        <v>11856.79</v>
      </c>
      <c r="H59" s="55">
        <v>2371.36</v>
      </c>
      <c r="I59" s="55">
        <v>94.85</v>
      </c>
      <c r="J59" s="55">
        <v>9390.58</v>
      </c>
      <c r="K59" s="55">
        <v>2561563.35</v>
      </c>
      <c r="L59" s="55">
        <v>512312.7</v>
      </c>
      <c r="M59" s="56">
        <v>2049250.65</v>
      </c>
      <c r="N59" s="34">
        <f t="shared" si="0"/>
        <v>2490814.23</v>
      </c>
    </row>
    <row r="60" spans="1:14" ht="12.75">
      <c r="A60" s="62">
        <v>49</v>
      </c>
      <c r="B60" s="53" t="s">
        <v>80</v>
      </c>
      <c r="C60" s="54">
        <v>0.109941793073667</v>
      </c>
      <c r="D60" s="55">
        <v>12157.56</v>
      </c>
      <c r="E60" s="55">
        <v>2643.83</v>
      </c>
      <c r="F60" s="55">
        <v>9513.73</v>
      </c>
      <c r="G60" s="55">
        <v>1906.46</v>
      </c>
      <c r="H60" s="55">
        <v>381.29</v>
      </c>
      <c r="I60" s="55">
        <v>15.25</v>
      </c>
      <c r="J60" s="55">
        <v>1509.92</v>
      </c>
      <c r="K60" s="55">
        <v>411767.94</v>
      </c>
      <c r="L60" s="55">
        <v>82353.65</v>
      </c>
      <c r="M60" s="56">
        <v>329414.29</v>
      </c>
      <c r="N60" s="34">
        <f t="shared" si="0"/>
        <v>340437.94</v>
      </c>
    </row>
    <row r="61" spans="1:14" ht="12.75">
      <c r="A61" s="62">
        <v>50</v>
      </c>
      <c r="B61" s="53" t="s">
        <v>81</v>
      </c>
      <c r="C61" s="54">
        <v>0.111239092991937</v>
      </c>
      <c r="D61" s="55">
        <v>15642.64</v>
      </c>
      <c r="E61" s="55">
        <v>3308.96</v>
      </c>
      <c r="F61" s="55">
        <v>12333.68</v>
      </c>
      <c r="G61" s="55">
        <v>1929.21</v>
      </c>
      <c r="H61" s="55">
        <v>385.84</v>
      </c>
      <c r="I61" s="55">
        <v>15.43</v>
      </c>
      <c r="J61" s="55">
        <v>1527.94</v>
      </c>
      <c r="K61" s="55">
        <v>416684.97</v>
      </c>
      <c r="L61" s="55">
        <v>83337.1</v>
      </c>
      <c r="M61" s="56">
        <v>333347.87</v>
      </c>
      <c r="N61" s="34">
        <f t="shared" si="0"/>
        <v>347209.49</v>
      </c>
    </row>
    <row r="62" spans="1:14" ht="12.75">
      <c r="A62" s="62">
        <v>51</v>
      </c>
      <c r="B62" s="53" t="s">
        <v>82</v>
      </c>
      <c r="C62" s="54">
        <v>0.086694994538215</v>
      </c>
      <c r="D62" s="55">
        <v>8874.96</v>
      </c>
      <c r="E62" s="55">
        <v>1993.54</v>
      </c>
      <c r="F62" s="55">
        <v>6881.42</v>
      </c>
      <c r="G62" s="55">
        <v>1519.75</v>
      </c>
      <c r="H62" s="55">
        <v>303.95</v>
      </c>
      <c r="I62" s="55">
        <v>12.16</v>
      </c>
      <c r="J62" s="55">
        <v>1203.64</v>
      </c>
      <c r="K62" s="55">
        <v>328341.18</v>
      </c>
      <c r="L62" s="55">
        <v>65668.22</v>
      </c>
      <c r="M62" s="56">
        <v>262672.96</v>
      </c>
      <c r="N62" s="34">
        <f t="shared" si="0"/>
        <v>270758.02</v>
      </c>
    </row>
    <row r="63" spans="1:14" ht="12.75">
      <c r="A63" s="62">
        <v>52</v>
      </c>
      <c r="B63" s="53" t="s">
        <v>83</v>
      </c>
      <c r="C63" s="54">
        <v>0.100335693678851</v>
      </c>
      <c r="D63" s="55">
        <v>69394.89</v>
      </c>
      <c r="E63" s="55">
        <v>14386.17</v>
      </c>
      <c r="F63" s="55">
        <v>55008.72</v>
      </c>
      <c r="G63" s="55">
        <v>1760.14</v>
      </c>
      <c r="H63" s="55">
        <v>352.03</v>
      </c>
      <c r="I63" s="55">
        <v>14.08</v>
      </c>
      <c r="J63" s="55">
        <v>1394.03</v>
      </c>
      <c r="K63" s="55">
        <v>380284.87</v>
      </c>
      <c r="L63" s="55">
        <v>76057</v>
      </c>
      <c r="M63" s="56">
        <v>304227.87</v>
      </c>
      <c r="N63" s="34">
        <f t="shared" si="0"/>
        <v>360630.62</v>
      </c>
    </row>
    <row r="64" spans="1:14" ht="12.75">
      <c r="A64" s="62">
        <v>53</v>
      </c>
      <c r="B64" s="53" t="s">
        <v>84</v>
      </c>
      <c r="C64" s="54">
        <v>0.331511779114758</v>
      </c>
      <c r="D64" s="55">
        <v>35579</v>
      </c>
      <c r="E64" s="55">
        <v>8278.11</v>
      </c>
      <c r="F64" s="55">
        <v>27300.89</v>
      </c>
      <c r="G64" s="55">
        <v>5793.39</v>
      </c>
      <c r="H64" s="55">
        <v>1158.68</v>
      </c>
      <c r="I64" s="55">
        <v>46.35</v>
      </c>
      <c r="J64" s="55">
        <v>4588.36</v>
      </c>
      <c r="K64" s="55">
        <v>1251546.03</v>
      </c>
      <c r="L64" s="55">
        <v>250309.19</v>
      </c>
      <c r="M64" s="56">
        <v>1001236.84</v>
      </c>
      <c r="N64" s="34">
        <f t="shared" si="0"/>
        <v>1033126.09</v>
      </c>
    </row>
    <row r="65" spans="1:14" ht="12.75">
      <c r="A65" s="62">
        <v>54</v>
      </c>
      <c r="B65" s="53" t="s">
        <v>85</v>
      </c>
      <c r="C65" s="54">
        <v>0.094835494025363</v>
      </c>
      <c r="D65" s="55">
        <v>29435.44</v>
      </c>
      <c r="E65" s="55">
        <v>6597.76</v>
      </c>
      <c r="F65" s="55">
        <v>22837.68</v>
      </c>
      <c r="G65" s="55">
        <v>1663.66</v>
      </c>
      <c r="H65" s="55">
        <v>332.73</v>
      </c>
      <c r="I65" s="55">
        <v>13.31</v>
      </c>
      <c r="J65" s="55">
        <v>1317.62</v>
      </c>
      <c r="K65" s="55">
        <v>359438.62</v>
      </c>
      <c r="L65" s="55">
        <v>71887.81</v>
      </c>
      <c r="M65" s="56">
        <v>287550.81</v>
      </c>
      <c r="N65" s="34">
        <f t="shared" si="0"/>
        <v>311706.11</v>
      </c>
    </row>
    <row r="66" spans="1:14" ht="12.75">
      <c r="A66" s="62">
        <v>55</v>
      </c>
      <c r="B66" s="53" t="s">
        <v>86</v>
      </c>
      <c r="C66" s="54">
        <v>0.099810293711951</v>
      </c>
      <c r="D66" s="55">
        <v>114063.96</v>
      </c>
      <c r="E66" s="55">
        <v>24095.7</v>
      </c>
      <c r="F66" s="55">
        <v>89968.26</v>
      </c>
      <c r="G66" s="55">
        <v>1750.94</v>
      </c>
      <c r="H66" s="55">
        <v>350.19</v>
      </c>
      <c r="I66" s="55">
        <v>14.01</v>
      </c>
      <c r="J66" s="55">
        <v>1386.74</v>
      </c>
      <c r="K66" s="55">
        <v>378293.49</v>
      </c>
      <c r="L66" s="55">
        <v>75658.7</v>
      </c>
      <c r="M66" s="56">
        <v>302634.79</v>
      </c>
      <c r="N66" s="34">
        <f t="shared" si="0"/>
        <v>393989.79</v>
      </c>
    </row>
    <row r="67" spans="1:14" ht="12.75">
      <c r="A67" s="62">
        <v>56</v>
      </c>
      <c r="B67" s="53" t="s">
        <v>87</v>
      </c>
      <c r="C67" s="54">
        <v>0.109155893123179</v>
      </c>
      <c r="D67" s="55">
        <v>7891.42</v>
      </c>
      <c r="E67" s="55">
        <v>1662.6</v>
      </c>
      <c r="F67" s="55">
        <v>6228.82</v>
      </c>
      <c r="G67" s="55">
        <v>1892.68</v>
      </c>
      <c r="H67" s="55">
        <v>378.54</v>
      </c>
      <c r="I67" s="55">
        <v>15.14</v>
      </c>
      <c r="J67" s="55">
        <v>1499</v>
      </c>
      <c r="K67" s="55">
        <v>408789.04</v>
      </c>
      <c r="L67" s="55">
        <v>81757.75</v>
      </c>
      <c r="M67" s="56">
        <v>327031.29</v>
      </c>
      <c r="N67" s="34">
        <f t="shared" si="0"/>
        <v>334759.11</v>
      </c>
    </row>
    <row r="68" spans="1:14" ht="12.75">
      <c r="A68" s="62">
        <v>57</v>
      </c>
      <c r="B68" s="53" t="s">
        <v>88</v>
      </c>
      <c r="C68" s="54">
        <v>0.163315989711093</v>
      </c>
      <c r="D68" s="55">
        <v>43628</v>
      </c>
      <c r="E68" s="55">
        <v>9307.14</v>
      </c>
      <c r="F68" s="55">
        <v>34320.86</v>
      </c>
      <c r="G68" s="55">
        <v>2863.88</v>
      </c>
      <c r="H68" s="55">
        <v>572.78</v>
      </c>
      <c r="I68" s="55">
        <v>22.91</v>
      </c>
      <c r="J68" s="55">
        <v>2268.19</v>
      </c>
      <c r="K68" s="55">
        <v>618744.22</v>
      </c>
      <c r="L68" s="55">
        <v>123748.8</v>
      </c>
      <c r="M68" s="56">
        <v>494995.42</v>
      </c>
      <c r="N68" s="34">
        <f t="shared" si="0"/>
        <v>531584.47</v>
      </c>
    </row>
    <row r="69" spans="1:14" ht="12.75">
      <c r="A69" s="62">
        <v>58</v>
      </c>
      <c r="B69" s="53" t="s">
        <v>89</v>
      </c>
      <c r="C69" s="54">
        <v>0.094918694020122</v>
      </c>
      <c r="D69" s="55">
        <v>11517.95</v>
      </c>
      <c r="E69" s="55">
        <v>2620.43</v>
      </c>
      <c r="F69" s="55">
        <v>8897.52</v>
      </c>
      <c r="G69" s="55">
        <v>1665.13</v>
      </c>
      <c r="H69" s="55">
        <v>333.03</v>
      </c>
      <c r="I69" s="55">
        <v>13.32</v>
      </c>
      <c r="J69" s="55">
        <v>1318.78</v>
      </c>
      <c r="K69" s="55">
        <v>359753.92</v>
      </c>
      <c r="L69" s="55">
        <v>71950.82</v>
      </c>
      <c r="M69" s="56">
        <v>287803.1</v>
      </c>
      <c r="N69" s="34">
        <f t="shared" si="0"/>
        <v>298019.39999999997</v>
      </c>
    </row>
    <row r="70" spans="1:14" ht="12.75">
      <c r="A70" s="62">
        <v>59</v>
      </c>
      <c r="B70" s="53" t="s">
        <v>90</v>
      </c>
      <c r="C70" s="54">
        <v>2.97171051278224</v>
      </c>
      <c r="D70" s="55">
        <v>1111243.2</v>
      </c>
      <c r="E70" s="55">
        <v>247861.54</v>
      </c>
      <c r="F70" s="55">
        <v>863381.66</v>
      </c>
      <c r="G70" s="55">
        <v>52109.34</v>
      </c>
      <c r="H70" s="55">
        <v>10421.87</v>
      </c>
      <c r="I70" s="55">
        <v>416.87</v>
      </c>
      <c r="J70" s="55">
        <v>41270.6</v>
      </c>
      <c r="K70" s="55">
        <v>11258232.54</v>
      </c>
      <c r="L70" s="55">
        <v>2251646.48</v>
      </c>
      <c r="M70" s="56">
        <v>9006586.06</v>
      </c>
      <c r="N70" s="34">
        <f t="shared" si="0"/>
        <v>9911238.32</v>
      </c>
    </row>
    <row r="71" spans="1:14" ht="12.75">
      <c r="A71" s="62">
        <v>60</v>
      </c>
      <c r="B71" s="53" t="s">
        <v>91</v>
      </c>
      <c r="C71" s="54">
        <v>0.063079096026017</v>
      </c>
      <c r="D71" s="55">
        <v>13021.19</v>
      </c>
      <c r="E71" s="55">
        <v>2827.34</v>
      </c>
      <c r="F71" s="55">
        <v>10193.85</v>
      </c>
      <c r="G71" s="55">
        <v>1106.58</v>
      </c>
      <c r="H71" s="55">
        <v>221.32</v>
      </c>
      <c r="I71" s="55">
        <v>8.85</v>
      </c>
      <c r="J71" s="55">
        <v>876.41</v>
      </c>
      <c r="K71" s="55">
        <v>239077.7</v>
      </c>
      <c r="L71" s="55">
        <v>47815.58</v>
      </c>
      <c r="M71" s="56">
        <v>191262.12</v>
      </c>
      <c r="N71" s="34">
        <f t="shared" si="0"/>
        <v>202332.38</v>
      </c>
    </row>
    <row r="72" spans="1:14" ht="12.75">
      <c r="A72" s="62">
        <v>61</v>
      </c>
      <c r="B72" s="53" t="s">
        <v>92</v>
      </c>
      <c r="C72" s="54">
        <v>0.338900578649264</v>
      </c>
      <c r="D72" s="55">
        <v>13005.45</v>
      </c>
      <c r="E72" s="55">
        <v>3009.3</v>
      </c>
      <c r="F72" s="55">
        <v>9996.15</v>
      </c>
      <c r="G72" s="55">
        <v>5944.1</v>
      </c>
      <c r="H72" s="55">
        <v>1188.82</v>
      </c>
      <c r="I72" s="55">
        <v>47.55</v>
      </c>
      <c r="J72" s="55">
        <v>4707.73</v>
      </c>
      <c r="K72" s="55">
        <v>1284231.98</v>
      </c>
      <c r="L72" s="55">
        <v>256846.38</v>
      </c>
      <c r="M72" s="56">
        <v>1027385.6</v>
      </c>
      <c r="N72" s="34">
        <f t="shared" si="0"/>
        <v>1042089.48</v>
      </c>
    </row>
    <row r="73" spans="1:14" ht="12.75">
      <c r="A73" s="62">
        <v>62</v>
      </c>
      <c r="B73" s="53" t="s">
        <v>93</v>
      </c>
      <c r="C73" s="54">
        <v>0.209451086804582</v>
      </c>
      <c r="D73" s="55">
        <v>174083.78</v>
      </c>
      <c r="E73" s="55">
        <v>35237.66</v>
      </c>
      <c r="F73" s="55">
        <v>138846.12</v>
      </c>
      <c r="G73" s="55">
        <v>3652.13</v>
      </c>
      <c r="H73" s="55">
        <v>730.43</v>
      </c>
      <c r="I73" s="55">
        <v>29.22</v>
      </c>
      <c r="J73" s="55">
        <v>2892.48</v>
      </c>
      <c r="K73" s="55">
        <v>788920.56</v>
      </c>
      <c r="L73" s="55">
        <v>157784.06</v>
      </c>
      <c r="M73" s="56">
        <v>631136.5</v>
      </c>
      <c r="N73" s="34">
        <f t="shared" si="0"/>
        <v>772875.1</v>
      </c>
    </row>
    <row r="74" spans="1:14" ht="12.75">
      <c r="A74" s="62">
        <v>63</v>
      </c>
      <c r="B74" s="53" t="s">
        <v>94</v>
      </c>
      <c r="C74" s="54">
        <v>0.202014687273075</v>
      </c>
      <c r="D74" s="55">
        <v>40238.66</v>
      </c>
      <c r="E74" s="55">
        <v>8769.77</v>
      </c>
      <c r="F74" s="55">
        <v>31468.89</v>
      </c>
      <c r="G74" s="55">
        <v>3543.86</v>
      </c>
      <c r="H74" s="55">
        <v>708.77</v>
      </c>
      <c r="I74" s="55">
        <v>28.35</v>
      </c>
      <c r="J74" s="55">
        <v>2806.74</v>
      </c>
      <c r="K74" s="55">
        <v>765661.03</v>
      </c>
      <c r="L74" s="55">
        <v>153132.16</v>
      </c>
      <c r="M74" s="56">
        <v>612528.87</v>
      </c>
      <c r="N74" s="34">
        <f t="shared" si="0"/>
        <v>646804.5</v>
      </c>
    </row>
    <row r="75" spans="1:14" ht="12.75">
      <c r="A75" s="62">
        <v>64</v>
      </c>
      <c r="B75" s="53" t="s">
        <v>95</v>
      </c>
      <c r="C75" s="54">
        <v>0.923478741820839</v>
      </c>
      <c r="D75" s="55">
        <v>117568.71</v>
      </c>
      <c r="E75" s="55">
        <v>25126.02</v>
      </c>
      <c r="F75" s="55">
        <v>92442.69</v>
      </c>
      <c r="G75" s="55">
        <v>16200.23</v>
      </c>
      <c r="H75" s="55">
        <v>3240.05</v>
      </c>
      <c r="I75" s="55">
        <v>129.6</v>
      </c>
      <c r="J75" s="55">
        <v>12830.58</v>
      </c>
      <c r="K75" s="55">
        <v>3500101.16</v>
      </c>
      <c r="L75" s="55">
        <v>700020.21</v>
      </c>
      <c r="M75" s="56">
        <v>2800080.95</v>
      </c>
      <c r="N75" s="34">
        <f t="shared" si="0"/>
        <v>2905354.22</v>
      </c>
    </row>
    <row r="76" spans="1:14" ht="12.75">
      <c r="A76" s="62">
        <v>65</v>
      </c>
      <c r="B76" s="53" t="s">
        <v>96</v>
      </c>
      <c r="C76" s="54">
        <v>0.223070485946559</v>
      </c>
      <c r="D76" s="55">
        <v>108583.73</v>
      </c>
      <c r="E76" s="55">
        <v>24319.01</v>
      </c>
      <c r="F76" s="55">
        <v>84264.72</v>
      </c>
      <c r="G76" s="55">
        <v>3913.25</v>
      </c>
      <c r="H76" s="55">
        <v>782.65</v>
      </c>
      <c r="I76" s="55">
        <v>31.31</v>
      </c>
      <c r="J76" s="55">
        <v>3099.29</v>
      </c>
      <c r="K76" s="55">
        <v>845465.28</v>
      </c>
      <c r="L76" s="55">
        <v>169093.07</v>
      </c>
      <c r="M76" s="56">
        <v>676372.21</v>
      </c>
      <c r="N76" s="34">
        <f t="shared" si="0"/>
        <v>763736.22</v>
      </c>
    </row>
    <row r="77" spans="1:14" ht="12.75">
      <c r="A77" s="62">
        <v>66</v>
      </c>
      <c r="B77" s="53" t="s">
        <v>97</v>
      </c>
      <c r="C77" s="54">
        <v>0.197397687563946</v>
      </c>
      <c r="D77" s="55">
        <v>42298.42</v>
      </c>
      <c r="E77" s="55">
        <v>8946.96</v>
      </c>
      <c r="F77" s="55">
        <v>33351.46</v>
      </c>
      <c r="G77" s="55">
        <v>3440.69</v>
      </c>
      <c r="H77" s="55">
        <v>688.14</v>
      </c>
      <c r="I77" s="55">
        <v>27.53</v>
      </c>
      <c r="J77" s="55">
        <v>2725.02</v>
      </c>
      <c r="K77" s="55">
        <v>743236.8</v>
      </c>
      <c r="L77" s="55">
        <v>148647.47</v>
      </c>
      <c r="M77" s="56">
        <v>594589.33</v>
      </c>
      <c r="N77" s="34">
        <f aca="true" t="shared" si="1" ref="N77:N140">+F77+J77+M77</f>
        <v>630665.8099999999</v>
      </c>
    </row>
    <row r="78" spans="1:14" ht="12.75">
      <c r="A78" s="62">
        <v>67</v>
      </c>
      <c r="B78" s="53" t="s">
        <v>98</v>
      </c>
      <c r="C78" s="54">
        <v>0.106229093307567</v>
      </c>
      <c r="D78" s="55">
        <v>9583.05</v>
      </c>
      <c r="E78" s="55">
        <v>1908.36</v>
      </c>
      <c r="F78" s="55">
        <v>7674.69</v>
      </c>
      <c r="G78" s="55">
        <v>1841.35</v>
      </c>
      <c r="H78" s="55">
        <v>368.27</v>
      </c>
      <c r="I78" s="55">
        <v>14.73</v>
      </c>
      <c r="J78" s="55">
        <v>1458.35</v>
      </c>
      <c r="K78" s="55">
        <v>397696.36</v>
      </c>
      <c r="L78" s="55">
        <v>79539.24</v>
      </c>
      <c r="M78" s="56">
        <v>318157.12</v>
      </c>
      <c r="N78" s="34">
        <f t="shared" si="1"/>
        <v>327290.16</v>
      </c>
    </row>
    <row r="79" spans="1:14" ht="12.75">
      <c r="A79" s="62">
        <v>68</v>
      </c>
      <c r="B79" s="53" t="s">
        <v>99</v>
      </c>
      <c r="C79" s="54">
        <v>0.115570492719059</v>
      </c>
      <c r="D79" s="55">
        <v>11637.44</v>
      </c>
      <c r="E79" s="55">
        <v>2328.71</v>
      </c>
      <c r="F79" s="55">
        <v>9308.73</v>
      </c>
      <c r="G79" s="55">
        <v>2005.2</v>
      </c>
      <c r="H79" s="55">
        <v>401.04</v>
      </c>
      <c r="I79" s="55">
        <v>16.04</v>
      </c>
      <c r="J79" s="55">
        <v>1588.12</v>
      </c>
      <c r="K79" s="55">
        <v>433101.33</v>
      </c>
      <c r="L79" s="55">
        <v>86620.23</v>
      </c>
      <c r="M79" s="56">
        <v>346481.1</v>
      </c>
      <c r="N79" s="34">
        <f t="shared" si="1"/>
        <v>357377.94999999995</v>
      </c>
    </row>
    <row r="80" spans="1:14" ht="12.75">
      <c r="A80" s="62">
        <v>69</v>
      </c>
      <c r="B80" s="53" t="s">
        <v>100</v>
      </c>
      <c r="C80" s="54">
        <v>0.108144693186884</v>
      </c>
      <c r="D80" s="55">
        <v>32969.45</v>
      </c>
      <c r="E80" s="55">
        <v>6994.47</v>
      </c>
      <c r="F80" s="55">
        <v>25974.98</v>
      </c>
      <c r="G80" s="55">
        <v>1897.15</v>
      </c>
      <c r="H80" s="55">
        <v>379.43</v>
      </c>
      <c r="I80" s="55">
        <v>15.18</v>
      </c>
      <c r="J80" s="55">
        <v>1502.54</v>
      </c>
      <c r="K80" s="55">
        <v>409882.06</v>
      </c>
      <c r="L80" s="55">
        <v>81976.38</v>
      </c>
      <c r="M80" s="56">
        <v>327905.68</v>
      </c>
      <c r="N80" s="34">
        <f t="shared" si="1"/>
        <v>355383.2</v>
      </c>
    </row>
    <row r="81" spans="1:14" ht="12.75">
      <c r="A81" s="62">
        <v>70</v>
      </c>
      <c r="B81" s="53" t="s">
        <v>101</v>
      </c>
      <c r="C81" s="54">
        <v>0.528545266701648</v>
      </c>
      <c r="D81" s="55">
        <v>44063.47</v>
      </c>
      <c r="E81" s="55">
        <v>9124.56</v>
      </c>
      <c r="F81" s="55">
        <v>34938.91</v>
      </c>
      <c r="G81" s="55">
        <v>9249.86</v>
      </c>
      <c r="H81" s="55">
        <v>1849.97</v>
      </c>
      <c r="I81" s="55">
        <v>74</v>
      </c>
      <c r="J81" s="55">
        <v>7325.89</v>
      </c>
      <c r="K81" s="55">
        <v>1998327.92</v>
      </c>
      <c r="L81" s="55">
        <v>399665.57</v>
      </c>
      <c r="M81" s="56">
        <v>1598662.35</v>
      </c>
      <c r="N81" s="34">
        <f t="shared" si="1"/>
        <v>1640927.1500000001</v>
      </c>
    </row>
    <row r="82" spans="1:14" ht="12.75">
      <c r="A82" s="62">
        <v>71</v>
      </c>
      <c r="B82" s="53" t="s">
        <v>102</v>
      </c>
      <c r="C82" s="54">
        <v>1.25335922103837</v>
      </c>
      <c r="D82" s="55">
        <v>334324.42</v>
      </c>
      <c r="E82" s="55">
        <v>73570.85</v>
      </c>
      <c r="F82" s="55">
        <v>260753.57</v>
      </c>
      <c r="G82" s="55">
        <v>21986.09</v>
      </c>
      <c r="H82" s="55">
        <v>4397.22</v>
      </c>
      <c r="I82" s="55">
        <v>175.89</v>
      </c>
      <c r="J82" s="55">
        <v>17412.98</v>
      </c>
      <c r="K82" s="55">
        <v>4750145.89</v>
      </c>
      <c r="L82" s="55">
        <v>950029.27</v>
      </c>
      <c r="M82" s="56">
        <v>3800116.62</v>
      </c>
      <c r="N82" s="34">
        <f t="shared" si="1"/>
        <v>4078283.17</v>
      </c>
    </row>
    <row r="83" spans="1:14" ht="12.75">
      <c r="A83" s="62">
        <v>72</v>
      </c>
      <c r="B83" s="53" t="s">
        <v>103</v>
      </c>
      <c r="C83" s="54">
        <v>0.073557095365903</v>
      </c>
      <c r="D83" s="55">
        <v>11246.35</v>
      </c>
      <c r="E83" s="55">
        <v>2376.81</v>
      </c>
      <c r="F83" s="55">
        <v>8869.54</v>
      </c>
      <c r="G83" s="55">
        <v>1289.28</v>
      </c>
      <c r="H83" s="55">
        <v>257.86</v>
      </c>
      <c r="I83" s="55">
        <v>10.31</v>
      </c>
      <c r="J83" s="55">
        <v>1021.11</v>
      </c>
      <c r="K83" s="55">
        <v>278546.76</v>
      </c>
      <c r="L83" s="55">
        <v>55709.41</v>
      </c>
      <c r="M83" s="56">
        <v>222837.35</v>
      </c>
      <c r="N83" s="34">
        <f t="shared" si="1"/>
        <v>232728</v>
      </c>
    </row>
    <row r="84" spans="1:14" ht="12.75">
      <c r="A84" s="62">
        <v>73</v>
      </c>
      <c r="B84" s="53" t="s">
        <v>104</v>
      </c>
      <c r="C84" s="54">
        <v>0.432680672741118</v>
      </c>
      <c r="D84" s="55">
        <v>70598.36</v>
      </c>
      <c r="E84" s="55">
        <v>14947.9</v>
      </c>
      <c r="F84" s="55">
        <v>55650.46</v>
      </c>
      <c r="G84" s="55">
        <v>7590.34</v>
      </c>
      <c r="H84" s="55">
        <v>1518.07</v>
      </c>
      <c r="I84" s="55">
        <v>60.72</v>
      </c>
      <c r="J84" s="55">
        <v>6011.55</v>
      </c>
      <c r="K84" s="55">
        <v>1639914.43</v>
      </c>
      <c r="L84" s="55">
        <v>327982.95</v>
      </c>
      <c r="M84" s="56">
        <v>1311931.48</v>
      </c>
      <c r="N84" s="34">
        <f t="shared" si="1"/>
        <v>1373593.49</v>
      </c>
    </row>
    <row r="85" spans="1:14" ht="12.75">
      <c r="A85" s="62">
        <v>74</v>
      </c>
      <c r="B85" s="53" t="s">
        <v>105</v>
      </c>
      <c r="C85" s="54">
        <v>0.077976695087468</v>
      </c>
      <c r="D85" s="55">
        <v>21283.78</v>
      </c>
      <c r="E85" s="55">
        <v>4313.31</v>
      </c>
      <c r="F85" s="55">
        <v>16970.47</v>
      </c>
      <c r="G85" s="55">
        <v>1366.8</v>
      </c>
      <c r="H85" s="55">
        <v>273.36</v>
      </c>
      <c r="I85" s="55">
        <v>10.93</v>
      </c>
      <c r="J85" s="55">
        <v>1082.51</v>
      </c>
      <c r="K85" s="55">
        <v>295297.62</v>
      </c>
      <c r="L85" s="55">
        <v>59059.52</v>
      </c>
      <c r="M85" s="56">
        <v>236238.1</v>
      </c>
      <c r="N85" s="34">
        <f t="shared" si="1"/>
        <v>254291.08000000002</v>
      </c>
    </row>
    <row r="86" spans="1:14" ht="12.75">
      <c r="A86" s="62">
        <v>75</v>
      </c>
      <c r="B86" s="53" t="s">
        <v>106</v>
      </c>
      <c r="C86" s="54">
        <v>0.117243292613673</v>
      </c>
      <c r="D86" s="55">
        <v>14002.61</v>
      </c>
      <c r="E86" s="55">
        <v>3128.06</v>
      </c>
      <c r="F86" s="55">
        <v>10874.55</v>
      </c>
      <c r="G86" s="55">
        <v>2034.56</v>
      </c>
      <c r="H86" s="55">
        <v>406.91</v>
      </c>
      <c r="I86" s="55">
        <v>16.28</v>
      </c>
      <c r="J86" s="55">
        <v>1611.37</v>
      </c>
      <c r="K86" s="55">
        <v>439441.48</v>
      </c>
      <c r="L86" s="55">
        <v>87888.32</v>
      </c>
      <c r="M86" s="56">
        <v>351553.16</v>
      </c>
      <c r="N86" s="34">
        <f t="shared" si="1"/>
        <v>364039.07999999996</v>
      </c>
    </row>
    <row r="87" spans="1:14" ht="12.75">
      <c r="A87" s="62">
        <v>76</v>
      </c>
      <c r="B87" s="53" t="s">
        <v>107</v>
      </c>
      <c r="C87" s="54">
        <v>0.103400593485763</v>
      </c>
      <c r="D87" s="55">
        <v>9197.43</v>
      </c>
      <c r="E87" s="55">
        <v>1832.29</v>
      </c>
      <c r="F87" s="55">
        <v>7365.14</v>
      </c>
      <c r="G87" s="55">
        <v>1791.71</v>
      </c>
      <c r="H87" s="55">
        <v>358.34</v>
      </c>
      <c r="I87" s="55">
        <v>14.33</v>
      </c>
      <c r="J87" s="55">
        <v>1419.04</v>
      </c>
      <c r="K87" s="55">
        <v>386975.84</v>
      </c>
      <c r="L87" s="55">
        <v>77395.28</v>
      </c>
      <c r="M87" s="56">
        <v>309580.56</v>
      </c>
      <c r="N87" s="34">
        <f t="shared" si="1"/>
        <v>318364.74</v>
      </c>
    </row>
    <row r="88" spans="1:14" ht="12.75">
      <c r="A88" s="62">
        <v>77</v>
      </c>
      <c r="B88" s="53" t="s">
        <v>108</v>
      </c>
      <c r="C88" s="54">
        <v>0.055035896532738</v>
      </c>
      <c r="D88" s="55">
        <v>10062.34</v>
      </c>
      <c r="E88" s="55">
        <v>2247.41</v>
      </c>
      <c r="F88" s="55">
        <v>7814.93</v>
      </c>
      <c r="G88" s="55">
        <v>965.46</v>
      </c>
      <c r="H88" s="55">
        <v>193.09</v>
      </c>
      <c r="I88" s="55">
        <v>7.72</v>
      </c>
      <c r="J88" s="55">
        <v>764.65</v>
      </c>
      <c r="K88" s="55">
        <v>208593.08</v>
      </c>
      <c r="L88" s="55">
        <v>41718.56</v>
      </c>
      <c r="M88" s="56">
        <v>166874.52</v>
      </c>
      <c r="N88" s="34">
        <f t="shared" si="1"/>
        <v>175454.09999999998</v>
      </c>
    </row>
    <row r="89" spans="1:14" ht="12.75">
      <c r="A89" s="62">
        <v>78</v>
      </c>
      <c r="B89" s="53" t="s">
        <v>109</v>
      </c>
      <c r="C89" s="54">
        <v>0.257150183799538</v>
      </c>
      <c r="D89" s="55">
        <v>7812.96</v>
      </c>
      <c r="E89" s="55">
        <v>1679.84</v>
      </c>
      <c r="F89" s="55">
        <v>6133.12</v>
      </c>
      <c r="G89" s="55">
        <v>4511.08</v>
      </c>
      <c r="H89" s="55">
        <v>902.22</v>
      </c>
      <c r="I89" s="55">
        <v>36.09</v>
      </c>
      <c r="J89" s="55">
        <v>3572.77</v>
      </c>
      <c r="K89" s="55">
        <v>974631.7</v>
      </c>
      <c r="L89" s="55">
        <v>194926.38</v>
      </c>
      <c r="M89" s="56">
        <v>779705.32</v>
      </c>
      <c r="N89" s="34">
        <f t="shared" si="1"/>
        <v>789411.21</v>
      </c>
    </row>
    <row r="90" spans="1:14" ht="12.75">
      <c r="A90" s="62">
        <v>79</v>
      </c>
      <c r="B90" s="53" t="s">
        <v>110</v>
      </c>
      <c r="C90" s="54">
        <v>0.06834999569395</v>
      </c>
      <c r="D90" s="55">
        <v>5970.52</v>
      </c>
      <c r="E90" s="55">
        <v>1328.84</v>
      </c>
      <c r="F90" s="55">
        <v>4641.68</v>
      </c>
      <c r="G90" s="55">
        <v>1199.03</v>
      </c>
      <c r="H90" s="55">
        <v>239.81</v>
      </c>
      <c r="I90" s="55">
        <v>9.59</v>
      </c>
      <c r="J90" s="55">
        <v>949.63</v>
      </c>
      <c r="K90" s="55">
        <v>259055.23</v>
      </c>
      <c r="L90" s="55">
        <v>51811.13</v>
      </c>
      <c r="M90" s="56">
        <v>207244.1</v>
      </c>
      <c r="N90" s="34">
        <f t="shared" si="1"/>
        <v>212835.41</v>
      </c>
    </row>
    <row r="91" spans="1:14" ht="12.75">
      <c r="A91" s="62">
        <v>80</v>
      </c>
      <c r="B91" s="53" t="s">
        <v>111</v>
      </c>
      <c r="C91" s="54">
        <v>0.075485895244388</v>
      </c>
      <c r="D91" s="55">
        <v>10754.97</v>
      </c>
      <c r="E91" s="55">
        <v>2411.53</v>
      </c>
      <c r="F91" s="55">
        <v>8343.44</v>
      </c>
      <c r="G91" s="55">
        <v>1323.1</v>
      </c>
      <c r="H91" s="55">
        <v>264.62</v>
      </c>
      <c r="I91" s="55">
        <v>10.58</v>
      </c>
      <c r="J91" s="55">
        <v>1047.9</v>
      </c>
      <c r="K91" s="55">
        <v>285857.04</v>
      </c>
      <c r="L91" s="55">
        <v>57171.35</v>
      </c>
      <c r="M91" s="56">
        <v>228685.69</v>
      </c>
      <c r="N91" s="34">
        <f t="shared" si="1"/>
        <v>238077.03</v>
      </c>
    </row>
    <row r="92" spans="1:14" ht="12.75">
      <c r="A92" s="62">
        <v>81</v>
      </c>
      <c r="B92" s="53" t="s">
        <v>112</v>
      </c>
      <c r="C92" s="54">
        <v>0.1622888897758</v>
      </c>
      <c r="D92" s="55">
        <v>35284.63</v>
      </c>
      <c r="E92" s="55">
        <v>7469.84</v>
      </c>
      <c r="F92" s="55">
        <v>27814.79</v>
      </c>
      <c r="G92" s="55">
        <v>2846.98</v>
      </c>
      <c r="H92" s="55">
        <v>569.4</v>
      </c>
      <c r="I92" s="55">
        <v>22.78</v>
      </c>
      <c r="J92" s="55">
        <v>2254.8</v>
      </c>
      <c r="K92" s="55">
        <v>615095.54</v>
      </c>
      <c r="L92" s="55">
        <v>123019.09</v>
      </c>
      <c r="M92" s="56">
        <v>492076.45</v>
      </c>
      <c r="N92" s="34">
        <f t="shared" si="1"/>
        <v>522146.04000000004</v>
      </c>
    </row>
    <row r="93" spans="1:14" ht="12.75">
      <c r="A93" s="62">
        <v>82</v>
      </c>
      <c r="B93" s="53" t="s">
        <v>113</v>
      </c>
      <c r="C93" s="54">
        <v>0.181772088548358</v>
      </c>
      <c r="D93" s="55">
        <v>20076.44</v>
      </c>
      <c r="E93" s="55">
        <v>4619.34</v>
      </c>
      <c r="F93" s="55">
        <v>15457.1</v>
      </c>
      <c r="G93" s="55">
        <v>3188.76</v>
      </c>
      <c r="H93" s="55">
        <v>637.75</v>
      </c>
      <c r="I93" s="55">
        <v>25.51</v>
      </c>
      <c r="J93" s="55">
        <v>2525.5</v>
      </c>
      <c r="K93" s="55">
        <v>688939.17</v>
      </c>
      <c r="L93" s="55">
        <v>137787.82</v>
      </c>
      <c r="M93" s="56">
        <v>551151.35</v>
      </c>
      <c r="N93" s="34">
        <f t="shared" si="1"/>
        <v>569133.95</v>
      </c>
    </row>
    <row r="94" spans="1:14" ht="12.75">
      <c r="A94" s="62">
        <v>83</v>
      </c>
      <c r="B94" s="53" t="s">
        <v>114</v>
      </c>
      <c r="C94" s="54">
        <v>0.517373067405497</v>
      </c>
      <c r="D94" s="55">
        <v>101743.79</v>
      </c>
      <c r="E94" s="55">
        <v>21461.96</v>
      </c>
      <c r="F94" s="55">
        <v>80281.83</v>
      </c>
      <c r="G94" s="55">
        <v>9076.06</v>
      </c>
      <c r="H94" s="55">
        <v>1815.21</v>
      </c>
      <c r="I94" s="55">
        <v>72.61</v>
      </c>
      <c r="J94" s="55">
        <v>7188.24</v>
      </c>
      <c r="K94" s="55">
        <v>1960909.34</v>
      </c>
      <c r="L94" s="55">
        <v>392181.95</v>
      </c>
      <c r="M94" s="56">
        <v>1568727.39</v>
      </c>
      <c r="N94" s="34">
        <f t="shared" si="1"/>
        <v>1656197.46</v>
      </c>
    </row>
    <row r="95" spans="1:14" ht="12.75">
      <c r="A95" s="62">
        <v>84</v>
      </c>
      <c r="B95" s="53" t="s">
        <v>115</v>
      </c>
      <c r="C95" s="54">
        <v>0.059173596272063</v>
      </c>
      <c r="D95" s="55">
        <v>11983.58</v>
      </c>
      <c r="E95" s="55">
        <v>2499.11</v>
      </c>
      <c r="F95" s="55">
        <v>9484.47</v>
      </c>
      <c r="G95" s="55">
        <v>1038.05</v>
      </c>
      <c r="H95" s="55">
        <v>207.61</v>
      </c>
      <c r="I95" s="55">
        <v>8.3</v>
      </c>
      <c r="J95" s="55">
        <v>822.14</v>
      </c>
      <c r="K95" s="55">
        <v>224275.47</v>
      </c>
      <c r="L95" s="55">
        <v>44855.1</v>
      </c>
      <c r="M95" s="56">
        <v>179420.37</v>
      </c>
      <c r="N95" s="34">
        <f t="shared" si="1"/>
        <v>189726.97999999998</v>
      </c>
    </row>
    <row r="96" spans="1:14" ht="12.75">
      <c r="A96" s="62">
        <v>85</v>
      </c>
      <c r="B96" s="53" t="s">
        <v>116</v>
      </c>
      <c r="C96" s="54">
        <v>0.100956793639722</v>
      </c>
      <c r="D96" s="55">
        <v>25837.23</v>
      </c>
      <c r="E96" s="55">
        <v>5703.68</v>
      </c>
      <c r="F96" s="55">
        <v>20133.55</v>
      </c>
      <c r="G96" s="55">
        <v>1771.05</v>
      </c>
      <c r="H96" s="55">
        <v>354.21</v>
      </c>
      <c r="I96" s="55">
        <v>14.17</v>
      </c>
      <c r="J96" s="55">
        <v>1402.67</v>
      </c>
      <c r="K96" s="55">
        <v>382638.99</v>
      </c>
      <c r="L96" s="55">
        <v>76527.82</v>
      </c>
      <c r="M96" s="56">
        <v>306111.17</v>
      </c>
      <c r="N96" s="34">
        <f t="shared" si="1"/>
        <v>327647.39</v>
      </c>
    </row>
    <row r="97" spans="1:14" ht="12.75">
      <c r="A97" s="62">
        <v>86</v>
      </c>
      <c r="B97" s="53" t="s">
        <v>117</v>
      </c>
      <c r="C97" s="54">
        <v>0.105335593363858</v>
      </c>
      <c r="D97" s="55">
        <v>20270.34</v>
      </c>
      <c r="E97" s="55">
        <v>4580.93</v>
      </c>
      <c r="F97" s="55">
        <v>15689.41</v>
      </c>
      <c r="G97" s="55">
        <v>1847.85</v>
      </c>
      <c r="H97" s="55">
        <v>369.57</v>
      </c>
      <c r="I97" s="55">
        <v>14.78</v>
      </c>
      <c r="J97" s="55">
        <v>1463.5</v>
      </c>
      <c r="K97" s="55">
        <v>399235.23</v>
      </c>
      <c r="L97" s="55">
        <v>79846.92</v>
      </c>
      <c r="M97" s="56">
        <v>319388.31</v>
      </c>
      <c r="N97" s="34">
        <f t="shared" si="1"/>
        <v>336541.22</v>
      </c>
    </row>
    <row r="98" spans="1:14" ht="12.75">
      <c r="A98" s="62">
        <v>87</v>
      </c>
      <c r="B98" s="53" t="s">
        <v>118</v>
      </c>
      <c r="C98" s="54">
        <v>0.145514990832556</v>
      </c>
      <c r="D98" s="55">
        <v>44131.17</v>
      </c>
      <c r="E98" s="55">
        <v>10321.06</v>
      </c>
      <c r="F98" s="55">
        <v>33810.11</v>
      </c>
      <c r="G98" s="55">
        <v>2530.5</v>
      </c>
      <c r="H98" s="55">
        <v>506.1</v>
      </c>
      <c r="I98" s="55">
        <v>20.24</v>
      </c>
      <c r="J98" s="55">
        <v>2004.16</v>
      </c>
      <c r="K98" s="55">
        <v>546594.73</v>
      </c>
      <c r="L98" s="55">
        <v>109318.94</v>
      </c>
      <c r="M98" s="56">
        <v>437275.79</v>
      </c>
      <c r="N98" s="34">
        <f t="shared" si="1"/>
        <v>473090.06</v>
      </c>
    </row>
    <row r="99" spans="1:14" ht="12.75">
      <c r="A99" s="62">
        <v>88</v>
      </c>
      <c r="B99" s="53" t="s">
        <v>119</v>
      </c>
      <c r="C99" s="54">
        <v>0.095278893997429</v>
      </c>
      <c r="D99" s="55">
        <v>13914.98</v>
      </c>
      <c r="E99" s="55">
        <v>2481.56</v>
      </c>
      <c r="F99" s="55">
        <v>11433.42</v>
      </c>
      <c r="G99" s="55">
        <v>1671.44</v>
      </c>
      <c r="H99" s="55">
        <v>334.29</v>
      </c>
      <c r="I99" s="55">
        <v>13.37</v>
      </c>
      <c r="J99" s="55">
        <v>1323.78</v>
      </c>
      <c r="K99" s="55">
        <v>361119.21</v>
      </c>
      <c r="L99" s="55">
        <v>72223.91</v>
      </c>
      <c r="M99" s="56">
        <v>288895.3</v>
      </c>
      <c r="N99" s="34">
        <f t="shared" si="1"/>
        <v>301652.5</v>
      </c>
    </row>
    <row r="100" spans="1:14" ht="12.75">
      <c r="A100" s="62">
        <v>89</v>
      </c>
      <c r="B100" s="53" t="s">
        <v>120</v>
      </c>
      <c r="C100" s="54">
        <v>0.945044540462194</v>
      </c>
      <c r="D100" s="55">
        <v>636997.25</v>
      </c>
      <c r="E100" s="55">
        <v>134499.64</v>
      </c>
      <c r="F100" s="55">
        <v>502497.61</v>
      </c>
      <c r="G100" s="55">
        <v>16578.55</v>
      </c>
      <c r="H100" s="55">
        <v>3315.71</v>
      </c>
      <c r="I100" s="55">
        <v>132.63</v>
      </c>
      <c r="J100" s="55">
        <v>13130.21</v>
      </c>
      <c r="K100" s="55">
        <v>3581838.12</v>
      </c>
      <c r="L100" s="55">
        <v>716367.62</v>
      </c>
      <c r="M100" s="56">
        <v>2865470.5</v>
      </c>
      <c r="N100" s="34">
        <f t="shared" si="1"/>
        <v>3381098.32</v>
      </c>
    </row>
    <row r="101" spans="1:14" ht="12.75">
      <c r="A101" s="62">
        <v>90</v>
      </c>
      <c r="B101" s="53" t="s">
        <v>121</v>
      </c>
      <c r="C101" s="54">
        <v>0.121672892334608</v>
      </c>
      <c r="D101" s="55">
        <v>16397.78</v>
      </c>
      <c r="E101" s="55">
        <v>3631.92</v>
      </c>
      <c r="F101" s="55">
        <v>12765.86</v>
      </c>
      <c r="G101" s="55">
        <v>2112.28</v>
      </c>
      <c r="H101" s="55">
        <v>422.46</v>
      </c>
      <c r="I101" s="55">
        <v>16.9</v>
      </c>
      <c r="J101" s="55">
        <v>1672.92</v>
      </c>
      <c r="K101" s="55">
        <v>456230.29</v>
      </c>
      <c r="L101" s="55">
        <v>91246.17</v>
      </c>
      <c r="M101" s="56">
        <v>364984.12</v>
      </c>
      <c r="N101" s="34">
        <f t="shared" si="1"/>
        <v>379422.9</v>
      </c>
    </row>
    <row r="102" spans="1:14" ht="12.75">
      <c r="A102" s="62">
        <v>91</v>
      </c>
      <c r="B102" s="53" t="s">
        <v>122</v>
      </c>
      <c r="C102" s="54">
        <v>0.114761092770051</v>
      </c>
      <c r="D102" s="55">
        <v>14996.21</v>
      </c>
      <c r="E102" s="55">
        <v>3012.09</v>
      </c>
      <c r="F102" s="55">
        <v>11984.12</v>
      </c>
      <c r="G102" s="55">
        <v>2012.11</v>
      </c>
      <c r="H102" s="55">
        <v>402.42</v>
      </c>
      <c r="I102" s="55">
        <v>16.1</v>
      </c>
      <c r="J102" s="55">
        <v>1593.59</v>
      </c>
      <c r="K102" s="55">
        <v>434715.15</v>
      </c>
      <c r="L102" s="55">
        <v>86943.09</v>
      </c>
      <c r="M102" s="56">
        <v>347772.06</v>
      </c>
      <c r="N102" s="34">
        <f t="shared" si="1"/>
        <v>361349.77</v>
      </c>
    </row>
    <row r="103" spans="1:14" ht="12.75">
      <c r="A103" s="62">
        <v>92</v>
      </c>
      <c r="B103" s="53" t="s">
        <v>123</v>
      </c>
      <c r="C103" s="54">
        <v>0.21456158648262</v>
      </c>
      <c r="D103" s="55">
        <v>43187.63</v>
      </c>
      <c r="E103" s="55">
        <v>9158.25</v>
      </c>
      <c r="F103" s="55">
        <v>34029.38</v>
      </c>
      <c r="G103" s="55">
        <v>3741.78</v>
      </c>
      <c r="H103" s="55">
        <v>748.36</v>
      </c>
      <c r="I103" s="55">
        <v>29.93</v>
      </c>
      <c r="J103" s="55">
        <v>2963.49</v>
      </c>
      <c r="K103" s="55">
        <v>808290.15</v>
      </c>
      <c r="L103" s="55">
        <v>161658</v>
      </c>
      <c r="M103" s="56">
        <v>646632.15</v>
      </c>
      <c r="N103" s="34">
        <f t="shared" si="1"/>
        <v>683625.02</v>
      </c>
    </row>
    <row r="104" spans="1:14" ht="12.75">
      <c r="A104" s="62">
        <v>93</v>
      </c>
      <c r="B104" s="53" t="s">
        <v>124</v>
      </c>
      <c r="C104" s="54">
        <v>0.136635791391945</v>
      </c>
      <c r="D104" s="55">
        <v>23851.96</v>
      </c>
      <c r="E104" s="55">
        <v>4864.66</v>
      </c>
      <c r="F104" s="55">
        <v>18987.3</v>
      </c>
      <c r="G104" s="55">
        <v>2374.75</v>
      </c>
      <c r="H104" s="55">
        <v>474.95</v>
      </c>
      <c r="I104" s="55">
        <v>19</v>
      </c>
      <c r="J104" s="55">
        <v>1880.8</v>
      </c>
      <c r="K104" s="55">
        <v>512941.43</v>
      </c>
      <c r="L104" s="55">
        <v>102588.22</v>
      </c>
      <c r="M104" s="56">
        <v>410353.21</v>
      </c>
      <c r="N104" s="34">
        <f t="shared" si="1"/>
        <v>431221.31</v>
      </c>
    </row>
    <row r="105" spans="1:14" ht="12.75">
      <c r="A105" s="62">
        <v>94</v>
      </c>
      <c r="B105" s="53" t="s">
        <v>125</v>
      </c>
      <c r="C105" s="54">
        <v>0.684581956871337</v>
      </c>
      <c r="D105" s="55">
        <v>457991.14</v>
      </c>
      <c r="E105" s="55">
        <v>97222.74</v>
      </c>
      <c r="F105" s="55">
        <v>360768.4</v>
      </c>
      <c r="G105" s="55">
        <v>12009.35</v>
      </c>
      <c r="H105" s="55">
        <v>2401.87</v>
      </c>
      <c r="I105" s="55">
        <v>96.07</v>
      </c>
      <c r="J105" s="55">
        <v>9511.41</v>
      </c>
      <c r="K105" s="55">
        <v>2594652.05</v>
      </c>
      <c r="L105" s="55">
        <v>518930.43</v>
      </c>
      <c r="M105" s="56">
        <v>2075721.62</v>
      </c>
      <c r="N105" s="34">
        <f t="shared" si="1"/>
        <v>2446001.43</v>
      </c>
    </row>
    <row r="106" spans="1:14" ht="12.75">
      <c r="A106" s="62">
        <v>95</v>
      </c>
      <c r="B106" s="53" t="s">
        <v>126</v>
      </c>
      <c r="C106" s="54">
        <v>15.5627217195485</v>
      </c>
      <c r="D106" s="55">
        <v>14098610.36</v>
      </c>
      <c r="E106" s="55">
        <v>2992898.92</v>
      </c>
      <c r="F106" s="55">
        <v>11105711.44</v>
      </c>
      <c r="G106" s="55">
        <v>272988.49</v>
      </c>
      <c r="H106" s="55">
        <v>54597.7</v>
      </c>
      <c r="I106" s="55">
        <v>2183.91</v>
      </c>
      <c r="J106" s="55">
        <v>216206.88</v>
      </c>
      <c r="K106" s="55">
        <v>58979754.02</v>
      </c>
      <c r="L106" s="55">
        <v>11795950.76</v>
      </c>
      <c r="M106" s="56">
        <v>47183803.26</v>
      </c>
      <c r="N106" s="34">
        <f t="shared" si="1"/>
        <v>58505721.58</v>
      </c>
    </row>
    <row r="107" spans="1:14" ht="12.75">
      <c r="A107" s="62">
        <v>96</v>
      </c>
      <c r="B107" s="53" t="s">
        <v>127</v>
      </c>
      <c r="C107" s="54">
        <v>0.347864778084519</v>
      </c>
      <c r="D107" s="55">
        <v>188154.61</v>
      </c>
      <c r="E107" s="55">
        <v>38653.89</v>
      </c>
      <c r="F107" s="55">
        <v>149500.72</v>
      </c>
      <c r="G107" s="55">
        <v>6101.35</v>
      </c>
      <c r="H107" s="55">
        <v>1220.27</v>
      </c>
      <c r="I107" s="55">
        <v>48.81</v>
      </c>
      <c r="J107" s="55">
        <v>4832.27</v>
      </c>
      <c r="K107" s="55">
        <v>1318207.45</v>
      </c>
      <c r="L107" s="55">
        <v>263641.5</v>
      </c>
      <c r="M107" s="56">
        <v>1054565.95</v>
      </c>
      <c r="N107" s="34">
        <f t="shared" si="1"/>
        <v>1208898.94</v>
      </c>
    </row>
    <row r="108" spans="1:14" ht="12.75">
      <c r="A108" s="62">
        <v>97</v>
      </c>
      <c r="B108" s="53" t="s">
        <v>128</v>
      </c>
      <c r="C108" s="54">
        <v>0.227819385647379</v>
      </c>
      <c r="D108" s="55">
        <v>91549.89</v>
      </c>
      <c r="E108" s="55">
        <v>20331.37</v>
      </c>
      <c r="F108" s="55">
        <v>71218.52</v>
      </c>
      <c r="G108" s="55">
        <v>3995.45</v>
      </c>
      <c r="H108" s="55">
        <v>799.09</v>
      </c>
      <c r="I108" s="55">
        <v>31.96</v>
      </c>
      <c r="J108" s="55">
        <v>3164.4</v>
      </c>
      <c r="K108" s="55">
        <v>863220.22</v>
      </c>
      <c r="L108" s="55">
        <v>172644.08</v>
      </c>
      <c r="M108" s="56">
        <v>690576.14</v>
      </c>
      <c r="N108" s="34">
        <f t="shared" si="1"/>
        <v>764959.06</v>
      </c>
    </row>
    <row r="109" spans="1:14" ht="12.75">
      <c r="A109" s="62">
        <v>98</v>
      </c>
      <c r="B109" s="53" t="s">
        <v>129</v>
      </c>
      <c r="C109" s="54">
        <v>1.0543048335788</v>
      </c>
      <c r="D109" s="55">
        <v>244591.37</v>
      </c>
      <c r="E109" s="55">
        <v>53651.27</v>
      </c>
      <c r="F109" s="55">
        <v>190940.1</v>
      </c>
      <c r="G109" s="55">
        <v>18473.06</v>
      </c>
      <c r="H109" s="55">
        <v>3694.61</v>
      </c>
      <c r="I109" s="55">
        <v>147.78</v>
      </c>
      <c r="J109" s="55">
        <v>14630.67</v>
      </c>
      <c r="K109" s="55">
        <v>3991023.13</v>
      </c>
      <c r="L109" s="55">
        <v>798204.64</v>
      </c>
      <c r="M109" s="56">
        <v>3192818.49</v>
      </c>
      <c r="N109" s="34">
        <f t="shared" si="1"/>
        <v>3398389.2600000002</v>
      </c>
    </row>
    <row r="110" spans="1:14" ht="12.75">
      <c r="A110" s="62">
        <v>99</v>
      </c>
      <c r="B110" s="53" t="s">
        <v>130</v>
      </c>
      <c r="C110" s="54">
        <v>0.162002689793831</v>
      </c>
      <c r="D110" s="55">
        <v>21158.63</v>
      </c>
      <c r="E110" s="55">
        <v>4443.78</v>
      </c>
      <c r="F110" s="55">
        <v>16714.85</v>
      </c>
      <c r="G110" s="55">
        <v>2840.85</v>
      </c>
      <c r="H110" s="55">
        <v>568.17</v>
      </c>
      <c r="I110" s="55">
        <v>22.73</v>
      </c>
      <c r="J110" s="55">
        <v>2249.95</v>
      </c>
      <c r="K110" s="55">
        <v>613766.87</v>
      </c>
      <c r="L110" s="55">
        <v>122753.5</v>
      </c>
      <c r="M110" s="56">
        <v>491013.37</v>
      </c>
      <c r="N110" s="34">
        <f t="shared" si="1"/>
        <v>509978.17</v>
      </c>
    </row>
    <row r="111" spans="1:14" ht="12.75">
      <c r="A111" s="62">
        <v>100</v>
      </c>
      <c r="B111" s="53" t="s">
        <v>131</v>
      </c>
      <c r="C111" s="54">
        <v>0.119572192466952</v>
      </c>
      <c r="D111" s="55">
        <v>70077.1</v>
      </c>
      <c r="E111" s="55">
        <v>15955.41</v>
      </c>
      <c r="F111" s="55">
        <v>54121.69</v>
      </c>
      <c r="G111" s="55">
        <v>2096.51</v>
      </c>
      <c r="H111" s="55">
        <v>419.3</v>
      </c>
      <c r="I111" s="55">
        <v>16.77</v>
      </c>
      <c r="J111" s="55">
        <v>1660.44</v>
      </c>
      <c r="K111" s="55">
        <v>452949.81</v>
      </c>
      <c r="L111" s="55">
        <v>90589.97</v>
      </c>
      <c r="M111" s="56">
        <v>362359.84</v>
      </c>
      <c r="N111" s="34">
        <f t="shared" si="1"/>
        <v>418141.97000000003</v>
      </c>
    </row>
    <row r="112" spans="1:14" ht="12.75">
      <c r="A112" s="62">
        <v>101</v>
      </c>
      <c r="B112" s="53" t="s">
        <v>132</v>
      </c>
      <c r="C112" s="54">
        <v>0.048514296943599</v>
      </c>
      <c r="D112" s="55">
        <v>4558.42</v>
      </c>
      <c r="E112" s="55">
        <v>867.2</v>
      </c>
      <c r="F112" s="55">
        <v>3691.22</v>
      </c>
      <c r="G112" s="55">
        <v>851.08</v>
      </c>
      <c r="H112" s="55">
        <v>170.22</v>
      </c>
      <c r="I112" s="55">
        <v>6.81</v>
      </c>
      <c r="J112" s="55">
        <v>674.05</v>
      </c>
      <c r="K112" s="55">
        <v>183875.33</v>
      </c>
      <c r="L112" s="55">
        <v>36775.05</v>
      </c>
      <c r="M112" s="56">
        <v>147100.28</v>
      </c>
      <c r="N112" s="34">
        <f t="shared" si="1"/>
        <v>151465.55</v>
      </c>
    </row>
    <row r="113" spans="1:14" ht="12.75">
      <c r="A113" s="62">
        <v>102</v>
      </c>
      <c r="B113" s="53" t="s">
        <v>133</v>
      </c>
      <c r="C113" s="54">
        <v>0.118826892513906</v>
      </c>
      <c r="D113" s="55">
        <v>7465.91</v>
      </c>
      <c r="E113" s="55">
        <v>1695.43</v>
      </c>
      <c r="F113" s="55">
        <v>5770.48</v>
      </c>
      <c r="G113" s="55">
        <v>2062.35</v>
      </c>
      <c r="H113" s="55">
        <v>412.47</v>
      </c>
      <c r="I113" s="55">
        <v>16.5</v>
      </c>
      <c r="J113" s="55">
        <v>1633.38</v>
      </c>
      <c r="K113" s="55">
        <v>445443.62</v>
      </c>
      <c r="L113" s="55">
        <v>89088.77</v>
      </c>
      <c r="M113" s="56">
        <v>356354.85</v>
      </c>
      <c r="N113" s="34">
        <f t="shared" si="1"/>
        <v>363758.70999999996</v>
      </c>
    </row>
    <row r="114" spans="1:14" ht="12.75">
      <c r="A114" s="62">
        <v>103</v>
      </c>
      <c r="B114" s="53" t="s">
        <v>134</v>
      </c>
      <c r="C114" s="54">
        <v>0.076394695187134</v>
      </c>
      <c r="D114" s="55">
        <v>4964.76</v>
      </c>
      <c r="E114" s="55">
        <v>1325.21</v>
      </c>
      <c r="F114" s="55">
        <v>3639.55</v>
      </c>
      <c r="G114" s="55">
        <v>1340.16</v>
      </c>
      <c r="H114" s="55">
        <v>268.03</v>
      </c>
      <c r="I114" s="55">
        <v>10.72</v>
      </c>
      <c r="J114" s="55">
        <v>1061.41</v>
      </c>
      <c r="K114" s="55">
        <v>289545.58</v>
      </c>
      <c r="L114" s="55">
        <v>57909.11</v>
      </c>
      <c r="M114" s="56">
        <v>231636.47</v>
      </c>
      <c r="N114" s="34">
        <f t="shared" si="1"/>
        <v>236337.43</v>
      </c>
    </row>
    <row r="115" spans="1:14" ht="12.75">
      <c r="A115" s="62">
        <v>104</v>
      </c>
      <c r="B115" s="53" t="s">
        <v>135</v>
      </c>
      <c r="C115" s="54">
        <v>0.059558396247821</v>
      </c>
      <c r="D115" s="55">
        <v>15604.92</v>
      </c>
      <c r="E115" s="55">
        <v>3363.53</v>
      </c>
      <c r="F115" s="55">
        <v>12241.39</v>
      </c>
      <c r="G115" s="55">
        <v>1044.81</v>
      </c>
      <c r="H115" s="55">
        <v>208.96</v>
      </c>
      <c r="I115" s="55">
        <v>8.36</v>
      </c>
      <c r="J115" s="55">
        <v>827.49</v>
      </c>
      <c r="K115" s="55">
        <v>225733.93</v>
      </c>
      <c r="L115" s="55">
        <v>45146.77</v>
      </c>
      <c r="M115" s="56">
        <v>180587.16</v>
      </c>
      <c r="N115" s="34">
        <f t="shared" si="1"/>
        <v>193656.04</v>
      </c>
    </row>
    <row r="116" spans="1:14" ht="12.75">
      <c r="A116" s="62">
        <v>105</v>
      </c>
      <c r="B116" s="53" t="s">
        <v>136</v>
      </c>
      <c r="C116" s="54">
        <v>0.461017670955887</v>
      </c>
      <c r="D116" s="55">
        <v>166055.24</v>
      </c>
      <c r="E116" s="55">
        <v>36286.99</v>
      </c>
      <c r="F116" s="55">
        <v>129768.25</v>
      </c>
      <c r="G116" s="55">
        <v>8065.25</v>
      </c>
      <c r="H116" s="55">
        <v>1613.05</v>
      </c>
      <c r="I116" s="55">
        <v>64.52</v>
      </c>
      <c r="J116" s="55">
        <v>6387.68</v>
      </c>
      <c r="K116" s="55">
        <v>1742389.77</v>
      </c>
      <c r="L116" s="55">
        <v>348477.98</v>
      </c>
      <c r="M116" s="56">
        <v>1393911.79</v>
      </c>
      <c r="N116" s="34">
        <f t="shared" si="1"/>
        <v>1530067.72</v>
      </c>
    </row>
    <row r="117" spans="1:14" ht="12.75">
      <c r="A117" s="62">
        <v>106</v>
      </c>
      <c r="B117" s="53" t="s">
        <v>137</v>
      </c>
      <c r="C117" s="54">
        <v>0.061241196141804</v>
      </c>
      <c r="D117" s="55">
        <v>20959.54</v>
      </c>
      <c r="E117" s="55">
        <v>4696.34</v>
      </c>
      <c r="F117" s="55">
        <v>16263.2</v>
      </c>
      <c r="G117" s="55">
        <v>1074.33</v>
      </c>
      <c r="H117" s="55">
        <v>214.87</v>
      </c>
      <c r="I117" s="55">
        <v>8.59</v>
      </c>
      <c r="J117" s="55">
        <v>850.87</v>
      </c>
      <c r="K117" s="55">
        <v>232111.77</v>
      </c>
      <c r="L117" s="55">
        <v>46422.37</v>
      </c>
      <c r="M117" s="56">
        <v>185689.4</v>
      </c>
      <c r="N117" s="34">
        <f t="shared" si="1"/>
        <v>202803.47</v>
      </c>
    </row>
    <row r="118" spans="1:14" ht="12.75">
      <c r="A118" s="62">
        <v>107</v>
      </c>
      <c r="B118" s="53" t="s">
        <v>138</v>
      </c>
      <c r="C118" s="54">
        <v>0.117847292575621</v>
      </c>
      <c r="D118" s="55">
        <v>32967.09</v>
      </c>
      <c r="E118" s="55">
        <v>6381.44</v>
      </c>
      <c r="F118" s="55">
        <v>26585.65</v>
      </c>
      <c r="G118" s="55">
        <v>2066.26</v>
      </c>
      <c r="H118" s="55">
        <v>413.25</v>
      </c>
      <c r="I118" s="55">
        <v>16.53</v>
      </c>
      <c r="J118" s="55">
        <v>1636.48</v>
      </c>
      <c r="K118" s="55">
        <v>446412.15</v>
      </c>
      <c r="L118" s="55">
        <v>89282.33</v>
      </c>
      <c r="M118" s="56">
        <v>357129.82</v>
      </c>
      <c r="N118" s="34">
        <f t="shared" si="1"/>
        <v>385351.95</v>
      </c>
    </row>
    <row r="119" spans="1:14" ht="12.75">
      <c r="A119" s="62">
        <v>108</v>
      </c>
      <c r="B119" s="53" t="s">
        <v>139</v>
      </c>
      <c r="C119" s="54">
        <v>0.142522491021083</v>
      </c>
      <c r="D119" s="55">
        <v>23605.11</v>
      </c>
      <c r="E119" s="55">
        <v>5109.44</v>
      </c>
      <c r="F119" s="55">
        <v>18495.67</v>
      </c>
      <c r="G119" s="55">
        <v>2500.23</v>
      </c>
      <c r="H119" s="55">
        <v>500.05</v>
      </c>
      <c r="I119" s="55">
        <v>20</v>
      </c>
      <c r="J119" s="55">
        <v>1980.18</v>
      </c>
      <c r="K119" s="55">
        <v>540178.1</v>
      </c>
      <c r="L119" s="55">
        <v>108035.57</v>
      </c>
      <c r="M119" s="56">
        <v>432142.53</v>
      </c>
      <c r="N119" s="34">
        <f t="shared" si="1"/>
        <v>452618.38</v>
      </c>
    </row>
    <row r="120" spans="1:14" ht="12.75">
      <c r="A120" s="62">
        <v>109</v>
      </c>
      <c r="B120" s="53" t="s">
        <v>140</v>
      </c>
      <c r="C120" s="54">
        <v>0.277465882519649</v>
      </c>
      <c r="D120" s="55">
        <v>94839.31</v>
      </c>
      <c r="E120" s="55">
        <v>18535.52</v>
      </c>
      <c r="F120" s="55">
        <v>76303.79</v>
      </c>
      <c r="G120" s="55">
        <v>4845.26</v>
      </c>
      <c r="H120" s="55">
        <v>969.05</v>
      </c>
      <c r="I120" s="55">
        <v>38.76</v>
      </c>
      <c r="J120" s="55">
        <v>3837.45</v>
      </c>
      <c r="K120" s="55">
        <v>1046705.33</v>
      </c>
      <c r="L120" s="55">
        <v>209341.04</v>
      </c>
      <c r="M120" s="56">
        <v>837364.29</v>
      </c>
      <c r="N120" s="34">
        <f t="shared" si="1"/>
        <v>917505.53</v>
      </c>
    </row>
    <row r="121" spans="1:14" ht="12.75">
      <c r="A121" s="62">
        <v>110</v>
      </c>
      <c r="B121" s="53" t="s">
        <v>141</v>
      </c>
      <c r="C121" s="54">
        <v>0.46547047067536</v>
      </c>
      <c r="D121" s="55">
        <v>354223.38</v>
      </c>
      <c r="E121" s="55">
        <v>76000.43</v>
      </c>
      <c r="F121" s="55">
        <v>278222.95</v>
      </c>
      <c r="G121" s="55">
        <v>8165.55</v>
      </c>
      <c r="H121" s="55">
        <v>1633.11</v>
      </c>
      <c r="I121" s="55">
        <v>65.32</v>
      </c>
      <c r="J121" s="55">
        <v>6467.12</v>
      </c>
      <c r="K121" s="55">
        <v>1764191.92</v>
      </c>
      <c r="L121" s="55">
        <v>352838.33</v>
      </c>
      <c r="M121" s="56">
        <v>1411353.59</v>
      </c>
      <c r="N121" s="34">
        <f t="shared" si="1"/>
        <v>1696043.6600000001</v>
      </c>
    </row>
    <row r="122" spans="1:14" ht="12.75">
      <c r="A122" s="62">
        <v>111</v>
      </c>
      <c r="B122" s="53" t="s">
        <v>142</v>
      </c>
      <c r="C122" s="54">
        <v>0.745514653032577</v>
      </c>
      <c r="D122" s="55">
        <v>117702.5</v>
      </c>
      <c r="E122" s="55">
        <v>27688.22</v>
      </c>
      <c r="F122" s="55">
        <v>90014.28</v>
      </c>
      <c r="G122" s="55">
        <v>13056.08</v>
      </c>
      <c r="H122" s="55">
        <v>2611.22</v>
      </c>
      <c r="I122" s="55">
        <v>104.45</v>
      </c>
      <c r="J122" s="55">
        <v>10340.41</v>
      </c>
      <c r="K122" s="55">
        <v>2820669.22</v>
      </c>
      <c r="L122" s="55">
        <v>564133.81</v>
      </c>
      <c r="M122" s="56">
        <v>2256535.41</v>
      </c>
      <c r="N122" s="34">
        <f t="shared" si="1"/>
        <v>2356890.1</v>
      </c>
    </row>
    <row r="123" spans="1:14" ht="12.75">
      <c r="A123" s="62">
        <v>112</v>
      </c>
      <c r="B123" s="53" t="s">
        <v>143</v>
      </c>
      <c r="C123" s="54">
        <v>0.106849793268463</v>
      </c>
      <c r="D123" s="55">
        <v>13152.01</v>
      </c>
      <c r="E123" s="55">
        <v>2674.75</v>
      </c>
      <c r="F123" s="55">
        <v>10477.26</v>
      </c>
      <c r="G123" s="55">
        <v>1852.23</v>
      </c>
      <c r="H123" s="55">
        <v>370.45</v>
      </c>
      <c r="I123" s="55">
        <v>14.82</v>
      </c>
      <c r="J123" s="55">
        <v>1466.96</v>
      </c>
      <c r="K123" s="55">
        <v>400048.76</v>
      </c>
      <c r="L123" s="55">
        <v>80009.71</v>
      </c>
      <c r="M123" s="56">
        <v>320039.05</v>
      </c>
      <c r="N123" s="34">
        <f t="shared" si="1"/>
        <v>331983.27</v>
      </c>
    </row>
    <row r="124" spans="1:14" ht="12.75">
      <c r="A124" s="62">
        <v>113</v>
      </c>
      <c r="B124" s="53" t="s">
        <v>144</v>
      </c>
      <c r="C124" s="54">
        <v>0.218753786218511</v>
      </c>
      <c r="D124" s="55">
        <v>230284.47</v>
      </c>
      <c r="E124" s="55">
        <v>47662.22</v>
      </c>
      <c r="F124" s="55">
        <v>182622.25</v>
      </c>
      <c r="G124" s="55">
        <v>3837.51</v>
      </c>
      <c r="H124" s="55">
        <v>767.5</v>
      </c>
      <c r="I124" s="55">
        <v>30.7</v>
      </c>
      <c r="J124" s="55">
        <v>3039.31</v>
      </c>
      <c r="K124" s="55">
        <v>829104.45</v>
      </c>
      <c r="L124" s="55">
        <v>165820.89</v>
      </c>
      <c r="M124" s="56">
        <v>663283.56</v>
      </c>
      <c r="N124" s="34">
        <f t="shared" si="1"/>
        <v>848945.1200000001</v>
      </c>
    </row>
    <row r="125" spans="1:14" ht="12.75">
      <c r="A125" s="62">
        <v>114</v>
      </c>
      <c r="B125" s="53" t="s">
        <v>145</v>
      </c>
      <c r="C125" s="54">
        <v>0.058269896328996</v>
      </c>
      <c r="D125" s="55">
        <v>15402.36</v>
      </c>
      <c r="E125" s="55">
        <v>3275.84</v>
      </c>
      <c r="F125" s="55">
        <v>12126.52</v>
      </c>
      <c r="G125" s="55">
        <v>1022.21</v>
      </c>
      <c r="H125" s="55">
        <v>204.44</v>
      </c>
      <c r="I125" s="55">
        <v>8.18</v>
      </c>
      <c r="J125" s="55">
        <v>809.59</v>
      </c>
      <c r="K125" s="55">
        <v>220850.28</v>
      </c>
      <c r="L125" s="55">
        <v>44170</v>
      </c>
      <c r="M125" s="56">
        <v>176680.28</v>
      </c>
      <c r="N125" s="34">
        <f t="shared" si="1"/>
        <v>189616.39</v>
      </c>
    </row>
    <row r="126" spans="1:14" ht="12.75">
      <c r="A126" s="62">
        <v>115</v>
      </c>
      <c r="B126" s="53" t="s">
        <v>146</v>
      </c>
      <c r="C126" s="54">
        <v>0.646554559267063</v>
      </c>
      <c r="D126" s="55">
        <v>257803.86</v>
      </c>
      <c r="E126" s="55">
        <v>56151.23</v>
      </c>
      <c r="F126" s="55">
        <v>201652.63</v>
      </c>
      <c r="G126" s="55">
        <v>11342.25</v>
      </c>
      <c r="H126" s="55">
        <v>2268.45</v>
      </c>
      <c r="I126" s="55">
        <v>90.74</v>
      </c>
      <c r="J126" s="55">
        <v>8983.06</v>
      </c>
      <c r="K126" s="55">
        <v>2450523.42</v>
      </c>
      <c r="L126" s="55">
        <v>490104.67</v>
      </c>
      <c r="M126" s="56">
        <v>1960418.75</v>
      </c>
      <c r="N126" s="34">
        <f t="shared" si="1"/>
        <v>2171054.44</v>
      </c>
    </row>
    <row r="127" spans="1:14" ht="12.75">
      <c r="A127" s="62">
        <v>116</v>
      </c>
      <c r="B127" s="53" t="s">
        <v>147</v>
      </c>
      <c r="C127" s="54">
        <v>0.068572795679913</v>
      </c>
      <c r="D127" s="55">
        <v>18044.97</v>
      </c>
      <c r="E127" s="55">
        <v>3952.64</v>
      </c>
      <c r="F127" s="55">
        <v>14092.33</v>
      </c>
      <c r="G127" s="55">
        <v>1202.94</v>
      </c>
      <c r="H127" s="55">
        <v>240.59</v>
      </c>
      <c r="I127" s="55">
        <v>9.62</v>
      </c>
      <c r="J127" s="55">
        <v>952.73</v>
      </c>
      <c r="K127" s="55">
        <v>259899.57</v>
      </c>
      <c r="L127" s="55">
        <v>51979.94</v>
      </c>
      <c r="M127" s="56">
        <v>207919.63</v>
      </c>
      <c r="N127" s="34">
        <f t="shared" si="1"/>
        <v>222964.69</v>
      </c>
    </row>
    <row r="128" spans="1:14" ht="12.75">
      <c r="A128" s="62">
        <v>117</v>
      </c>
      <c r="B128" s="53" t="s">
        <v>148</v>
      </c>
      <c r="C128" s="54">
        <v>0.073277695383505</v>
      </c>
      <c r="D128" s="55">
        <v>27446.25</v>
      </c>
      <c r="E128" s="55">
        <v>5903.65</v>
      </c>
      <c r="F128" s="55">
        <v>21542.6</v>
      </c>
      <c r="G128" s="55">
        <v>1284.39</v>
      </c>
      <c r="H128" s="55">
        <v>256.88</v>
      </c>
      <c r="I128" s="55">
        <v>10.28</v>
      </c>
      <c r="J128" s="55">
        <v>1017.23</v>
      </c>
      <c r="K128" s="55">
        <v>277487.76</v>
      </c>
      <c r="L128" s="55">
        <v>55497.54</v>
      </c>
      <c r="M128" s="56">
        <v>221990.22</v>
      </c>
      <c r="N128" s="34">
        <f t="shared" si="1"/>
        <v>244550.05</v>
      </c>
    </row>
    <row r="129" spans="1:14" ht="12.75">
      <c r="A129" s="62">
        <v>118</v>
      </c>
      <c r="B129" s="53" t="s">
        <v>149</v>
      </c>
      <c r="C129" s="54">
        <v>0.140185191168333</v>
      </c>
      <c r="D129" s="55">
        <v>25821.21</v>
      </c>
      <c r="E129" s="55">
        <v>5588.61</v>
      </c>
      <c r="F129" s="55">
        <v>20232.6</v>
      </c>
      <c r="G129" s="55">
        <v>2459.21</v>
      </c>
      <c r="H129" s="55">
        <v>491.84</v>
      </c>
      <c r="I129" s="55">
        <v>19.67</v>
      </c>
      <c r="J129" s="55">
        <v>1947.7</v>
      </c>
      <c r="K129" s="55">
        <v>531319.63</v>
      </c>
      <c r="L129" s="55">
        <v>106263.86</v>
      </c>
      <c r="M129" s="56">
        <v>425055.77</v>
      </c>
      <c r="N129" s="34">
        <f t="shared" si="1"/>
        <v>447236.07</v>
      </c>
    </row>
    <row r="130" spans="1:14" ht="12.75">
      <c r="A130" s="62">
        <v>119</v>
      </c>
      <c r="B130" s="53" t="s">
        <v>150</v>
      </c>
      <c r="C130" s="54">
        <v>0.17514968896557</v>
      </c>
      <c r="D130" s="55">
        <v>101438.02</v>
      </c>
      <c r="E130" s="55">
        <v>20887.81</v>
      </c>
      <c r="F130" s="55">
        <v>80550.21</v>
      </c>
      <c r="G130" s="55">
        <v>3071.48</v>
      </c>
      <c r="H130" s="55">
        <v>614.3</v>
      </c>
      <c r="I130" s="55">
        <v>24.57</v>
      </c>
      <c r="J130" s="55">
        <v>2432.61</v>
      </c>
      <c r="K130" s="55">
        <v>663595.47</v>
      </c>
      <c r="L130" s="55">
        <v>132719.14</v>
      </c>
      <c r="M130" s="56">
        <v>530876.33</v>
      </c>
      <c r="N130" s="34">
        <f t="shared" si="1"/>
        <v>613859.1499999999</v>
      </c>
    </row>
    <row r="131" spans="1:14" ht="12.75">
      <c r="A131" s="62">
        <v>120</v>
      </c>
      <c r="B131" s="53" t="s">
        <v>151</v>
      </c>
      <c r="C131" s="54">
        <v>0.18880698810516</v>
      </c>
      <c r="D131" s="55">
        <v>32681.92</v>
      </c>
      <c r="E131" s="55">
        <v>6916.49</v>
      </c>
      <c r="F131" s="55">
        <v>25765.43</v>
      </c>
      <c r="G131" s="55">
        <v>3289.96</v>
      </c>
      <c r="H131" s="55">
        <v>657.99</v>
      </c>
      <c r="I131" s="55">
        <v>26.32</v>
      </c>
      <c r="J131" s="55">
        <v>2605.65</v>
      </c>
      <c r="K131" s="55">
        <v>710676.92</v>
      </c>
      <c r="L131" s="55">
        <v>142135.37</v>
      </c>
      <c r="M131" s="56">
        <v>568541.55</v>
      </c>
      <c r="N131" s="34">
        <f t="shared" si="1"/>
        <v>596912.63</v>
      </c>
    </row>
    <row r="132" spans="1:14" ht="12.75">
      <c r="A132" s="62">
        <v>121</v>
      </c>
      <c r="B132" s="53" t="s">
        <v>152</v>
      </c>
      <c r="C132" s="54">
        <v>0.183131388462723</v>
      </c>
      <c r="D132" s="55">
        <v>187295.68</v>
      </c>
      <c r="E132" s="55">
        <v>40206.91</v>
      </c>
      <c r="F132" s="55">
        <v>147088.77</v>
      </c>
      <c r="G132" s="55">
        <v>3211.5</v>
      </c>
      <c r="H132" s="55">
        <v>642.3</v>
      </c>
      <c r="I132" s="55">
        <v>25.69</v>
      </c>
      <c r="J132" s="55">
        <v>2543.51</v>
      </c>
      <c r="K132" s="55">
        <v>693847.16</v>
      </c>
      <c r="L132" s="55">
        <v>138769.47</v>
      </c>
      <c r="M132" s="56">
        <v>555077.69</v>
      </c>
      <c r="N132" s="34">
        <f t="shared" si="1"/>
        <v>704709.97</v>
      </c>
    </row>
    <row r="133" spans="1:14" ht="12.75">
      <c r="A133" s="62">
        <v>122</v>
      </c>
      <c r="B133" s="53" t="s">
        <v>153</v>
      </c>
      <c r="C133" s="54">
        <v>0.259188783671107</v>
      </c>
      <c r="D133" s="55">
        <v>41158.22</v>
      </c>
      <c r="E133" s="55">
        <v>8964.55</v>
      </c>
      <c r="F133" s="55">
        <v>32193.67</v>
      </c>
      <c r="G133" s="55">
        <v>4524.65</v>
      </c>
      <c r="H133" s="55">
        <v>904.93</v>
      </c>
      <c r="I133" s="55">
        <v>36.2</v>
      </c>
      <c r="J133" s="55">
        <v>3583.52</v>
      </c>
      <c r="K133" s="55">
        <v>977432.79</v>
      </c>
      <c r="L133" s="55">
        <v>195486.56</v>
      </c>
      <c r="M133" s="56">
        <v>781946.23</v>
      </c>
      <c r="N133" s="34">
        <f t="shared" si="1"/>
        <v>817723.4199999999</v>
      </c>
    </row>
    <row r="134" spans="1:14" ht="12.75">
      <c r="A134" s="62">
        <v>123</v>
      </c>
      <c r="B134" s="53" t="s">
        <v>154</v>
      </c>
      <c r="C134" s="54">
        <v>0.082249594818275</v>
      </c>
      <c r="D134" s="55">
        <v>27192.17</v>
      </c>
      <c r="E134" s="55">
        <v>5604.14</v>
      </c>
      <c r="F134" s="55">
        <v>21588.03</v>
      </c>
      <c r="G134" s="55">
        <v>1442.86</v>
      </c>
      <c r="H134" s="55">
        <v>288.57</v>
      </c>
      <c r="I134" s="55">
        <v>11.54</v>
      </c>
      <c r="J134" s="55">
        <v>1142.75</v>
      </c>
      <c r="K134" s="55">
        <v>311736.26</v>
      </c>
      <c r="L134" s="55">
        <v>62347.19</v>
      </c>
      <c r="M134" s="56">
        <v>249389.07</v>
      </c>
      <c r="N134" s="34">
        <f t="shared" si="1"/>
        <v>272119.85</v>
      </c>
    </row>
    <row r="135" spans="1:14" ht="12.75">
      <c r="A135" s="62">
        <v>124</v>
      </c>
      <c r="B135" s="53" t="s">
        <v>155</v>
      </c>
      <c r="C135" s="54">
        <v>1.79460348693998</v>
      </c>
      <c r="D135" s="55">
        <v>985207.92</v>
      </c>
      <c r="E135" s="55">
        <v>212735.69</v>
      </c>
      <c r="F135" s="55">
        <v>772472.23</v>
      </c>
      <c r="G135" s="55">
        <v>31459.83</v>
      </c>
      <c r="H135" s="55">
        <v>6291.97</v>
      </c>
      <c r="I135" s="55">
        <v>251.68</v>
      </c>
      <c r="J135" s="55">
        <v>24916.18</v>
      </c>
      <c r="K135" s="55">
        <v>6796848.27</v>
      </c>
      <c r="L135" s="55">
        <v>1359369.71</v>
      </c>
      <c r="M135" s="56">
        <v>5437478.56</v>
      </c>
      <c r="N135" s="34">
        <f t="shared" si="1"/>
        <v>6234866.97</v>
      </c>
    </row>
    <row r="136" spans="1:14" ht="12.75">
      <c r="A136" s="62">
        <v>125</v>
      </c>
      <c r="B136" s="53" t="s">
        <v>156</v>
      </c>
      <c r="C136" s="54">
        <v>0.105774393336213</v>
      </c>
      <c r="D136" s="55">
        <v>5051.09</v>
      </c>
      <c r="E136" s="55">
        <v>1097.35</v>
      </c>
      <c r="F136" s="55">
        <v>3953.74</v>
      </c>
      <c r="G136" s="55">
        <v>2388.99</v>
      </c>
      <c r="H136" s="55">
        <v>477.8</v>
      </c>
      <c r="I136" s="55">
        <v>19.11</v>
      </c>
      <c r="J136" s="55">
        <v>1892.08</v>
      </c>
      <c r="K136" s="55">
        <v>519252.12</v>
      </c>
      <c r="L136" s="55">
        <v>103850.31</v>
      </c>
      <c r="M136" s="56">
        <v>415401.81</v>
      </c>
      <c r="N136" s="34">
        <f t="shared" si="1"/>
        <v>421247.63</v>
      </c>
    </row>
    <row r="137" spans="1:14" ht="12.75">
      <c r="A137" s="62">
        <v>126</v>
      </c>
      <c r="B137" s="53" t="s">
        <v>157</v>
      </c>
      <c r="C137" s="54">
        <v>0.227857985644947</v>
      </c>
      <c r="D137" s="55">
        <v>32031.89</v>
      </c>
      <c r="E137" s="55">
        <v>6677.38</v>
      </c>
      <c r="F137" s="55">
        <v>25354.51</v>
      </c>
      <c r="G137" s="55">
        <v>3975.01</v>
      </c>
      <c r="H137" s="55">
        <v>795</v>
      </c>
      <c r="I137" s="55">
        <v>31.8</v>
      </c>
      <c r="J137" s="55">
        <v>3148.21</v>
      </c>
      <c r="K137" s="55">
        <v>858685.18</v>
      </c>
      <c r="L137" s="55">
        <v>171737.1</v>
      </c>
      <c r="M137" s="56">
        <v>686948.08</v>
      </c>
      <c r="N137" s="34">
        <f t="shared" si="1"/>
        <v>715450.7999999999</v>
      </c>
    </row>
    <row r="138" spans="1:14" ht="12.75">
      <c r="A138" s="62">
        <v>127</v>
      </c>
      <c r="B138" s="53" t="s">
        <v>158</v>
      </c>
      <c r="C138" s="54">
        <v>0.296668281309898</v>
      </c>
      <c r="D138" s="55">
        <v>167427.89</v>
      </c>
      <c r="E138" s="55">
        <v>35407.03</v>
      </c>
      <c r="F138" s="55">
        <v>132020.86</v>
      </c>
      <c r="G138" s="55">
        <v>5204.34</v>
      </c>
      <c r="H138" s="55">
        <v>1040.87</v>
      </c>
      <c r="I138" s="55">
        <v>41.63</v>
      </c>
      <c r="J138" s="55">
        <v>4121.84</v>
      </c>
      <c r="K138" s="55">
        <v>1124410.2</v>
      </c>
      <c r="L138" s="55">
        <v>224881.98</v>
      </c>
      <c r="M138" s="56">
        <v>899528.22</v>
      </c>
      <c r="N138" s="34">
        <f t="shared" si="1"/>
        <v>1035670.9199999999</v>
      </c>
    </row>
    <row r="139" spans="1:14" ht="12.75">
      <c r="A139" s="62">
        <v>128</v>
      </c>
      <c r="B139" s="53" t="s">
        <v>159</v>
      </c>
      <c r="C139" s="54">
        <v>2.42978154692376</v>
      </c>
      <c r="D139" s="55">
        <v>958427.1</v>
      </c>
      <c r="E139" s="55">
        <v>202301.09</v>
      </c>
      <c r="F139" s="55">
        <v>756126.01</v>
      </c>
      <c r="G139" s="55">
        <v>42602.5</v>
      </c>
      <c r="H139" s="55">
        <v>8520.5</v>
      </c>
      <c r="I139" s="55">
        <v>340.82</v>
      </c>
      <c r="J139" s="55">
        <v>33741.18</v>
      </c>
      <c r="K139" s="55">
        <v>9204253.43</v>
      </c>
      <c r="L139" s="55">
        <v>1840850.71</v>
      </c>
      <c r="M139" s="56">
        <v>7363402.72</v>
      </c>
      <c r="N139" s="34">
        <f t="shared" si="1"/>
        <v>8153269.91</v>
      </c>
    </row>
    <row r="140" spans="1:14" ht="12.75">
      <c r="A140" s="62">
        <v>129</v>
      </c>
      <c r="B140" s="53" t="s">
        <v>160</v>
      </c>
      <c r="C140" s="54">
        <v>0.063560195995707</v>
      </c>
      <c r="D140" s="55">
        <v>10908.58</v>
      </c>
      <c r="E140" s="55">
        <v>2193.92</v>
      </c>
      <c r="F140" s="55">
        <v>8714.66</v>
      </c>
      <c r="G140" s="55">
        <v>1115.01</v>
      </c>
      <c r="H140" s="55">
        <v>223</v>
      </c>
      <c r="I140" s="55">
        <v>8.92</v>
      </c>
      <c r="J140" s="55">
        <v>883.09</v>
      </c>
      <c r="K140" s="55">
        <v>240901.13</v>
      </c>
      <c r="L140" s="55">
        <v>48180.29</v>
      </c>
      <c r="M140" s="56">
        <v>192720.84</v>
      </c>
      <c r="N140" s="34">
        <f t="shared" si="1"/>
        <v>202318.59</v>
      </c>
    </row>
    <row r="141" spans="1:14" ht="12.75">
      <c r="A141" s="62">
        <v>130</v>
      </c>
      <c r="B141" s="53" t="s">
        <v>161</v>
      </c>
      <c r="C141" s="54">
        <v>0.100763993651868</v>
      </c>
      <c r="D141" s="55">
        <v>5738.9</v>
      </c>
      <c r="E141" s="55">
        <v>1326.75</v>
      </c>
      <c r="F141" s="55">
        <v>4412.15</v>
      </c>
      <c r="G141" s="55">
        <v>1745.46</v>
      </c>
      <c r="H141" s="55">
        <v>349.09</v>
      </c>
      <c r="I141" s="55">
        <v>13.96</v>
      </c>
      <c r="J141" s="55">
        <v>1382.41</v>
      </c>
      <c r="K141" s="55">
        <v>376982.83</v>
      </c>
      <c r="L141" s="55">
        <v>75396.62</v>
      </c>
      <c r="M141" s="56">
        <v>301586.21</v>
      </c>
      <c r="N141" s="34">
        <f aca="true" t="shared" si="2" ref="N141:N204">+F141+J141+M141</f>
        <v>307380.77</v>
      </c>
    </row>
    <row r="142" spans="1:14" ht="12.75">
      <c r="A142" s="62">
        <v>131</v>
      </c>
      <c r="B142" s="53" t="s">
        <v>162</v>
      </c>
      <c r="C142" s="54">
        <v>0.152543890389735</v>
      </c>
      <c r="D142" s="55">
        <v>62543.01</v>
      </c>
      <c r="E142" s="55">
        <v>12870.56</v>
      </c>
      <c r="F142" s="55">
        <v>49672.45</v>
      </c>
      <c r="G142" s="55">
        <v>2676.01</v>
      </c>
      <c r="H142" s="55">
        <v>535.2</v>
      </c>
      <c r="I142" s="55">
        <v>21.41</v>
      </c>
      <c r="J142" s="55">
        <v>2119.4</v>
      </c>
      <c r="K142" s="55">
        <v>578160.71</v>
      </c>
      <c r="L142" s="55">
        <v>115632.23</v>
      </c>
      <c r="M142" s="56">
        <v>462528.48</v>
      </c>
      <c r="N142" s="34">
        <f t="shared" si="2"/>
        <v>514320.32999999996</v>
      </c>
    </row>
    <row r="143" spans="1:14" ht="12.75">
      <c r="A143" s="62">
        <v>132</v>
      </c>
      <c r="B143" s="53" t="s">
        <v>163</v>
      </c>
      <c r="C143" s="54">
        <v>0.254076583993175</v>
      </c>
      <c r="D143" s="55">
        <v>141596.02</v>
      </c>
      <c r="E143" s="55">
        <v>30426.05</v>
      </c>
      <c r="F143" s="55">
        <v>111169.97</v>
      </c>
      <c r="G143" s="55">
        <v>4457.16</v>
      </c>
      <c r="H143" s="55">
        <v>891.43</v>
      </c>
      <c r="I143" s="55">
        <v>35.66</v>
      </c>
      <c r="J143" s="55">
        <v>3530.07</v>
      </c>
      <c r="K143" s="55">
        <v>962982.34</v>
      </c>
      <c r="L143" s="55">
        <v>192596.38</v>
      </c>
      <c r="M143" s="56">
        <v>770385.96</v>
      </c>
      <c r="N143" s="34">
        <f t="shared" si="2"/>
        <v>885086</v>
      </c>
    </row>
    <row r="144" spans="1:14" ht="12.75">
      <c r="A144" s="62">
        <v>133</v>
      </c>
      <c r="B144" s="53" t="s">
        <v>164</v>
      </c>
      <c r="C144" s="54">
        <v>0.117620492589909</v>
      </c>
      <c r="D144" s="55">
        <v>3606.89</v>
      </c>
      <c r="E144" s="55">
        <v>781.42</v>
      </c>
      <c r="F144" s="55">
        <v>2825.47</v>
      </c>
      <c r="G144" s="55">
        <v>2041.18</v>
      </c>
      <c r="H144" s="55">
        <v>408.24</v>
      </c>
      <c r="I144" s="55">
        <v>16.33</v>
      </c>
      <c r="J144" s="55">
        <v>1616.61</v>
      </c>
      <c r="K144" s="55">
        <v>440871.24</v>
      </c>
      <c r="L144" s="55">
        <v>88174.35</v>
      </c>
      <c r="M144" s="56">
        <v>352696.89</v>
      </c>
      <c r="N144" s="34">
        <f t="shared" si="2"/>
        <v>357138.97000000003</v>
      </c>
    </row>
    <row r="145" spans="1:14" ht="12.75">
      <c r="A145" s="62">
        <v>134</v>
      </c>
      <c r="B145" s="53" t="s">
        <v>165</v>
      </c>
      <c r="C145" s="54">
        <v>0.178731788739897</v>
      </c>
      <c r="D145" s="55">
        <v>54468.3</v>
      </c>
      <c r="E145" s="55">
        <v>11376.28</v>
      </c>
      <c r="F145" s="55">
        <v>43092.02</v>
      </c>
      <c r="G145" s="55">
        <v>3135.43</v>
      </c>
      <c r="H145" s="55">
        <v>627.09</v>
      </c>
      <c r="I145" s="55">
        <v>25.08</v>
      </c>
      <c r="J145" s="55">
        <v>2483.26</v>
      </c>
      <c r="K145" s="55">
        <v>677416.12</v>
      </c>
      <c r="L145" s="55">
        <v>135483.28</v>
      </c>
      <c r="M145" s="56">
        <v>541932.84</v>
      </c>
      <c r="N145" s="34">
        <f t="shared" si="2"/>
        <v>587508.12</v>
      </c>
    </row>
    <row r="146" spans="1:14" ht="12.75">
      <c r="A146" s="62">
        <v>135</v>
      </c>
      <c r="B146" s="53" t="s">
        <v>166</v>
      </c>
      <c r="C146" s="54">
        <v>1.39584731206162</v>
      </c>
      <c r="D146" s="55">
        <v>550988.94</v>
      </c>
      <c r="E146" s="55">
        <v>117854.46</v>
      </c>
      <c r="F146" s="55">
        <v>433134.48</v>
      </c>
      <c r="G146" s="55">
        <v>24486.8</v>
      </c>
      <c r="H146" s="55">
        <v>4897.36</v>
      </c>
      <c r="I146" s="55">
        <v>195.89</v>
      </c>
      <c r="J146" s="55">
        <v>19393.55</v>
      </c>
      <c r="K146" s="55">
        <v>5290437.42</v>
      </c>
      <c r="L146" s="55">
        <v>1058087.46</v>
      </c>
      <c r="M146" s="56">
        <v>4232349.96</v>
      </c>
      <c r="N146" s="34">
        <f t="shared" si="2"/>
        <v>4684877.99</v>
      </c>
    </row>
    <row r="147" spans="1:14" ht="12.75">
      <c r="A147" s="62">
        <v>136</v>
      </c>
      <c r="B147" s="53" t="s">
        <v>167</v>
      </c>
      <c r="C147" s="54">
        <v>0.078558395050821</v>
      </c>
      <c r="D147" s="55">
        <v>9269.77</v>
      </c>
      <c r="E147" s="55">
        <v>1914.03</v>
      </c>
      <c r="F147" s="55">
        <v>7355.74</v>
      </c>
      <c r="G147" s="55">
        <v>1377.03</v>
      </c>
      <c r="H147" s="55">
        <v>275.41</v>
      </c>
      <c r="I147" s="55">
        <v>11.02</v>
      </c>
      <c r="J147" s="55">
        <v>1090.6</v>
      </c>
      <c r="K147" s="55">
        <v>297502.21</v>
      </c>
      <c r="L147" s="55">
        <v>59500.42</v>
      </c>
      <c r="M147" s="56">
        <v>238001.79</v>
      </c>
      <c r="N147" s="34">
        <f t="shared" si="2"/>
        <v>246448.13</v>
      </c>
    </row>
    <row r="148" spans="1:14" ht="12.75">
      <c r="A148" s="62">
        <v>137</v>
      </c>
      <c r="B148" s="53" t="s">
        <v>168</v>
      </c>
      <c r="C148" s="54">
        <v>0.115708792710346</v>
      </c>
      <c r="D148" s="55">
        <v>33272.54</v>
      </c>
      <c r="E148" s="55">
        <v>7330.39</v>
      </c>
      <c r="F148" s="55">
        <v>25942.15</v>
      </c>
      <c r="G148" s="55">
        <v>2007.63</v>
      </c>
      <c r="H148" s="55">
        <v>401.53</v>
      </c>
      <c r="I148" s="55">
        <v>16.06</v>
      </c>
      <c r="J148" s="55">
        <v>1590.04</v>
      </c>
      <c r="K148" s="55">
        <v>433625.44</v>
      </c>
      <c r="L148" s="55">
        <v>86725.02</v>
      </c>
      <c r="M148" s="56">
        <v>346900.42</v>
      </c>
      <c r="N148" s="34">
        <f t="shared" si="2"/>
        <v>374432.61</v>
      </c>
    </row>
    <row r="149" spans="1:14" ht="12.75">
      <c r="A149" s="62">
        <v>138</v>
      </c>
      <c r="B149" s="53" t="s">
        <v>169</v>
      </c>
      <c r="C149" s="54">
        <v>0.192573287867883</v>
      </c>
      <c r="D149" s="55">
        <v>47893.01</v>
      </c>
      <c r="E149" s="55">
        <v>9899.02</v>
      </c>
      <c r="F149" s="55">
        <v>37993.99</v>
      </c>
      <c r="G149" s="55">
        <v>3356.04</v>
      </c>
      <c r="H149" s="55">
        <v>671.21</v>
      </c>
      <c r="I149" s="55">
        <v>26.85</v>
      </c>
      <c r="J149" s="55">
        <v>2657.98</v>
      </c>
      <c r="K149" s="55">
        <v>724951.64</v>
      </c>
      <c r="L149" s="55">
        <v>144990.39</v>
      </c>
      <c r="M149" s="56">
        <v>579961.25</v>
      </c>
      <c r="N149" s="34">
        <f t="shared" si="2"/>
        <v>620613.22</v>
      </c>
    </row>
    <row r="150" spans="1:14" ht="12.75">
      <c r="A150" s="62">
        <v>139</v>
      </c>
      <c r="B150" s="53" t="s">
        <v>170</v>
      </c>
      <c r="C150" s="54">
        <v>0.058833396293496</v>
      </c>
      <c r="D150" s="55">
        <v>10076.47</v>
      </c>
      <c r="E150" s="55">
        <v>2159.47</v>
      </c>
      <c r="F150" s="55">
        <v>7917</v>
      </c>
      <c r="G150" s="55">
        <v>1032.1</v>
      </c>
      <c r="H150" s="55">
        <v>206.42</v>
      </c>
      <c r="I150" s="55">
        <v>8.26</v>
      </c>
      <c r="J150" s="55">
        <v>817.42</v>
      </c>
      <c r="K150" s="55">
        <v>222985.92</v>
      </c>
      <c r="L150" s="55">
        <v>44597.2</v>
      </c>
      <c r="M150" s="56">
        <v>178388.72</v>
      </c>
      <c r="N150" s="34">
        <f t="shared" si="2"/>
        <v>187123.14</v>
      </c>
    </row>
    <row r="151" spans="1:14" ht="12.75">
      <c r="A151" s="62">
        <v>140</v>
      </c>
      <c r="B151" s="53" t="s">
        <v>171</v>
      </c>
      <c r="C151" s="54">
        <v>0.08934539437124</v>
      </c>
      <c r="D151" s="55">
        <v>17309.54</v>
      </c>
      <c r="E151" s="55">
        <v>3960.51</v>
      </c>
      <c r="F151" s="55">
        <v>13349.03</v>
      </c>
      <c r="G151" s="55">
        <v>1567.35</v>
      </c>
      <c r="H151" s="55">
        <v>313.47</v>
      </c>
      <c r="I151" s="55">
        <v>12.54</v>
      </c>
      <c r="J151" s="55">
        <v>1241.34</v>
      </c>
      <c r="K151" s="55">
        <v>338630.27</v>
      </c>
      <c r="L151" s="55">
        <v>67726.01</v>
      </c>
      <c r="M151" s="56">
        <v>270904.26</v>
      </c>
      <c r="N151" s="34">
        <f t="shared" si="2"/>
        <v>285494.63</v>
      </c>
    </row>
    <row r="152" spans="1:14" ht="12.75">
      <c r="A152" s="62">
        <v>141</v>
      </c>
      <c r="B152" s="53" t="s">
        <v>172</v>
      </c>
      <c r="C152" s="54">
        <v>0.141101991110575</v>
      </c>
      <c r="D152" s="55">
        <v>68402.39</v>
      </c>
      <c r="E152" s="55">
        <v>15011.26</v>
      </c>
      <c r="F152" s="55">
        <v>53391.13</v>
      </c>
      <c r="G152" s="55">
        <v>2474.2</v>
      </c>
      <c r="H152" s="55">
        <v>494.84</v>
      </c>
      <c r="I152" s="55">
        <v>19.79</v>
      </c>
      <c r="J152" s="55">
        <v>1959.57</v>
      </c>
      <c r="K152" s="55">
        <v>534550.42</v>
      </c>
      <c r="L152" s="55">
        <v>106910.14</v>
      </c>
      <c r="M152" s="56">
        <v>427640.28</v>
      </c>
      <c r="N152" s="34">
        <f t="shared" si="2"/>
        <v>482990.98000000004</v>
      </c>
    </row>
    <row r="153" spans="1:14" ht="12.75">
      <c r="A153" s="62">
        <v>142</v>
      </c>
      <c r="B153" s="53" t="s">
        <v>173</v>
      </c>
      <c r="C153" s="54">
        <v>0.077384295124789</v>
      </c>
      <c r="D153" s="55">
        <v>2167.37</v>
      </c>
      <c r="E153" s="55">
        <v>454.49</v>
      </c>
      <c r="F153" s="55">
        <v>1712.88</v>
      </c>
      <c r="G153" s="55">
        <v>1357.53</v>
      </c>
      <c r="H153" s="55">
        <v>271.51</v>
      </c>
      <c r="I153" s="55">
        <v>10.86</v>
      </c>
      <c r="J153" s="55">
        <v>1075.16</v>
      </c>
      <c r="K153" s="55">
        <v>293296.21</v>
      </c>
      <c r="L153" s="55">
        <v>58659.21</v>
      </c>
      <c r="M153" s="56">
        <v>234637</v>
      </c>
      <c r="N153" s="34">
        <f t="shared" si="2"/>
        <v>237425.04</v>
      </c>
    </row>
    <row r="154" spans="1:14" ht="12.75">
      <c r="A154" s="62">
        <v>143</v>
      </c>
      <c r="B154" s="53" t="s">
        <v>174</v>
      </c>
      <c r="C154" s="54">
        <v>1.03029503509141</v>
      </c>
      <c r="D154" s="55">
        <v>173847.69</v>
      </c>
      <c r="E154" s="55">
        <v>38002.61</v>
      </c>
      <c r="F154" s="55">
        <v>135845.08</v>
      </c>
      <c r="G154" s="55">
        <v>18072.95</v>
      </c>
      <c r="H154" s="55">
        <v>3614.59</v>
      </c>
      <c r="I154" s="55">
        <v>144.58</v>
      </c>
      <c r="J154" s="55">
        <v>14313.78</v>
      </c>
      <c r="K154" s="55">
        <v>3904704.37</v>
      </c>
      <c r="L154" s="55">
        <v>780940.82</v>
      </c>
      <c r="M154" s="56">
        <v>3123763.55</v>
      </c>
      <c r="N154" s="34">
        <f t="shared" si="2"/>
        <v>3273922.4099999997</v>
      </c>
    </row>
    <row r="155" spans="1:14" ht="12.75">
      <c r="A155" s="62">
        <v>144</v>
      </c>
      <c r="B155" s="53" t="s">
        <v>175</v>
      </c>
      <c r="C155" s="54">
        <v>1.29278281855468</v>
      </c>
      <c r="D155" s="55">
        <v>548128.2</v>
      </c>
      <c r="E155" s="55">
        <v>116329.17</v>
      </c>
      <c r="F155" s="55">
        <v>431799.03</v>
      </c>
      <c r="G155" s="55">
        <v>22678.78</v>
      </c>
      <c r="H155" s="55">
        <v>4535.76</v>
      </c>
      <c r="I155" s="55">
        <v>181.43</v>
      </c>
      <c r="J155" s="55">
        <v>17961.59</v>
      </c>
      <c r="K155" s="55">
        <v>4899810.15</v>
      </c>
      <c r="L155" s="55">
        <v>979961.98</v>
      </c>
      <c r="M155" s="56">
        <v>3919848.17</v>
      </c>
      <c r="N155" s="34">
        <f t="shared" si="2"/>
        <v>4369608.79</v>
      </c>
    </row>
    <row r="156" spans="1:14" ht="12.75">
      <c r="A156" s="62">
        <v>145</v>
      </c>
      <c r="B156" s="53" t="s">
        <v>176</v>
      </c>
      <c r="C156" s="54">
        <v>0.064572095931957</v>
      </c>
      <c r="D156" s="55">
        <v>7147.08</v>
      </c>
      <c r="E156" s="55">
        <v>1650.64</v>
      </c>
      <c r="F156" s="55">
        <v>5496.44</v>
      </c>
      <c r="G156" s="55">
        <v>1132.76</v>
      </c>
      <c r="H156" s="55">
        <v>226.55</v>
      </c>
      <c r="I156" s="55">
        <v>9.06</v>
      </c>
      <c r="J156" s="55">
        <v>897.15</v>
      </c>
      <c r="K156" s="55">
        <v>244736.33</v>
      </c>
      <c r="L156" s="55">
        <v>48947.18</v>
      </c>
      <c r="M156" s="56">
        <v>195789.15</v>
      </c>
      <c r="N156" s="34">
        <f t="shared" si="2"/>
        <v>202182.74</v>
      </c>
    </row>
    <row r="157" spans="1:14" ht="12.75">
      <c r="A157" s="62">
        <v>146</v>
      </c>
      <c r="B157" s="53" t="s">
        <v>177</v>
      </c>
      <c r="C157" s="54">
        <v>0.069067395648754</v>
      </c>
      <c r="D157" s="55">
        <v>12202.03</v>
      </c>
      <c r="E157" s="55">
        <v>2557.44</v>
      </c>
      <c r="F157" s="55">
        <v>9644.59</v>
      </c>
      <c r="G157" s="55">
        <v>1211.63</v>
      </c>
      <c r="H157" s="55">
        <v>242.33</v>
      </c>
      <c r="I157" s="55">
        <v>9.69</v>
      </c>
      <c r="J157" s="55">
        <v>959.61</v>
      </c>
      <c r="K157" s="55">
        <v>261774.16</v>
      </c>
      <c r="L157" s="55">
        <v>52354.83</v>
      </c>
      <c r="M157" s="56">
        <v>209419.33</v>
      </c>
      <c r="N157" s="34">
        <f t="shared" si="2"/>
        <v>220023.53</v>
      </c>
    </row>
    <row r="158" spans="1:14" ht="12.75">
      <c r="A158" s="62">
        <v>147</v>
      </c>
      <c r="B158" s="53" t="s">
        <v>178</v>
      </c>
      <c r="C158" s="54">
        <v>0.201805187286273</v>
      </c>
      <c r="D158" s="55">
        <v>40747.64</v>
      </c>
      <c r="E158" s="55">
        <v>9244.07</v>
      </c>
      <c r="F158" s="55">
        <v>31503.57</v>
      </c>
      <c r="G158" s="55">
        <v>3539.09</v>
      </c>
      <c r="H158" s="55">
        <v>707.82</v>
      </c>
      <c r="I158" s="55">
        <v>28.31</v>
      </c>
      <c r="J158" s="55">
        <v>2802.96</v>
      </c>
      <c r="K158" s="55">
        <v>764623.31</v>
      </c>
      <c r="L158" s="55">
        <v>152924.73</v>
      </c>
      <c r="M158" s="56">
        <v>611698.58</v>
      </c>
      <c r="N158" s="34">
        <f t="shared" si="2"/>
        <v>646005.11</v>
      </c>
    </row>
    <row r="159" spans="1:14" ht="12.75">
      <c r="A159" s="62">
        <v>148</v>
      </c>
      <c r="B159" s="53" t="s">
        <v>179</v>
      </c>
      <c r="C159" s="54">
        <v>0.491343269045374</v>
      </c>
      <c r="D159" s="55">
        <v>72380.28</v>
      </c>
      <c r="E159" s="55">
        <v>14694.09</v>
      </c>
      <c r="F159" s="55">
        <v>57686.19</v>
      </c>
      <c r="G159" s="55">
        <v>8619.45</v>
      </c>
      <c r="H159" s="55">
        <v>1723.89</v>
      </c>
      <c r="I159" s="55">
        <v>68.96</v>
      </c>
      <c r="J159" s="55">
        <v>6826.6</v>
      </c>
      <c r="K159" s="55">
        <v>1862253.03</v>
      </c>
      <c r="L159" s="55">
        <v>372450.63</v>
      </c>
      <c r="M159" s="56">
        <v>1489802.4</v>
      </c>
      <c r="N159" s="34">
        <f t="shared" si="2"/>
        <v>1554315.19</v>
      </c>
    </row>
    <row r="160" spans="1:14" ht="12.75">
      <c r="A160" s="62">
        <v>149</v>
      </c>
      <c r="B160" s="53" t="s">
        <v>180</v>
      </c>
      <c r="C160" s="54">
        <v>0.088320294435821</v>
      </c>
      <c r="D160" s="55">
        <v>7664.08</v>
      </c>
      <c r="E160" s="55">
        <v>1527.99</v>
      </c>
      <c r="F160" s="55">
        <v>6136.09</v>
      </c>
      <c r="G160" s="55">
        <v>1548.26</v>
      </c>
      <c r="H160" s="55">
        <v>309.65</v>
      </c>
      <c r="I160" s="55">
        <v>12.39</v>
      </c>
      <c r="J160" s="55">
        <v>1226.22</v>
      </c>
      <c r="K160" s="55">
        <v>334501.12</v>
      </c>
      <c r="L160" s="55">
        <v>66900.21</v>
      </c>
      <c r="M160" s="56">
        <v>267600.91</v>
      </c>
      <c r="N160" s="34">
        <f t="shared" si="2"/>
        <v>274963.22</v>
      </c>
    </row>
    <row r="161" spans="1:14" ht="12.75">
      <c r="A161" s="62">
        <v>150</v>
      </c>
      <c r="B161" s="53" t="s">
        <v>181</v>
      </c>
      <c r="C161" s="54">
        <v>0.747136952930372</v>
      </c>
      <c r="D161" s="55">
        <v>267502.96</v>
      </c>
      <c r="E161" s="55">
        <v>56240.93</v>
      </c>
      <c r="F161" s="55">
        <v>211262.03</v>
      </c>
      <c r="G161" s="55">
        <v>13084.53</v>
      </c>
      <c r="H161" s="55">
        <v>2616.91</v>
      </c>
      <c r="I161" s="55">
        <v>104.68</v>
      </c>
      <c r="J161" s="55">
        <v>10362.94</v>
      </c>
      <c r="K161" s="55">
        <v>2826818.02</v>
      </c>
      <c r="L161" s="55">
        <v>565363.6</v>
      </c>
      <c r="M161" s="56">
        <v>2261454.42</v>
      </c>
      <c r="N161" s="34">
        <f t="shared" si="2"/>
        <v>2483079.39</v>
      </c>
    </row>
    <row r="162" spans="1:14" ht="12.75">
      <c r="A162" s="62">
        <v>151</v>
      </c>
      <c r="B162" s="53" t="s">
        <v>182</v>
      </c>
      <c r="C162" s="54">
        <v>0.107165993248542</v>
      </c>
      <c r="D162" s="55">
        <v>30767.95</v>
      </c>
      <c r="E162" s="55">
        <v>5693.34</v>
      </c>
      <c r="F162" s="55">
        <v>25074.61</v>
      </c>
      <c r="G162" s="55">
        <v>1857.78</v>
      </c>
      <c r="H162" s="55">
        <v>371.56</v>
      </c>
      <c r="I162" s="55">
        <v>14.86</v>
      </c>
      <c r="J162" s="55">
        <v>1471.36</v>
      </c>
      <c r="K162" s="55">
        <v>401247.23</v>
      </c>
      <c r="L162" s="55">
        <v>80249.42</v>
      </c>
      <c r="M162" s="56">
        <v>320997.81</v>
      </c>
      <c r="N162" s="34">
        <f t="shared" si="2"/>
        <v>347543.78</v>
      </c>
    </row>
    <row r="163" spans="1:14" ht="12.75">
      <c r="A163" s="62">
        <v>152</v>
      </c>
      <c r="B163" s="53" t="s">
        <v>183</v>
      </c>
      <c r="C163" s="54">
        <v>0.137928291310518</v>
      </c>
      <c r="D163" s="55">
        <v>19488.54</v>
      </c>
      <c r="E163" s="55">
        <v>4467.09</v>
      </c>
      <c r="F163" s="55">
        <v>15021.45</v>
      </c>
      <c r="G163" s="55">
        <v>2397.43</v>
      </c>
      <c r="H163" s="55">
        <v>479.49</v>
      </c>
      <c r="I163" s="55">
        <v>19.18</v>
      </c>
      <c r="J163" s="55">
        <v>1898.76</v>
      </c>
      <c r="K163" s="55">
        <v>517840.27</v>
      </c>
      <c r="L163" s="55">
        <v>103568.06</v>
      </c>
      <c r="M163" s="56">
        <v>414272.21</v>
      </c>
      <c r="N163" s="34">
        <f t="shared" si="2"/>
        <v>431192.42000000004</v>
      </c>
    </row>
    <row r="164" spans="1:14" ht="12.75">
      <c r="A164" s="62">
        <v>153</v>
      </c>
      <c r="B164" s="53" t="s">
        <v>184</v>
      </c>
      <c r="C164" s="54">
        <v>0.461369670933711</v>
      </c>
      <c r="D164" s="55">
        <v>77950.56</v>
      </c>
      <c r="E164" s="55">
        <v>16910.82</v>
      </c>
      <c r="F164" s="55">
        <v>61039.74</v>
      </c>
      <c r="G164" s="55">
        <v>8071.41</v>
      </c>
      <c r="H164" s="55">
        <v>1614.28</v>
      </c>
      <c r="I164" s="55">
        <v>64.57</v>
      </c>
      <c r="J164" s="55">
        <v>6392.56</v>
      </c>
      <c r="K164" s="55">
        <v>1743723.83</v>
      </c>
      <c r="L164" s="55">
        <v>348744.71</v>
      </c>
      <c r="M164" s="56">
        <v>1394979.12</v>
      </c>
      <c r="N164" s="34">
        <f t="shared" si="2"/>
        <v>1462411.4200000002</v>
      </c>
    </row>
    <row r="165" spans="1:14" ht="12.75">
      <c r="A165" s="62">
        <v>154</v>
      </c>
      <c r="B165" s="53" t="s">
        <v>185</v>
      </c>
      <c r="C165" s="54">
        <v>0.117783592579634</v>
      </c>
      <c r="D165" s="55">
        <v>18988.52</v>
      </c>
      <c r="E165" s="55">
        <v>3970.27</v>
      </c>
      <c r="F165" s="55">
        <v>15018.25</v>
      </c>
      <c r="G165" s="55">
        <v>2066.23</v>
      </c>
      <c r="H165" s="55">
        <v>413.25</v>
      </c>
      <c r="I165" s="55">
        <v>16.53</v>
      </c>
      <c r="J165" s="55">
        <v>1636.45</v>
      </c>
      <c r="K165" s="55">
        <v>446414.71</v>
      </c>
      <c r="L165" s="55">
        <v>89282.91</v>
      </c>
      <c r="M165" s="56">
        <v>357131.8</v>
      </c>
      <c r="N165" s="34">
        <f t="shared" si="2"/>
        <v>373786.5</v>
      </c>
    </row>
    <row r="166" spans="1:14" ht="12.75">
      <c r="A166" s="62">
        <v>155</v>
      </c>
      <c r="B166" s="53" t="s">
        <v>186</v>
      </c>
      <c r="C166" s="54">
        <v>0.070006995589559</v>
      </c>
      <c r="D166" s="55">
        <v>11024.29</v>
      </c>
      <c r="E166" s="55">
        <v>2125.79</v>
      </c>
      <c r="F166" s="55">
        <v>8898.5</v>
      </c>
      <c r="G166" s="55">
        <v>1228.1</v>
      </c>
      <c r="H166" s="55">
        <v>245.62</v>
      </c>
      <c r="I166" s="55">
        <v>9.82</v>
      </c>
      <c r="J166" s="55">
        <v>972.66</v>
      </c>
      <c r="K166" s="55">
        <v>265335.32</v>
      </c>
      <c r="L166" s="55">
        <v>53067.06</v>
      </c>
      <c r="M166" s="56">
        <v>212268.26</v>
      </c>
      <c r="N166" s="34">
        <f t="shared" si="2"/>
        <v>222139.42</v>
      </c>
    </row>
    <row r="167" spans="1:14" ht="12.75">
      <c r="A167" s="62">
        <v>156</v>
      </c>
      <c r="B167" s="53" t="s">
        <v>187</v>
      </c>
      <c r="C167" s="54">
        <v>0.174285889019989</v>
      </c>
      <c r="D167" s="55">
        <v>27743.6</v>
      </c>
      <c r="E167" s="55">
        <v>6266.76</v>
      </c>
      <c r="F167" s="55">
        <v>21476.84</v>
      </c>
      <c r="G167" s="55">
        <v>3057.44</v>
      </c>
      <c r="H167" s="55">
        <v>611.49</v>
      </c>
      <c r="I167" s="55">
        <v>24.46</v>
      </c>
      <c r="J167" s="55">
        <v>2421.49</v>
      </c>
      <c r="K167" s="55">
        <v>660565.52</v>
      </c>
      <c r="L167" s="55">
        <v>132113.1</v>
      </c>
      <c r="M167" s="56">
        <v>528452.42</v>
      </c>
      <c r="N167" s="34">
        <f t="shared" si="2"/>
        <v>552350.75</v>
      </c>
    </row>
    <row r="168" spans="1:14" ht="12.75">
      <c r="A168" s="62">
        <v>157</v>
      </c>
      <c r="B168" s="53" t="s">
        <v>188</v>
      </c>
      <c r="C168" s="54">
        <v>0.60325746199478</v>
      </c>
      <c r="D168" s="55">
        <v>119765.2</v>
      </c>
      <c r="E168" s="55">
        <v>25308.28</v>
      </c>
      <c r="F168" s="55">
        <v>94456.92</v>
      </c>
      <c r="G168" s="55">
        <v>10560.51</v>
      </c>
      <c r="H168" s="55">
        <v>2112.1</v>
      </c>
      <c r="I168" s="55">
        <v>84.48</v>
      </c>
      <c r="J168" s="55">
        <v>8363.93</v>
      </c>
      <c r="K168" s="55">
        <v>2281496.53</v>
      </c>
      <c r="L168" s="55">
        <v>456299.33</v>
      </c>
      <c r="M168" s="56">
        <v>1825197.2</v>
      </c>
      <c r="N168" s="34">
        <f t="shared" si="2"/>
        <v>1928018.05</v>
      </c>
    </row>
    <row r="169" spans="1:14" ht="12.75">
      <c r="A169" s="62">
        <v>158</v>
      </c>
      <c r="B169" s="53" t="s">
        <v>189</v>
      </c>
      <c r="C169" s="54">
        <v>0.458408171120285</v>
      </c>
      <c r="D169" s="55">
        <v>210070.61</v>
      </c>
      <c r="E169" s="55">
        <v>44939.59</v>
      </c>
      <c r="F169" s="55">
        <v>165131.02</v>
      </c>
      <c r="G169" s="55">
        <v>8041.66</v>
      </c>
      <c r="H169" s="55">
        <v>1608.33</v>
      </c>
      <c r="I169" s="55">
        <v>64.33</v>
      </c>
      <c r="J169" s="55">
        <v>6369</v>
      </c>
      <c r="K169" s="55">
        <v>1737424.75</v>
      </c>
      <c r="L169" s="55">
        <v>347484.93</v>
      </c>
      <c r="M169" s="56">
        <v>1389939.82</v>
      </c>
      <c r="N169" s="34">
        <f t="shared" si="2"/>
        <v>1561439.84</v>
      </c>
    </row>
    <row r="170" spans="1:14" ht="12.75">
      <c r="A170" s="62">
        <v>159</v>
      </c>
      <c r="B170" s="53" t="s">
        <v>190</v>
      </c>
      <c r="C170" s="54">
        <v>0.105694693341234</v>
      </c>
      <c r="D170" s="55">
        <v>9539.94</v>
      </c>
      <c r="E170" s="55">
        <v>1861.3</v>
      </c>
      <c r="F170" s="55">
        <v>7678.64</v>
      </c>
      <c r="G170" s="55">
        <v>1831.98</v>
      </c>
      <c r="H170" s="55">
        <v>366.4</v>
      </c>
      <c r="I170" s="55">
        <v>14.66</v>
      </c>
      <c r="J170" s="55">
        <v>1450.92</v>
      </c>
      <c r="K170" s="55">
        <v>395671.01</v>
      </c>
      <c r="L170" s="55">
        <v>79134.26</v>
      </c>
      <c r="M170" s="56">
        <v>316536.75</v>
      </c>
      <c r="N170" s="34">
        <f t="shared" si="2"/>
        <v>325666.31</v>
      </c>
    </row>
    <row r="171" spans="1:14" ht="12.75">
      <c r="A171" s="62">
        <v>160</v>
      </c>
      <c r="B171" s="53" t="s">
        <v>191</v>
      </c>
      <c r="C171" s="54">
        <v>0.127328591978299</v>
      </c>
      <c r="D171" s="55">
        <v>8372.53</v>
      </c>
      <c r="E171" s="55">
        <v>2392.61</v>
      </c>
      <c r="F171" s="55">
        <v>5979.92</v>
      </c>
      <c r="G171" s="55">
        <v>2211.48</v>
      </c>
      <c r="H171" s="55">
        <v>442.3</v>
      </c>
      <c r="I171" s="55">
        <v>17.69</v>
      </c>
      <c r="J171" s="55">
        <v>1751.49</v>
      </c>
      <c r="K171" s="55">
        <v>477666.08</v>
      </c>
      <c r="L171" s="55">
        <v>95533.26</v>
      </c>
      <c r="M171" s="56">
        <v>382132.82</v>
      </c>
      <c r="N171" s="34">
        <f t="shared" si="2"/>
        <v>389864.23</v>
      </c>
    </row>
    <row r="172" spans="1:14" ht="12.75">
      <c r="A172" s="62">
        <v>161</v>
      </c>
      <c r="B172" s="53" t="s">
        <v>192</v>
      </c>
      <c r="C172" s="54">
        <v>0.344575478291745</v>
      </c>
      <c r="D172" s="55">
        <v>45616.25</v>
      </c>
      <c r="E172" s="55">
        <v>9562.59</v>
      </c>
      <c r="F172" s="55">
        <v>36053.66</v>
      </c>
      <c r="G172" s="55">
        <v>6044.76</v>
      </c>
      <c r="H172" s="55">
        <v>1208.95</v>
      </c>
      <c r="I172" s="55">
        <v>48.36</v>
      </c>
      <c r="J172" s="55">
        <v>4787.45</v>
      </c>
      <c r="K172" s="55">
        <v>1305984.65</v>
      </c>
      <c r="L172" s="55">
        <v>261197.01</v>
      </c>
      <c r="M172" s="56">
        <v>1044787.64</v>
      </c>
      <c r="N172" s="34">
        <f t="shared" si="2"/>
        <v>1085628.75</v>
      </c>
    </row>
    <row r="173" spans="1:14" ht="12.75">
      <c r="A173" s="62">
        <v>162</v>
      </c>
      <c r="B173" s="53" t="s">
        <v>193</v>
      </c>
      <c r="C173" s="54">
        <v>0.067129595770835</v>
      </c>
      <c r="D173" s="55">
        <v>29294.8</v>
      </c>
      <c r="E173" s="55">
        <v>5923.36</v>
      </c>
      <c r="F173" s="55">
        <v>23371.44</v>
      </c>
      <c r="G173" s="55">
        <v>1177.63</v>
      </c>
      <c r="H173" s="55">
        <v>235.53</v>
      </c>
      <c r="I173" s="55">
        <v>9.42</v>
      </c>
      <c r="J173" s="55">
        <v>932.68</v>
      </c>
      <c r="K173" s="55">
        <v>254429.61</v>
      </c>
      <c r="L173" s="55">
        <v>50885.91</v>
      </c>
      <c r="M173" s="56">
        <v>203543.7</v>
      </c>
      <c r="N173" s="34">
        <f t="shared" si="2"/>
        <v>227847.82</v>
      </c>
    </row>
    <row r="174" spans="1:14" ht="12.75">
      <c r="A174" s="62">
        <v>163</v>
      </c>
      <c r="B174" s="53" t="s">
        <v>194</v>
      </c>
      <c r="C174" s="54">
        <v>0.053058396657321</v>
      </c>
      <c r="D174" s="55">
        <v>6047.66</v>
      </c>
      <c r="E174" s="55">
        <v>1450.96</v>
      </c>
      <c r="F174" s="55">
        <v>4596.7</v>
      </c>
      <c r="G174" s="55">
        <v>930.79</v>
      </c>
      <c r="H174" s="55">
        <v>186.16</v>
      </c>
      <c r="I174" s="55">
        <v>7.45</v>
      </c>
      <c r="J174" s="55">
        <v>737.18</v>
      </c>
      <c r="K174" s="55">
        <v>201098.02</v>
      </c>
      <c r="L174" s="55">
        <v>40219.55</v>
      </c>
      <c r="M174" s="56">
        <v>160878.47</v>
      </c>
      <c r="N174" s="34">
        <f t="shared" si="2"/>
        <v>166212.35</v>
      </c>
    </row>
    <row r="175" spans="1:14" ht="12.75">
      <c r="A175" s="62">
        <v>164</v>
      </c>
      <c r="B175" s="53" t="s">
        <v>195</v>
      </c>
      <c r="C175" s="54">
        <v>0.121586292340064</v>
      </c>
      <c r="D175" s="55">
        <v>3890.01</v>
      </c>
      <c r="E175" s="55">
        <v>886.95</v>
      </c>
      <c r="F175" s="55">
        <v>3003.06</v>
      </c>
      <c r="G175" s="55">
        <v>2110.74</v>
      </c>
      <c r="H175" s="55">
        <v>422.15</v>
      </c>
      <c r="I175" s="55">
        <v>16.89</v>
      </c>
      <c r="J175" s="55">
        <v>1671.7</v>
      </c>
      <c r="K175" s="55">
        <v>455902.02</v>
      </c>
      <c r="L175" s="55">
        <v>91180.49</v>
      </c>
      <c r="M175" s="56">
        <v>364721.53</v>
      </c>
      <c r="N175" s="34">
        <f t="shared" si="2"/>
        <v>369396.29000000004</v>
      </c>
    </row>
    <row r="176" spans="1:14" ht="12.75">
      <c r="A176" s="62">
        <v>165</v>
      </c>
      <c r="B176" s="53" t="s">
        <v>196</v>
      </c>
      <c r="C176" s="54">
        <v>0.107388693234512</v>
      </c>
      <c r="D176" s="55">
        <v>34399.33</v>
      </c>
      <c r="E176" s="55">
        <v>7215.86</v>
      </c>
      <c r="F176" s="55">
        <v>27183.47</v>
      </c>
      <c r="G176" s="55">
        <v>1882.78</v>
      </c>
      <c r="H176" s="55">
        <v>376.56</v>
      </c>
      <c r="I176" s="55">
        <v>15.06</v>
      </c>
      <c r="J176" s="55">
        <v>1491.16</v>
      </c>
      <c r="K176" s="55">
        <v>406772.77</v>
      </c>
      <c r="L176" s="55">
        <v>81354.56</v>
      </c>
      <c r="M176" s="56">
        <v>325418.21</v>
      </c>
      <c r="N176" s="34">
        <f t="shared" si="2"/>
        <v>354092.84</v>
      </c>
    </row>
    <row r="177" spans="1:14" ht="12.75">
      <c r="A177" s="62">
        <v>166</v>
      </c>
      <c r="B177" s="53" t="s">
        <v>197</v>
      </c>
      <c r="C177" s="54">
        <v>0.077669595106815</v>
      </c>
      <c r="D177" s="55">
        <v>11970.22</v>
      </c>
      <c r="E177" s="55">
        <v>2752.06</v>
      </c>
      <c r="F177" s="55">
        <v>9218.16</v>
      </c>
      <c r="G177" s="55">
        <v>1362.53</v>
      </c>
      <c r="H177" s="55">
        <v>272.51</v>
      </c>
      <c r="I177" s="55">
        <v>10.9</v>
      </c>
      <c r="J177" s="55">
        <v>1079.12</v>
      </c>
      <c r="K177" s="55">
        <v>294377.59</v>
      </c>
      <c r="L177" s="55">
        <v>58875.54</v>
      </c>
      <c r="M177" s="56">
        <v>235502.05</v>
      </c>
      <c r="N177" s="34">
        <f t="shared" si="2"/>
        <v>245799.33</v>
      </c>
    </row>
    <row r="178" spans="1:14" ht="12.75">
      <c r="A178" s="62">
        <v>167</v>
      </c>
      <c r="B178" s="53" t="s">
        <v>198</v>
      </c>
      <c r="C178" s="54">
        <v>0.170392789265254</v>
      </c>
      <c r="D178" s="55">
        <v>96361.81</v>
      </c>
      <c r="E178" s="55">
        <v>20670.41</v>
      </c>
      <c r="F178" s="55">
        <v>75691.4</v>
      </c>
      <c r="G178" s="55">
        <v>2989.13</v>
      </c>
      <c r="H178" s="55">
        <v>597.83</v>
      </c>
      <c r="I178" s="55">
        <v>23.91</v>
      </c>
      <c r="J178" s="55">
        <v>2367.39</v>
      </c>
      <c r="K178" s="55">
        <v>645810.22</v>
      </c>
      <c r="L178" s="55">
        <v>129162.02</v>
      </c>
      <c r="M178" s="56">
        <v>516648.2</v>
      </c>
      <c r="N178" s="34">
        <f t="shared" si="2"/>
        <v>594706.99</v>
      </c>
    </row>
    <row r="179" spans="1:14" ht="12.75">
      <c r="A179" s="62">
        <v>168</v>
      </c>
      <c r="B179" s="53" t="s">
        <v>199</v>
      </c>
      <c r="C179" s="54">
        <v>0.089273794375751</v>
      </c>
      <c r="D179" s="55">
        <v>15266.6</v>
      </c>
      <c r="E179" s="55">
        <v>3350.48</v>
      </c>
      <c r="F179" s="55">
        <v>11916.12</v>
      </c>
      <c r="G179" s="55">
        <v>1566.1</v>
      </c>
      <c r="H179" s="55">
        <v>313.22</v>
      </c>
      <c r="I179" s="55">
        <v>12.53</v>
      </c>
      <c r="J179" s="55">
        <v>1240.35</v>
      </c>
      <c r="K179" s="55">
        <v>338358.93</v>
      </c>
      <c r="L179" s="55">
        <v>67671.81</v>
      </c>
      <c r="M179" s="56">
        <v>270687.12</v>
      </c>
      <c r="N179" s="34">
        <f t="shared" si="2"/>
        <v>283843.58999999997</v>
      </c>
    </row>
    <row r="180" spans="1:14" ht="12.75">
      <c r="A180" s="62">
        <v>169</v>
      </c>
      <c r="B180" s="53" t="s">
        <v>200</v>
      </c>
      <c r="C180" s="54">
        <v>0.296392781327255</v>
      </c>
      <c r="D180" s="55">
        <v>95333.2</v>
      </c>
      <c r="E180" s="55">
        <v>21055.17</v>
      </c>
      <c r="F180" s="55">
        <v>74278.03</v>
      </c>
      <c r="G180" s="55">
        <v>5198.4</v>
      </c>
      <c r="H180" s="55">
        <v>1039.68</v>
      </c>
      <c r="I180" s="55">
        <v>41.59</v>
      </c>
      <c r="J180" s="55">
        <v>4117.13</v>
      </c>
      <c r="K180" s="55">
        <v>1123122.28</v>
      </c>
      <c r="L180" s="55">
        <v>224624.48</v>
      </c>
      <c r="M180" s="56">
        <v>898497.8</v>
      </c>
      <c r="N180" s="34">
        <f t="shared" si="2"/>
        <v>976892.9600000001</v>
      </c>
    </row>
    <row r="181" spans="1:14" ht="12.75">
      <c r="A181" s="62">
        <v>170</v>
      </c>
      <c r="B181" s="53" t="s">
        <v>201</v>
      </c>
      <c r="C181" s="54">
        <v>0.127912191941532</v>
      </c>
      <c r="D181" s="55">
        <v>12491.82</v>
      </c>
      <c r="E181" s="55">
        <v>2644.97</v>
      </c>
      <c r="F181" s="55">
        <v>9846.85</v>
      </c>
      <c r="G181" s="55">
        <v>2221.71</v>
      </c>
      <c r="H181" s="55">
        <v>444.34</v>
      </c>
      <c r="I181" s="55">
        <v>17.77</v>
      </c>
      <c r="J181" s="55">
        <v>1759.6</v>
      </c>
      <c r="K181" s="55">
        <v>479877.99</v>
      </c>
      <c r="L181" s="55">
        <v>95975.6</v>
      </c>
      <c r="M181" s="56">
        <v>383902.39</v>
      </c>
      <c r="N181" s="34">
        <f t="shared" si="2"/>
        <v>395508.84</v>
      </c>
    </row>
    <row r="182" spans="1:14" ht="12.75">
      <c r="A182" s="62">
        <v>171</v>
      </c>
      <c r="B182" s="53" t="s">
        <v>202</v>
      </c>
      <c r="C182" s="54">
        <v>0.574458663809104</v>
      </c>
      <c r="D182" s="55">
        <v>40727.73</v>
      </c>
      <c r="E182" s="55">
        <v>7828.35</v>
      </c>
      <c r="F182" s="55">
        <v>32899.38</v>
      </c>
      <c r="G182" s="55">
        <v>10055.29</v>
      </c>
      <c r="H182" s="55">
        <v>2011.06</v>
      </c>
      <c r="I182" s="55">
        <v>80.44</v>
      </c>
      <c r="J182" s="55">
        <v>7963.79</v>
      </c>
      <c r="K182" s="55">
        <v>2172345.43</v>
      </c>
      <c r="L182" s="55">
        <v>434469.11</v>
      </c>
      <c r="M182" s="56">
        <v>1737876.32</v>
      </c>
      <c r="N182" s="34">
        <f t="shared" si="2"/>
        <v>1778739.49</v>
      </c>
    </row>
    <row r="183" spans="1:14" ht="12.75">
      <c r="A183" s="62">
        <v>172</v>
      </c>
      <c r="B183" s="53" t="s">
        <v>203</v>
      </c>
      <c r="C183" s="54">
        <v>0.267705383134561</v>
      </c>
      <c r="D183" s="55">
        <v>49693.83</v>
      </c>
      <c r="E183" s="55">
        <v>10310.65</v>
      </c>
      <c r="F183" s="55">
        <v>39383.18</v>
      </c>
      <c r="G183" s="55">
        <v>4674.04</v>
      </c>
      <c r="H183" s="55">
        <v>934.81</v>
      </c>
      <c r="I183" s="55">
        <v>37.39</v>
      </c>
      <c r="J183" s="55">
        <v>3701.84</v>
      </c>
      <c r="K183" s="55">
        <v>1009711.85</v>
      </c>
      <c r="L183" s="55">
        <v>201942.37</v>
      </c>
      <c r="M183" s="56">
        <v>807769.48</v>
      </c>
      <c r="N183" s="34">
        <f t="shared" si="2"/>
        <v>850854.5</v>
      </c>
    </row>
    <row r="184" spans="1:14" ht="12.75">
      <c r="A184" s="62">
        <v>173</v>
      </c>
      <c r="B184" s="53" t="s">
        <v>204</v>
      </c>
      <c r="C184" s="54">
        <v>0.102292893555548</v>
      </c>
      <c r="D184" s="55">
        <v>6273.49</v>
      </c>
      <c r="E184" s="55">
        <v>1395.32</v>
      </c>
      <c r="F184" s="55">
        <v>4878.17</v>
      </c>
      <c r="G184" s="55">
        <v>1794.49</v>
      </c>
      <c r="H184" s="55">
        <v>358.9</v>
      </c>
      <c r="I184" s="55">
        <v>14.36</v>
      </c>
      <c r="J184" s="55">
        <v>1421.23</v>
      </c>
      <c r="K184" s="55">
        <v>387702.93</v>
      </c>
      <c r="L184" s="55">
        <v>77540.54</v>
      </c>
      <c r="M184" s="56">
        <v>310162.39</v>
      </c>
      <c r="N184" s="34">
        <f t="shared" si="2"/>
        <v>316461.79000000004</v>
      </c>
    </row>
    <row r="185" spans="1:14" ht="12.75">
      <c r="A185" s="62">
        <v>174</v>
      </c>
      <c r="B185" s="53" t="s">
        <v>205</v>
      </c>
      <c r="C185" s="54">
        <v>0.625042660622312</v>
      </c>
      <c r="D185" s="55">
        <v>155255.35</v>
      </c>
      <c r="E185" s="55">
        <v>32163.1</v>
      </c>
      <c r="F185" s="55">
        <v>123092.25</v>
      </c>
      <c r="G185" s="55">
        <v>10963.78</v>
      </c>
      <c r="H185" s="55">
        <v>2192.76</v>
      </c>
      <c r="I185" s="55">
        <v>87.71</v>
      </c>
      <c r="J185" s="55">
        <v>8683.31</v>
      </c>
      <c r="K185" s="55">
        <v>2368746.68</v>
      </c>
      <c r="L185" s="55">
        <v>473749.36</v>
      </c>
      <c r="M185" s="56">
        <v>1894997.32</v>
      </c>
      <c r="N185" s="34">
        <f t="shared" si="2"/>
        <v>2026772.8800000001</v>
      </c>
    </row>
    <row r="186" spans="1:14" ht="12.75">
      <c r="A186" s="62">
        <v>175</v>
      </c>
      <c r="B186" s="53" t="s">
        <v>206</v>
      </c>
      <c r="C186" s="54">
        <v>0.047476397008987</v>
      </c>
      <c r="D186" s="55">
        <v>5414.93</v>
      </c>
      <c r="E186" s="55">
        <v>1108.84</v>
      </c>
      <c r="F186" s="55">
        <v>4306.09</v>
      </c>
      <c r="G186" s="55">
        <v>832.86</v>
      </c>
      <c r="H186" s="55">
        <v>166.57</v>
      </c>
      <c r="I186" s="55">
        <v>6.66</v>
      </c>
      <c r="J186" s="55">
        <v>659.63</v>
      </c>
      <c r="K186" s="55">
        <v>179941.52</v>
      </c>
      <c r="L186" s="55">
        <v>35988.28</v>
      </c>
      <c r="M186" s="56">
        <v>143953.24</v>
      </c>
      <c r="N186" s="34">
        <f t="shared" si="2"/>
        <v>148918.96</v>
      </c>
    </row>
    <row r="187" spans="1:14" ht="12.75">
      <c r="A187" s="62">
        <v>176</v>
      </c>
      <c r="B187" s="53" t="s">
        <v>207</v>
      </c>
      <c r="C187" s="54">
        <v>0.201742787290204</v>
      </c>
      <c r="D187" s="55">
        <v>18323.95</v>
      </c>
      <c r="E187" s="55">
        <v>3885.43</v>
      </c>
      <c r="F187" s="55">
        <v>14438.52</v>
      </c>
      <c r="G187" s="55">
        <v>3516.9</v>
      </c>
      <c r="H187" s="55">
        <v>703.38</v>
      </c>
      <c r="I187" s="55">
        <v>28.14</v>
      </c>
      <c r="J187" s="55">
        <v>2785.38</v>
      </c>
      <c r="K187" s="55">
        <v>759705.15</v>
      </c>
      <c r="L187" s="55">
        <v>151941</v>
      </c>
      <c r="M187" s="56">
        <v>607764.15</v>
      </c>
      <c r="N187" s="34">
        <f t="shared" si="2"/>
        <v>624988.05</v>
      </c>
    </row>
    <row r="188" spans="1:14" ht="12.75">
      <c r="A188" s="62">
        <v>177</v>
      </c>
      <c r="B188" s="53" t="s">
        <v>208</v>
      </c>
      <c r="C188" s="54">
        <v>0.088620994416877</v>
      </c>
      <c r="D188" s="55">
        <v>8471.48</v>
      </c>
      <c r="E188" s="55">
        <v>1738.86</v>
      </c>
      <c r="F188" s="55">
        <v>6732.62</v>
      </c>
      <c r="G188" s="55">
        <v>1554.64</v>
      </c>
      <c r="H188" s="55">
        <v>310.93</v>
      </c>
      <c r="I188" s="55">
        <v>12.44</v>
      </c>
      <c r="J188" s="55">
        <v>1231.27</v>
      </c>
      <c r="K188" s="55">
        <v>335884.69</v>
      </c>
      <c r="L188" s="55">
        <v>67176.88</v>
      </c>
      <c r="M188" s="56">
        <v>268707.81</v>
      </c>
      <c r="N188" s="34">
        <f t="shared" si="2"/>
        <v>276671.7</v>
      </c>
    </row>
    <row r="189" spans="1:14" ht="12.75">
      <c r="A189" s="62">
        <v>178</v>
      </c>
      <c r="B189" s="53" t="s">
        <v>209</v>
      </c>
      <c r="C189" s="54">
        <v>0.20669698697809</v>
      </c>
      <c r="D189" s="55">
        <v>31446.94</v>
      </c>
      <c r="E189" s="55">
        <v>6847.51</v>
      </c>
      <c r="F189" s="55">
        <v>24599.43</v>
      </c>
      <c r="G189" s="55">
        <v>3603.8</v>
      </c>
      <c r="H189" s="55">
        <v>720.76</v>
      </c>
      <c r="I189" s="55">
        <v>28.83</v>
      </c>
      <c r="J189" s="55">
        <v>2854.21</v>
      </c>
      <c r="K189" s="55">
        <v>778482.32</v>
      </c>
      <c r="L189" s="55">
        <v>155696.53</v>
      </c>
      <c r="M189" s="56">
        <v>622785.79</v>
      </c>
      <c r="N189" s="34">
        <f t="shared" si="2"/>
        <v>650239.43</v>
      </c>
    </row>
    <row r="190" spans="1:14" ht="12.75">
      <c r="A190" s="62">
        <v>179</v>
      </c>
      <c r="B190" s="53" t="s">
        <v>210</v>
      </c>
      <c r="C190" s="54">
        <v>0.594486862547328</v>
      </c>
      <c r="D190" s="55">
        <v>74191.65</v>
      </c>
      <c r="E190" s="55">
        <v>16005.87</v>
      </c>
      <c r="F190" s="55">
        <v>58185.78</v>
      </c>
      <c r="G190" s="55">
        <v>10962.29</v>
      </c>
      <c r="H190" s="55">
        <v>2192.46</v>
      </c>
      <c r="I190" s="55">
        <v>87.7</v>
      </c>
      <c r="J190" s="55">
        <v>8682.13</v>
      </c>
      <c r="K190" s="55">
        <v>2371533.93</v>
      </c>
      <c r="L190" s="55">
        <v>474306.71</v>
      </c>
      <c r="M190" s="56">
        <v>1897227.22</v>
      </c>
      <c r="N190" s="34">
        <f t="shared" si="2"/>
        <v>1964095.13</v>
      </c>
    </row>
    <row r="191" spans="1:14" ht="12.75">
      <c r="A191" s="62">
        <v>180</v>
      </c>
      <c r="B191" s="53" t="s">
        <v>211</v>
      </c>
      <c r="C191" s="54">
        <v>0.287729881873017</v>
      </c>
      <c r="D191" s="55">
        <v>16653.71</v>
      </c>
      <c r="E191" s="55">
        <v>3363.17</v>
      </c>
      <c r="F191" s="55">
        <v>13290.54</v>
      </c>
      <c r="G191" s="55">
        <v>5047.54</v>
      </c>
      <c r="H191" s="55">
        <v>1009.51</v>
      </c>
      <c r="I191" s="55">
        <v>40.38</v>
      </c>
      <c r="J191" s="55">
        <v>3997.65</v>
      </c>
      <c r="K191" s="55">
        <v>1090532.59</v>
      </c>
      <c r="L191" s="55">
        <v>218106.49</v>
      </c>
      <c r="M191" s="56">
        <v>872426.1</v>
      </c>
      <c r="N191" s="34">
        <f t="shared" si="2"/>
        <v>889714.29</v>
      </c>
    </row>
    <row r="192" spans="1:14" ht="12.75">
      <c r="A192" s="62">
        <v>181</v>
      </c>
      <c r="B192" s="53" t="s">
        <v>212</v>
      </c>
      <c r="C192" s="54">
        <v>0.105803193334399</v>
      </c>
      <c r="D192" s="55">
        <v>28368.32</v>
      </c>
      <c r="E192" s="55">
        <v>6048.33</v>
      </c>
      <c r="F192" s="55">
        <v>22319.99</v>
      </c>
      <c r="G192" s="55">
        <v>1856.06</v>
      </c>
      <c r="H192" s="55">
        <v>371.21</v>
      </c>
      <c r="I192" s="55">
        <v>14.85</v>
      </c>
      <c r="J192" s="55">
        <v>1470</v>
      </c>
      <c r="K192" s="55">
        <v>401007.43</v>
      </c>
      <c r="L192" s="55">
        <v>80201.47</v>
      </c>
      <c r="M192" s="56">
        <v>320805.96</v>
      </c>
      <c r="N192" s="34">
        <f t="shared" si="2"/>
        <v>344595.95</v>
      </c>
    </row>
    <row r="193" spans="1:14" ht="12.75">
      <c r="A193" s="62">
        <v>182</v>
      </c>
      <c r="B193" s="53" t="s">
        <v>213</v>
      </c>
      <c r="C193" s="54">
        <v>0.173083889095715</v>
      </c>
      <c r="D193" s="55">
        <v>9687.2</v>
      </c>
      <c r="E193" s="55">
        <v>1862.49</v>
      </c>
      <c r="F193" s="55">
        <v>7824.71</v>
      </c>
      <c r="G193" s="55">
        <v>3036.34</v>
      </c>
      <c r="H193" s="55">
        <v>607.27</v>
      </c>
      <c r="I193" s="55">
        <v>24.29</v>
      </c>
      <c r="J193" s="55">
        <v>2404.78</v>
      </c>
      <c r="K193" s="55">
        <v>656009.77</v>
      </c>
      <c r="L193" s="55">
        <v>131201.94</v>
      </c>
      <c r="M193" s="56">
        <v>524807.83</v>
      </c>
      <c r="N193" s="34">
        <f t="shared" si="2"/>
        <v>535037.32</v>
      </c>
    </row>
    <row r="194" spans="1:14" ht="12.75">
      <c r="A194" s="62">
        <v>183</v>
      </c>
      <c r="B194" s="53" t="s">
        <v>214</v>
      </c>
      <c r="C194" s="54">
        <v>0.329761279225039</v>
      </c>
      <c r="D194" s="55">
        <v>151603.91</v>
      </c>
      <c r="E194" s="55">
        <v>31964.16</v>
      </c>
      <c r="F194" s="55">
        <v>119639.75</v>
      </c>
      <c r="G194" s="55">
        <v>5784.88</v>
      </c>
      <c r="H194" s="55">
        <v>1156.98</v>
      </c>
      <c r="I194" s="55">
        <v>46.28</v>
      </c>
      <c r="J194" s="55">
        <v>4581.62</v>
      </c>
      <c r="K194" s="55">
        <v>1249836.84</v>
      </c>
      <c r="L194" s="55">
        <v>249967.35</v>
      </c>
      <c r="M194" s="56">
        <v>999869.49</v>
      </c>
      <c r="N194" s="34">
        <f t="shared" si="2"/>
        <v>1124090.8599999999</v>
      </c>
    </row>
    <row r="195" spans="1:14" ht="12.75">
      <c r="A195" s="62">
        <v>184</v>
      </c>
      <c r="B195" s="53" t="s">
        <v>215</v>
      </c>
      <c r="C195" s="54">
        <v>0.194731187731935</v>
      </c>
      <c r="D195" s="55">
        <v>64557.3</v>
      </c>
      <c r="E195" s="55">
        <v>14185.66</v>
      </c>
      <c r="F195" s="55">
        <v>50371.64</v>
      </c>
      <c r="G195" s="55">
        <v>3416.1</v>
      </c>
      <c r="H195" s="55">
        <v>683.22</v>
      </c>
      <c r="I195" s="55">
        <v>27.33</v>
      </c>
      <c r="J195" s="55">
        <v>2705.55</v>
      </c>
      <c r="K195" s="55">
        <v>738055.85</v>
      </c>
      <c r="L195" s="55">
        <v>147611.21</v>
      </c>
      <c r="M195" s="56">
        <v>590444.64</v>
      </c>
      <c r="N195" s="34">
        <f t="shared" si="2"/>
        <v>643521.8300000001</v>
      </c>
    </row>
    <row r="196" spans="1:14" ht="12.75">
      <c r="A196" s="62">
        <v>185</v>
      </c>
      <c r="B196" s="53" t="s">
        <v>216</v>
      </c>
      <c r="C196" s="54">
        <v>0.171833689174478</v>
      </c>
      <c r="D196" s="55">
        <v>94013.72</v>
      </c>
      <c r="E196" s="55">
        <v>20896.66</v>
      </c>
      <c r="F196" s="55">
        <v>73117.06</v>
      </c>
      <c r="G196" s="55">
        <v>3013.33</v>
      </c>
      <c r="H196" s="55">
        <v>602.67</v>
      </c>
      <c r="I196" s="55">
        <v>24.11</v>
      </c>
      <c r="J196" s="55">
        <v>2386.55</v>
      </c>
      <c r="K196" s="55">
        <v>651027.45</v>
      </c>
      <c r="L196" s="55">
        <v>130205.54</v>
      </c>
      <c r="M196" s="56">
        <v>520821.91</v>
      </c>
      <c r="N196" s="34">
        <f t="shared" si="2"/>
        <v>596325.52</v>
      </c>
    </row>
    <row r="197" spans="1:14" ht="12.75">
      <c r="A197" s="62">
        <v>186</v>
      </c>
      <c r="B197" s="53" t="s">
        <v>217</v>
      </c>
      <c r="C197" s="54">
        <v>0.450154771640249</v>
      </c>
      <c r="D197" s="55">
        <v>235674.78</v>
      </c>
      <c r="E197" s="55">
        <v>50257.05</v>
      </c>
      <c r="F197" s="55">
        <v>185417.73</v>
      </c>
      <c r="G197" s="55">
        <v>7896.89</v>
      </c>
      <c r="H197" s="55">
        <v>1579.38</v>
      </c>
      <c r="I197" s="55">
        <v>63.18</v>
      </c>
      <c r="J197" s="55">
        <v>6254.33</v>
      </c>
      <c r="K197" s="55">
        <v>1706143.36</v>
      </c>
      <c r="L197" s="55">
        <v>341228.6</v>
      </c>
      <c r="M197" s="56">
        <v>1364914.76</v>
      </c>
      <c r="N197" s="34">
        <f t="shared" si="2"/>
        <v>1556586.82</v>
      </c>
    </row>
    <row r="198" spans="1:14" ht="12.75">
      <c r="A198" s="62">
        <v>187</v>
      </c>
      <c r="B198" s="53" t="s">
        <v>218</v>
      </c>
      <c r="C198" s="54">
        <v>0.281115482289725</v>
      </c>
      <c r="D198" s="55">
        <v>82189.42</v>
      </c>
      <c r="E198" s="55">
        <v>17857.6</v>
      </c>
      <c r="F198" s="55">
        <v>64331.82</v>
      </c>
      <c r="G198" s="55">
        <v>4931.5</v>
      </c>
      <c r="H198" s="55">
        <v>986.3</v>
      </c>
      <c r="I198" s="55">
        <v>39.45</v>
      </c>
      <c r="J198" s="55">
        <v>3905.75</v>
      </c>
      <c r="K198" s="55">
        <v>1065463.06</v>
      </c>
      <c r="L198" s="55">
        <v>213092.62</v>
      </c>
      <c r="M198" s="56">
        <v>852370.44</v>
      </c>
      <c r="N198" s="34">
        <f t="shared" si="2"/>
        <v>920608.01</v>
      </c>
    </row>
    <row r="199" spans="1:14" ht="12.75">
      <c r="A199" s="62">
        <v>188</v>
      </c>
      <c r="B199" s="53" t="s">
        <v>219</v>
      </c>
      <c r="C199" s="54">
        <v>0.2267015857178</v>
      </c>
      <c r="D199" s="55">
        <v>110341.96</v>
      </c>
      <c r="E199" s="55">
        <v>24448.89</v>
      </c>
      <c r="F199" s="55">
        <v>85893.07</v>
      </c>
      <c r="G199" s="55">
        <v>3976.95</v>
      </c>
      <c r="H199" s="55">
        <v>795.39</v>
      </c>
      <c r="I199" s="55">
        <v>31.82</v>
      </c>
      <c r="J199" s="55">
        <v>3149.74</v>
      </c>
      <c r="K199" s="55">
        <v>859227.9</v>
      </c>
      <c r="L199" s="55">
        <v>171845.61</v>
      </c>
      <c r="M199" s="56">
        <v>687382.29</v>
      </c>
      <c r="N199" s="34">
        <f t="shared" si="2"/>
        <v>776425.1000000001</v>
      </c>
    </row>
    <row r="200" spans="1:14" ht="12.75">
      <c r="A200" s="62">
        <v>189</v>
      </c>
      <c r="B200" s="53" t="s">
        <v>220</v>
      </c>
      <c r="C200" s="54">
        <v>0.333037279018651</v>
      </c>
      <c r="D200" s="55">
        <v>338413.58</v>
      </c>
      <c r="E200" s="55">
        <v>70895.74</v>
      </c>
      <c r="F200" s="55">
        <v>267517.84</v>
      </c>
      <c r="G200" s="55">
        <v>5842.35</v>
      </c>
      <c r="H200" s="55">
        <v>1168.47</v>
      </c>
      <c r="I200" s="55">
        <v>46.74</v>
      </c>
      <c r="J200" s="55">
        <v>4627.14</v>
      </c>
      <c r="K200" s="55">
        <v>1262253.38</v>
      </c>
      <c r="L200" s="55">
        <v>252450.63</v>
      </c>
      <c r="M200" s="56">
        <v>1009802.75</v>
      </c>
      <c r="N200" s="34">
        <f t="shared" si="2"/>
        <v>1281947.73</v>
      </c>
    </row>
    <row r="201" spans="1:14" ht="12.75">
      <c r="A201" s="62">
        <v>190</v>
      </c>
      <c r="B201" s="53" t="s">
        <v>221</v>
      </c>
      <c r="C201" s="54">
        <v>0.141871391062102</v>
      </c>
      <c r="D201" s="55">
        <v>25099.74</v>
      </c>
      <c r="E201" s="55">
        <v>5154.59</v>
      </c>
      <c r="F201" s="55">
        <v>19945.15</v>
      </c>
      <c r="G201" s="55">
        <v>2487.69</v>
      </c>
      <c r="H201" s="55">
        <v>497.54</v>
      </c>
      <c r="I201" s="55">
        <v>19.9</v>
      </c>
      <c r="J201" s="55">
        <v>1970.25</v>
      </c>
      <c r="K201" s="55">
        <v>537466.53</v>
      </c>
      <c r="L201" s="55">
        <v>107493.27</v>
      </c>
      <c r="M201" s="56">
        <v>429973.26</v>
      </c>
      <c r="N201" s="34">
        <f t="shared" si="2"/>
        <v>451888.66000000003</v>
      </c>
    </row>
    <row r="202" spans="1:14" ht="12.75">
      <c r="A202" s="62">
        <v>191</v>
      </c>
      <c r="B202" s="53" t="s">
        <v>222</v>
      </c>
      <c r="C202" s="54">
        <v>0.138201391293312</v>
      </c>
      <c r="D202" s="55">
        <v>14619.27</v>
      </c>
      <c r="E202" s="55">
        <v>2969.45</v>
      </c>
      <c r="F202" s="55">
        <v>11649.82</v>
      </c>
      <c r="G202" s="55">
        <v>2424.41</v>
      </c>
      <c r="H202" s="55">
        <v>484.88</v>
      </c>
      <c r="I202" s="55">
        <v>19.4</v>
      </c>
      <c r="J202" s="55">
        <v>1920.13</v>
      </c>
      <c r="K202" s="55">
        <v>523800.78</v>
      </c>
      <c r="L202" s="55">
        <v>104760.2</v>
      </c>
      <c r="M202" s="56">
        <v>419040.58</v>
      </c>
      <c r="N202" s="34">
        <f t="shared" si="2"/>
        <v>432610.53</v>
      </c>
    </row>
    <row r="203" spans="1:14" ht="12.75">
      <c r="A203" s="62">
        <v>192</v>
      </c>
      <c r="B203" s="53" t="s">
        <v>223</v>
      </c>
      <c r="C203" s="54">
        <v>0.200591987362705</v>
      </c>
      <c r="D203" s="55">
        <v>226946.89</v>
      </c>
      <c r="E203" s="55">
        <v>49461.11</v>
      </c>
      <c r="F203" s="55">
        <v>177485.78</v>
      </c>
      <c r="G203" s="55">
        <v>3496.7</v>
      </c>
      <c r="H203" s="55">
        <v>699.34</v>
      </c>
      <c r="I203" s="55">
        <v>27.97</v>
      </c>
      <c r="J203" s="55">
        <v>2769.39</v>
      </c>
      <c r="K203" s="55">
        <v>755343.58</v>
      </c>
      <c r="L203" s="55">
        <v>151068.72</v>
      </c>
      <c r="M203" s="56">
        <v>604274.86</v>
      </c>
      <c r="N203" s="34">
        <f t="shared" si="2"/>
        <v>784530.03</v>
      </c>
    </row>
    <row r="204" spans="1:14" ht="12.75">
      <c r="A204" s="62">
        <v>193</v>
      </c>
      <c r="B204" s="53" t="s">
        <v>224</v>
      </c>
      <c r="C204" s="54">
        <v>0.058254796329947</v>
      </c>
      <c r="D204" s="55">
        <v>9338.6</v>
      </c>
      <c r="E204" s="55">
        <v>1827.02</v>
      </c>
      <c r="F204" s="55">
        <v>7511.58</v>
      </c>
      <c r="G204" s="55">
        <v>1021.95</v>
      </c>
      <c r="H204" s="55">
        <v>204.39</v>
      </c>
      <c r="I204" s="55">
        <v>8.18</v>
      </c>
      <c r="J204" s="55">
        <v>809.38</v>
      </c>
      <c r="K204" s="55">
        <v>220793.05</v>
      </c>
      <c r="L204" s="55">
        <v>44158.55</v>
      </c>
      <c r="M204" s="56">
        <v>176634.5</v>
      </c>
      <c r="N204" s="34">
        <f t="shared" si="2"/>
        <v>184955.46</v>
      </c>
    </row>
    <row r="205" spans="1:14" ht="12.75">
      <c r="A205" s="62">
        <v>194</v>
      </c>
      <c r="B205" s="53" t="s">
        <v>225</v>
      </c>
      <c r="C205" s="54">
        <v>1.15552512720192</v>
      </c>
      <c r="D205" s="55">
        <v>399412.56</v>
      </c>
      <c r="E205" s="55">
        <v>85369.02</v>
      </c>
      <c r="F205" s="55">
        <v>314043.54</v>
      </c>
      <c r="G205" s="55">
        <v>20248.71</v>
      </c>
      <c r="H205" s="55">
        <v>4049.74</v>
      </c>
      <c r="I205" s="55">
        <v>161.99</v>
      </c>
      <c r="J205" s="55">
        <v>16036.98</v>
      </c>
      <c r="K205" s="55">
        <v>4374660.74</v>
      </c>
      <c r="L205" s="55">
        <v>874932.11</v>
      </c>
      <c r="M205" s="56">
        <v>3499728.63</v>
      </c>
      <c r="N205" s="34">
        <f aca="true" t="shared" si="3" ref="N205:N258">+F205+J205+M205</f>
        <v>3829809.15</v>
      </c>
    </row>
    <row r="206" spans="1:14" ht="12.75">
      <c r="A206" s="62">
        <v>195</v>
      </c>
      <c r="B206" s="53" t="s">
        <v>226</v>
      </c>
      <c r="C206" s="54">
        <v>0.184990688345587</v>
      </c>
      <c r="D206" s="55">
        <v>74220.63</v>
      </c>
      <c r="E206" s="55">
        <v>15914.53</v>
      </c>
      <c r="F206" s="55">
        <v>58306.1</v>
      </c>
      <c r="G206" s="55">
        <v>3223.01</v>
      </c>
      <c r="H206" s="55">
        <v>644.6</v>
      </c>
      <c r="I206" s="55">
        <v>25.78</v>
      </c>
      <c r="J206" s="55">
        <v>2552.63</v>
      </c>
      <c r="K206" s="55">
        <v>696212.67</v>
      </c>
      <c r="L206" s="55">
        <v>139242.56</v>
      </c>
      <c r="M206" s="56">
        <v>556970.11</v>
      </c>
      <c r="N206" s="34">
        <f t="shared" si="3"/>
        <v>617828.84</v>
      </c>
    </row>
    <row r="207" spans="1:14" ht="12.75">
      <c r="A207" s="62">
        <v>196</v>
      </c>
      <c r="B207" s="53" t="s">
        <v>227</v>
      </c>
      <c r="C207" s="54">
        <v>0.081237394882044</v>
      </c>
      <c r="D207" s="55">
        <v>19009.9</v>
      </c>
      <c r="E207" s="55">
        <v>3755.64</v>
      </c>
      <c r="F207" s="55">
        <v>15254.26</v>
      </c>
      <c r="G207" s="55">
        <v>1424.01</v>
      </c>
      <c r="H207" s="55">
        <v>284.8</v>
      </c>
      <c r="I207" s="55">
        <v>11.39</v>
      </c>
      <c r="J207" s="55">
        <v>1127.82</v>
      </c>
      <c r="K207" s="55">
        <v>307656.12</v>
      </c>
      <c r="L207" s="55">
        <v>61531.27</v>
      </c>
      <c r="M207" s="56">
        <v>246124.85</v>
      </c>
      <c r="N207" s="34">
        <f t="shared" si="3"/>
        <v>262506.93</v>
      </c>
    </row>
    <row r="208" spans="1:14" ht="12.75">
      <c r="A208" s="62">
        <v>197</v>
      </c>
      <c r="B208" s="53" t="s">
        <v>228</v>
      </c>
      <c r="C208" s="54">
        <v>0.098293293807522</v>
      </c>
      <c r="D208" s="55">
        <v>18733.68</v>
      </c>
      <c r="E208" s="55">
        <v>3759.55</v>
      </c>
      <c r="F208" s="55">
        <v>14974.13</v>
      </c>
      <c r="G208" s="55">
        <v>1723.24</v>
      </c>
      <c r="H208" s="55">
        <v>344.65</v>
      </c>
      <c r="I208" s="55">
        <v>13.79</v>
      </c>
      <c r="J208" s="55">
        <v>1364.8</v>
      </c>
      <c r="K208" s="55">
        <v>372300.17</v>
      </c>
      <c r="L208" s="55">
        <v>74460.12</v>
      </c>
      <c r="M208" s="56">
        <v>297840.05</v>
      </c>
      <c r="N208" s="34">
        <f t="shared" si="3"/>
        <v>314178.98</v>
      </c>
    </row>
    <row r="209" spans="1:14" ht="12.75">
      <c r="A209" s="62">
        <v>198</v>
      </c>
      <c r="B209" s="53" t="s">
        <v>229</v>
      </c>
      <c r="C209" s="54">
        <v>5.49892415356778</v>
      </c>
      <c r="D209" s="55">
        <v>1735624.18</v>
      </c>
      <c r="E209" s="55">
        <v>372792.37</v>
      </c>
      <c r="F209" s="55">
        <v>1362831.81</v>
      </c>
      <c r="G209" s="55">
        <v>96443.26</v>
      </c>
      <c r="H209" s="55">
        <v>19288.65</v>
      </c>
      <c r="I209" s="55">
        <v>771.55</v>
      </c>
      <c r="J209" s="55">
        <v>76383.06</v>
      </c>
      <c r="K209" s="55">
        <v>20836691.45</v>
      </c>
      <c r="L209" s="55">
        <v>4167338.31</v>
      </c>
      <c r="M209" s="56">
        <v>16669353.14</v>
      </c>
      <c r="N209" s="34">
        <f t="shared" si="3"/>
        <v>18108568.01</v>
      </c>
    </row>
    <row r="210" spans="1:14" ht="12.75">
      <c r="A210" s="62">
        <v>199</v>
      </c>
      <c r="B210" s="53" t="s">
        <v>230</v>
      </c>
      <c r="C210" s="54">
        <v>0.240074184875326</v>
      </c>
      <c r="D210" s="55">
        <v>109127.24</v>
      </c>
      <c r="E210" s="55">
        <v>22795.71</v>
      </c>
      <c r="F210" s="55">
        <v>86331.53</v>
      </c>
      <c r="G210" s="55">
        <v>4210.43</v>
      </c>
      <c r="H210" s="55">
        <v>842.09</v>
      </c>
      <c r="I210" s="55">
        <v>33.68</v>
      </c>
      <c r="J210" s="55">
        <v>3334.66</v>
      </c>
      <c r="K210" s="55">
        <v>909667.63</v>
      </c>
      <c r="L210" s="55">
        <v>181933.49</v>
      </c>
      <c r="M210" s="56">
        <v>727734.14</v>
      </c>
      <c r="N210" s="34">
        <f t="shared" si="3"/>
        <v>817400.3300000001</v>
      </c>
    </row>
    <row r="211" spans="1:14" ht="12.75">
      <c r="A211" s="62">
        <v>200</v>
      </c>
      <c r="B211" s="53" t="s">
        <v>231</v>
      </c>
      <c r="C211" s="54">
        <v>0.138538691272062</v>
      </c>
      <c r="D211" s="55">
        <v>48712.25</v>
      </c>
      <c r="E211" s="55">
        <v>10350.25</v>
      </c>
      <c r="F211" s="55">
        <v>38362</v>
      </c>
      <c r="G211" s="55">
        <v>2408.14</v>
      </c>
      <c r="H211" s="55">
        <v>481.63</v>
      </c>
      <c r="I211" s="55">
        <v>19.27</v>
      </c>
      <c r="J211" s="55">
        <v>1907.24</v>
      </c>
      <c r="K211" s="55">
        <v>520153.62</v>
      </c>
      <c r="L211" s="55">
        <v>104030.74</v>
      </c>
      <c r="M211" s="56">
        <v>416122.88</v>
      </c>
      <c r="N211" s="34">
        <f t="shared" si="3"/>
        <v>456392.12</v>
      </c>
    </row>
    <row r="212" spans="1:14" ht="12.75">
      <c r="A212" s="62">
        <v>201</v>
      </c>
      <c r="B212" s="53" t="s">
        <v>232</v>
      </c>
      <c r="C212" s="54">
        <v>0.072808495413064</v>
      </c>
      <c r="D212" s="55">
        <v>20554.42</v>
      </c>
      <c r="E212" s="55">
        <v>4402.56</v>
      </c>
      <c r="F212" s="55">
        <v>16151.86</v>
      </c>
      <c r="G212" s="55">
        <v>1277.25</v>
      </c>
      <c r="H212" s="55">
        <v>255.45</v>
      </c>
      <c r="I212" s="55">
        <v>10.22</v>
      </c>
      <c r="J212" s="55">
        <v>1011.58</v>
      </c>
      <c r="K212" s="55">
        <v>275953.33</v>
      </c>
      <c r="L212" s="55">
        <v>55190.58</v>
      </c>
      <c r="M212" s="56">
        <v>220762.75</v>
      </c>
      <c r="N212" s="34">
        <f t="shared" si="3"/>
        <v>237926.19</v>
      </c>
    </row>
    <row r="213" spans="1:14" ht="12.75">
      <c r="A213" s="62">
        <v>202</v>
      </c>
      <c r="B213" s="53" t="s">
        <v>233</v>
      </c>
      <c r="C213" s="54">
        <v>0.11504079275243</v>
      </c>
      <c r="D213" s="55">
        <v>5684.18</v>
      </c>
      <c r="E213" s="55">
        <v>1319.3</v>
      </c>
      <c r="F213" s="55">
        <v>4364.88</v>
      </c>
      <c r="G213" s="55">
        <v>2018.11</v>
      </c>
      <c r="H213" s="55">
        <v>403.62</v>
      </c>
      <c r="I213" s="55">
        <v>16.14</v>
      </c>
      <c r="J213" s="55">
        <v>1598.35</v>
      </c>
      <c r="K213" s="55">
        <v>436019.07</v>
      </c>
      <c r="L213" s="55">
        <v>87203.77</v>
      </c>
      <c r="M213" s="56">
        <v>348815.3</v>
      </c>
      <c r="N213" s="34">
        <f t="shared" si="3"/>
        <v>354778.52999999997</v>
      </c>
    </row>
    <row r="214" spans="1:14" ht="12.75">
      <c r="A214" s="62">
        <v>203</v>
      </c>
      <c r="B214" s="53" t="s">
        <v>234</v>
      </c>
      <c r="C214" s="54">
        <v>0.237277185051537</v>
      </c>
      <c r="D214" s="55">
        <v>27650.69</v>
      </c>
      <c r="E214" s="55">
        <v>5912.23</v>
      </c>
      <c r="F214" s="55">
        <v>21738.46</v>
      </c>
      <c r="G214" s="55">
        <v>4162.46</v>
      </c>
      <c r="H214" s="55">
        <v>832.49</v>
      </c>
      <c r="I214" s="55">
        <v>33.3</v>
      </c>
      <c r="J214" s="55">
        <v>3296.67</v>
      </c>
      <c r="K214" s="55">
        <v>899310.64</v>
      </c>
      <c r="L214" s="55">
        <v>179862.12</v>
      </c>
      <c r="M214" s="56">
        <v>719448.52</v>
      </c>
      <c r="N214" s="34">
        <f t="shared" si="3"/>
        <v>744483.65</v>
      </c>
    </row>
    <row r="215" spans="1:14" ht="12.75">
      <c r="A215" s="62">
        <v>204</v>
      </c>
      <c r="B215" s="53" t="s">
        <v>235</v>
      </c>
      <c r="C215" s="54">
        <v>0.641782959567674</v>
      </c>
      <c r="D215" s="55">
        <v>252263.14</v>
      </c>
      <c r="E215" s="55">
        <v>53701.12</v>
      </c>
      <c r="F215" s="55">
        <v>198562.02</v>
      </c>
      <c r="G215" s="55">
        <v>11258.55</v>
      </c>
      <c r="H215" s="55">
        <v>2251.71</v>
      </c>
      <c r="I215" s="55">
        <v>90.07</v>
      </c>
      <c r="J215" s="55">
        <v>8916.77</v>
      </c>
      <c r="K215" s="55">
        <v>2432438.41</v>
      </c>
      <c r="L215" s="55">
        <v>486487.77</v>
      </c>
      <c r="M215" s="56">
        <v>1945950.64</v>
      </c>
      <c r="N215" s="34">
        <f t="shared" si="3"/>
        <v>2153429.4299999997</v>
      </c>
    </row>
    <row r="216" spans="1:14" ht="12.75">
      <c r="A216" s="62">
        <v>205</v>
      </c>
      <c r="B216" s="53" t="s">
        <v>236</v>
      </c>
      <c r="C216" s="54">
        <v>0.091996194204239</v>
      </c>
      <c r="D216" s="55">
        <v>12457.86</v>
      </c>
      <c r="E216" s="55">
        <v>2638.27</v>
      </c>
      <c r="F216" s="55">
        <v>9819.59</v>
      </c>
      <c r="G216" s="55">
        <v>1613.86</v>
      </c>
      <c r="H216" s="55">
        <v>322.77</v>
      </c>
      <c r="I216" s="55">
        <v>12.91</v>
      </c>
      <c r="J216" s="55">
        <v>1278.18</v>
      </c>
      <c r="K216" s="55">
        <v>348677.22</v>
      </c>
      <c r="L216" s="55">
        <v>69735.43</v>
      </c>
      <c r="M216" s="56">
        <v>278941.79</v>
      </c>
      <c r="N216" s="34">
        <f t="shared" si="3"/>
        <v>290039.56</v>
      </c>
    </row>
    <row r="217" spans="1:14" ht="12.75">
      <c r="A217" s="62">
        <v>206</v>
      </c>
      <c r="B217" s="53" t="s">
        <v>237</v>
      </c>
      <c r="C217" s="54">
        <v>0.139021391241652</v>
      </c>
      <c r="D217" s="55">
        <v>53157.79</v>
      </c>
      <c r="E217" s="55">
        <v>12331.66</v>
      </c>
      <c r="F217" s="55">
        <v>40826.13</v>
      </c>
      <c r="G217" s="55">
        <v>2416.59</v>
      </c>
      <c r="H217" s="55">
        <v>483.32</v>
      </c>
      <c r="I217" s="55">
        <v>19.33</v>
      </c>
      <c r="J217" s="55">
        <v>1913.94</v>
      </c>
      <c r="K217" s="55">
        <v>521983.14</v>
      </c>
      <c r="L217" s="55">
        <v>104396.61</v>
      </c>
      <c r="M217" s="56">
        <v>417586.53</v>
      </c>
      <c r="N217" s="34">
        <f t="shared" si="3"/>
        <v>460326.60000000003</v>
      </c>
    </row>
    <row r="218" spans="1:14" ht="12.75">
      <c r="A218" s="62">
        <v>207</v>
      </c>
      <c r="B218" s="53" t="s">
        <v>238</v>
      </c>
      <c r="C218" s="54">
        <v>0.111667092964973</v>
      </c>
      <c r="D218" s="55">
        <v>4454.82</v>
      </c>
      <c r="E218" s="55">
        <v>985.62</v>
      </c>
      <c r="F218" s="55">
        <v>3469.2</v>
      </c>
      <c r="G218" s="55">
        <v>1958.93</v>
      </c>
      <c r="H218" s="55">
        <v>391.79</v>
      </c>
      <c r="I218" s="55">
        <v>15.67</v>
      </c>
      <c r="J218" s="55">
        <v>1551.47</v>
      </c>
      <c r="K218" s="55">
        <v>423232.32</v>
      </c>
      <c r="L218" s="55">
        <v>84646.42</v>
      </c>
      <c r="M218" s="56">
        <v>338585.9</v>
      </c>
      <c r="N218" s="34">
        <f t="shared" si="3"/>
        <v>343606.57</v>
      </c>
    </row>
    <row r="219" spans="1:14" ht="12.75">
      <c r="A219" s="62">
        <v>208</v>
      </c>
      <c r="B219" s="53" t="s">
        <v>239</v>
      </c>
      <c r="C219" s="54">
        <v>0.111570292971072</v>
      </c>
      <c r="D219" s="55">
        <v>10359.51</v>
      </c>
      <c r="E219" s="55">
        <v>2101.79</v>
      </c>
      <c r="F219" s="55">
        <v>8257.72</v>
      </c>
      <c r="G219" s="55">
        <v>1935.04</v>
      </c>
      <c r="H219" s="55">
        <v>387.01</v>
      </c>
      <c r="I219" s="55">
        <v>15.48</v>
      </c>
      <c r="J219" s="55">
        <v>1532.55</v>
      </c>
      <c r="K219" s="55">
        <v>417940.16</v>
      </c>
      <c r="L219" s="55">
        <v>83588.06</v>
      </c>
      <c r="M219" s="56">
        <v>334352.1</v>
      </c>
      <c r="N219" s="34">
        <f t="shared" si="3"/>
        <v>344142.37</v>
      </c>
    </row>
    <row r="220" spans="1:14" ht="12.75">
      <c r="A220" s="62">
        <v>209</v>
      </c>
      <c r="B220" s="53" t="s">
        <v>240</v>
      </c>
      <c r="C220" s="54">
        <v>0.11754349259476</v>
      </c>
      <c r="D220" s="55">
        <v>10232.6</v>
      </c>
      <c r="E220" s="55">
        <v>2309.19</v>
      </c>
      <c r="F220" s="55">
        <v>7923.41</v>
      </c>
      <c r="G220" s="55">
        <v>2039.83</v>
      </c>
      <c r="H220" s="55">
        <v>407.97</v>
      </c>
      <c r="I220" s="55">
        <v>16.32</v>
      </c>
      <c r="J220" s="55">
        <v>1615.54</v>
      </c>
      <c r="K220" s="55">
        <v>440579.25</v>
      </c>
      <c r="L220" s="55">
        <v>88115.89</v>
      </c>
      <c r="M220" s="56">
        <v>352463.36</v>
      </c>
      <c r="N220" s="34">
        <f t="shared" si="3"/>
        <v>362002.31</v>
      </c>
    </row>
    <row r="221" spans="1:14" ht="12.75">
      <c r="A221" s="62">
        <v>210</v>
      </c>
      <c r="B221" s="53" t="s">
        <v>241</v>
      </c>
      <c r="C221" s="54">
        <v>0.08726809450211</v>
      </c>
      <c r="D221" s="55">
        <v>32622.34</v>
      </c>
      <c r="E221" s="55">
        <v>6915.5</v>
      </c>
      <c r="F221" s="55">
        <v>25706.84</v>
      </c>
      <c r="G221" s="55">
        <v>1530.9</v>
      </c>
      <c r="H221" s="55">
        <v>306.18</v>
      </c>
      <c r="I221" s="55">
        <v>12.25</v>
      </c>
      <c r="J221" s="55">
        <v>1212.47</v>
      </c>
      <c r="K221" s="55">
        <v>330757.02</v>
      </c>
      <c r="L221" s="55">
        <v>66151.47</v>
      </c>
      <c r="M221" s="56">
        <v>264605.55</v>
      </c>
      <c r="N221" s="34">
        <f t="shared" si="3"/>
        <v>291524.86</v>
      </c>
    </row>
    <row r="222" spans="1:14" ht="12.75">
      <c r="A222" s="62">
        <v>211</v>
      </c>
      <c r="B222" s="53" t="s">
        <v>242</v>
      </c>
      <c r="C222" s="54">
        <v>0.179560488687689</v>
      </c>
      <c r="D222" s="55">
        <v>9343.8</v>
      </c>
      <c r="E222" s="55">
        <v>2189.71</v>
      </c>
      <c r="F222" s="55">
        <v>7154.09</v>
      </c>
      <c r="G222" s="55">
        <v>3149.96</v>
      </c>
      <c r="H222" s="55">
        <v>629.99</v>
      </c>
      <c r="I222" s="55">
        <v>25.2</v>
      </c>
      <c r="J222" s="55">
        <v>2494.77</v>
      </c>
      <c r="K222" s="55">
        <v>680556.96</v>
      </c>
      <c r="L222" s="55">
        <v>136111.31</v>
      </c>
      <c r="M222" s="56">
        <v>544445.65</v>
      </c>
      <c r="N222" s="34">
        <f t="shared" si="3"/>
        <v>554094.51</v>
      </c>
    </row>
    <row r="223" spans="1:14" ht="12.75">
      <c r="A223" s="62">
        <v>212</v>
      </c>
      <c r="B223" s="53" t="s">
        <v>243</v>
      </c>
      <c r="C223" s="54">
        <v>0.116395092667109</v>
      </c>
      <c r="D223" s="55">
        <v>31839.95</v>
      </c>
      <c r="E223" s="55">
        <v>6531.38</v>
      </c>
      <c r="F223" s="55">
        <v>25308.57</v>
      </c>
      <c r="G223" s="55">
        <v>2019.68</v>
      </c>
      <c r="H223" s="55">
        <v>403.94</v>
      </c>
      <c r="I223" s="55">
        <v>16.16</v>
      </c>
      <c r="J223" s="55">
        <v>1599.58</v>
      </c>
      <c r="K223" s="55">
        <v>436226.65</v>
      </c>
      <c r="L223" s="55">
        <v>87245.29</v>
      </c>
      <c r="M223" s="56">
        <v>348981.36</v>
      </c>
      <c r="N223" s="34">
        <f t="shared" si="3"/>
        <v>375889.51</v>
      </c>
    </row>
    <row r="224" spans="1:14" ht="12.75">
      <c r="A224" s="62">
        <v>213</v>
      </c>
      <c r="B224" s="53" t="s">
        <v>244</v>
      </c>
      <c r="C224" s="54">
        <v>0.13066429176815</v>
      </c>
      <c r="D224" s="55">
        <v>52086.17</v>
      </c>
      <c r="E224" s="55">
        <v>10566.02</v>
      </c>
      <c r="F224" s="55">
        <v>41520.15</v>
      </c>
      <c r="G224" s="55">
        <v>2292.2</v>
      </c>
      <c r="H224" s="55">
        <v>458.44</v>
      </c>
      <c r="I224" s="55">
        <v>18.34</v>
      </c>
      <c r="J224" s="55">
        <v>1815.42</v>
      </c>
      <c r="K224" s="55">
        <v>495234.2</v>
      </c>
      <c r="L224" s="55">
        <v>99046.85</v>
      </c>
      <c r="M224" s="56">
        <v>396187.35</v>
      </c>
      <c r="N224" s="34">
        <f t="shared" si="3"/>
        <v>439522.92</v>
      </c>
    </row>
    <row r="225" spans="1:14" ht="12.75">
      <c r="A225" s="62">
        <v>214</v>
      </c>
      <c r="B225" s="53" t="s">
        <v>245</v>
      </c>
      <c r="C225" s="54">
        <v>0.114099192811751</v>
      </c>
      <c r="D225" s="55">
        <v>16156.63</v>
      </c>
      <c r="E225" s="55">
        <v>3975.35</v>
      </c>
      <c r="F225" s="55">
        <v>12181.28</v>
      </c>
      <c r="G225" s="55">
        <v>2001.59</v>
      </c>
      <c r="H225" s="55">
        <v>400.32</v>
      </c>
      <c r="I225" s="55">
        <v>16.01</v>
      </c>
      <c r="J225" s="55">
        <v>1585.26</v>
      </c>
      <c r="K225" s="55">
        <v>432450.24</v>
      </c>
      <c r="L225" s="55">
        <v>86489.96</v>
      </c>
      <c r="M225" s="56">
        <v>345960.28</v>
      </c>
      <c r="N225" s="34">
        <f t="shared" si="3"/>
        <v>359726.82</v>
      </c>
    </row>
    <row r="226" spans="1:14" ht="12.75">
      <c r="A226" s="62">
        <v>215</v>
      </c>
      <c r="B226" s="53" t="s">
        <v>246</v>
      </c>
      <c r="C226" s="54">
        <v>0.084390194683417</v>
      </c>
      <c r="D226" s="55">
        <v>22158.75</v>
      </c>
      <c r="E226" s="55">
        <v>4468.45</v>
      </c>
      <c r="F226" s="55">
        <v>17690.3</v>
      </c>
      <c r="G226" s="55">
        <v>1480.41</v>
      </c>
      <c r="H226" s="55">
        <v>296.08</v>
      </c>
      <c r="I226" s="55">
        <v>11.84</v>
      </c>
      <c r="J226" s="55">
        <v>1172.49</v>
      </c>
      <c r="K226" s="55">
        <v>319849.63</v>
      </c>
      <c r="L226" s="55">
        <v>63969.95</v>
      </c>
      <c r="M226" s="56">
        <v>255879.68</v>
      </c>
      <c r="N226" s="34">
        <f t="shared" si="3"/>
        <v>274742.47</v>
      </c>
    </row>
    <row r="227" spans="1:14" ht="12.75">
      <c r="A227" s="62">
        <v>216</v>
      </c>
      <c r="B227" s="53" t="s">
        <v>247</v>
      </c>
      <c r="C227" s="54">
        <v>0.22167888603423</v>
      </c>
      <c r="D227" s="55">
        <v>26586.08</v>
      </c>
      <c r="E227" s="55">
        <v>5842.75</v>
      </c>
      <c r="F227" s="55">
        <v>20743.33</v>
      </c>
      <c r="G227" s="55">
        <v>3866.63</v>
      </c>
      <c r="H227" s="55">
        <v>773.33</v>
      </c>
      <c r="I227" s="55">
        <v>30.93</v>
      </c>
      <c r="J227" s="55">
        <v>3062.37</v>
      </c>
      <c r="K227" s="55">
        <v>835265.66</v>
      </c>
      <c r="L227" s="55">
        <v>167053.22</v>
      </c>
      <c r="M227" s="56">
        <v>668212.44</v>
      </c>
      <c r="N227" s="34">
        <f t="shared" si="3"/>
        <v>692018.1399999999</v>
      </c>
    </row>
    <row r="228" spans="1:14" ht="12.75">
      <c r="A228" s="62">
        <v>217</v>
      </c>
      <c r="B228" s="53" t="s">
        <v>248</v>
      </c>
      <c r="C228" s="54">
        <v>0.11810539255936</v>
      </c>
      <c r="D228" s="55">
        <v>11482.05</v>
      </c>
      <c r="E228" s="55">
        <v>2408.79</v>
      </c>
      <c r="F228" s="55">
        <v>9073.26</v>
      </c>
      <c r="G228" s="55">
        <v>2049.68</v>
      </c>
      <c r="H228" s="55">
        <v>409.94</v>
      </c>
      <c r="I228" s="55">
        <v>16.4</v>
      </c>
      <c r="J228" s="55">
        <v>1623.34</v>
      </c>
      <c r="K228" s="55">
        <v>442709.05</v>
      </c>
      <c r="L228" s="55">
        <v>88541.83</v>
      </c>
      <c r="M228" s="56">
        <v>354167.22</v>
      </c>
      <c r="N228" s="34">
        <f t="shared" si="3"/>
        <v>364863.81999999995</v>
      </c>
    </row>
    <row r="229" spans="1:14" ht="12.75">
      <c r="A229" s="62">
        <v>218</v>
      </c>
      <c r="B229" s="53" t="s">
        <v>249</v>
      </c>
      <c r="C229" s="54">
        <v>0.302540880939925</v>
      </c>
      <c r="D229" s="55">
        <v>207271.19</v>
      </c>
      <c r="E229" s="55">
        <v>44517.22</v>
      </c>
      <c r="F229" s="55">
        <v>162753.97</v>
      </c>
      <c r="G229" s="55">
        <v>5306.25</v>
      </c>
      <c r="H229" s="55">
        <v>1061.25</v>
      </c>
      <c r="I229" s="55">
        <v>42.45</v>
      </c>
      <c r="J229" s="55">
        <v>4202.55</v>
      </c>
      <c r="K229" s="55">
        <v>1146424.23</v>
      </c>
      <c r="L229" s="55">
        <v>229284.82</v>
      </c>
      <c r="M229" s="56">
        <v>917139.41</v>
      </c>
      <c r="N229" s="34">
        <f t="shared" si="3"/>
        <v>1084095.93</v>
      </c>
    </row>
    <row r="230" spans="1:14" ht="12.75">
      <c r="A230" s="62">
        <v>219</v>
      </c>
      <c r="B230" s="53" t="s">
        <v>250</v>
      </c>
      <c r="C230" s="54">
        <v>0.127493591967904</v>
      </c>
      <c r="D230" s="55">
        <v>17494.18</v>
      </c>
      <c r="E230" s="55">
        <v>3615.96</v>
      </c>
      <c r="F230" s="55">
        <v>13878.22</v>
      </c>
      <c r="G230" s="55">
        <v>2909.64</v>
      </c>
      <c r="H230" s="55">
        <v>581.93</v>
      </c>
      <c r="I230" s="55">
        <v>23.28</v>
      </c>
      <c r="J230" s="55">
        <v>2304.43</v>
      </c>
      <c r="K230" s="55">
        <v>632553.23</v>
      </c>
      <c r="L230" s="55">
        <v>126510.61</v>
      </c>
      <c r="M230" s="56">
        <v>506042.62</v>
      </c>
      <c r="N230" s="34">
        <f t="shared" si="3"/>
        <v>522225.27</v>
      </c>
    </row>
    <row r="231" spans="1:14" ht="12.75">
      <c r="A231" s="62">
        <v>220</v>
      </c>
      <c r="B231" s="53" t="s">
        <v>251</v>
      </c>
      <c r="C231" s="54">
        <v>0.287610181880558</v>
      </c>
      <c r="D231" s="55">
        <v>134295.47</v>
      </c>
      <c r="E231" s="55">
        <v>27880.43</v>
      </c>
      <c r="F231" s="55">
        <v>106415.04</v>
      </c>
      <c r="G231" s="55">
        <v>5044.33</v>
      </c>
      <c r="H231" s="55">
        <v>1008.87</v>
      </c>
      <c r="I231" s="55">
        <v>40.35</v>
      </c>
      <c r="J231" s="55">
        <v>3995.11</v>
      </c>
      <c r="K231" s="55">
        <v>1089834.96</v>
      </c>
      <c r="L231" s="55">
        <v>217966.96</v>
      </c>
      <c r="M231" s="56">
        <v>871868</v>
      </c>
      <c r="N231" s="34">
        <f t="shared" si="3"/>
        <v>982278.15</v>
      </c>
    </row>
    <row r="232" spans="1:14" ht="12.75">
      <c r="A232" s="62">
        <v>221</v>
      </c>
      <c r="B232" s="53" t="s">
        <v>252</v>
      </c>
      <c r="C232" s="54">
        <v>0.102835593521358</v>
      </c>
      <c r="D232" s="55">
        <v>10534.53</v>
      </c>
      <c r="E232" s="55">
        <v>2249.51</v>
      </c>
      <c r="F232" s="55">
        <v>8285.02</v>
      </c>
      <c r="G232" s="55">
        <v>1804.01</v>
      </c>
      <c r="H232" s="55">
        <v>360.8</v>
      </c>
      <c r="I232" s="55">
        <v>14.43</v>
      </c>
      <c r="J232" s="55">
        <v>1428.78</v>
      </c>
      <c r="K232" s="55">
        <v>389759.88</v>
      </c>
      <c r="L232" s="55">
        <v>77952</v>
      </c>
      <c r="M232" s="56">
        <v>311807.88</v>
      </c>
      <c r="N232" s="34">
        <f t="shared" si="3"/>
        <v>321521.68</v>
      </c>
    </row>
    <row r="233" spans="1:14" ht="12.75">
      <c r="A233" s="62">
        <v>222</v>
      </c>
      <c r="B233" s="53" t="s">
        <v>253</v>
      </c>
      <c r="C233" s="54">
        <v>0.083470494741358</v>
      </c>
      <c r="D233" s="55">
        <v>11383.92</v>
      </c>
      <c r="E233" s="55">
        <v>2271.67</v>
      </c>
      <c r="F233" s="55">
        <v>9112.25</v>
      </c>
      <c r="G233" s="55">
        <v>1464.29</v>
      </c>
      <c r="H233" s="55">
        <v>292.86</v>
      </c>
      <c r="I233" s="55">
        <v>11.71</v>
      </c>
      <c r="J233" s="55">
        <v>1159.72</v>
      </c>
      <c r="K233" s="55">
        <v>316363.64</v>
      </c>
      <c r="L233" s="55">
        <v>63272.65</v>
      </c>
      <c r="M233" s="56">
        <v>253090.99</v>
      </c>
      <c r="N233" s="34">
        <f t="shared" si="3"/>
        <v>263362.95999999996</v>
      </c>
    </row>
    <row r="234" spans="1:14" ht="12.75">
      <c r="A234" s="62">
        <v>223</v>
      </c>
      <c r="B234" s="53" t="s">
        <v>254</v>
      </c>
      <c r="C234" s="54">
        <v>1.66638529501773</v>
      </c>
      <c r="D234" s="55">
        <v>94941.65</v>
      </c>
      <c r="E234" s="55">
        <v>21443.71</v>
      </c>
      <c r="F234" s="55">
        <v>73497.94</v>
      </c>
      <c r="G234" s="55">
        <v>29232.74</v>
      </c>
      <c r="H234" s="55">
        <v>5846.55</v>
      </c>
      <c r="I234" s="55">
        <v>233.86</v>
      </c>
      <c r="J234" s="55">
        <v>23152.33</v>
      </c>
      <c r="K234" s="55">
        <v>6315810.62</v>
      </c>
      <c r="L234" s="55">
        <v>1263162.1</v>
      </c>
      <c r="M234" s="56">
        <v>5052648.52</v>
      </c>
      <c r="N234" s="34">
        <f t="shared" si="3"/>
        <v>5149298.789999999</v>
      </c>
    </row>
    <row r="235" spans="1:14" ht="12.75">
      <c r="A235" s="62">
        <v>224</v>
      </c>
      <c r="B235" s="53" t="s">
        <v>255</v>
      </c>
      <c r="C235" s="54">
        <v>4.05068974480655</v>
      </c>
      <c r="D235" s="55">
        <v>442846.13</v>
      </c>
      <c r="E235" s="55">
        <v>92929.43</v>
      </c>
      <c r="F235" s="55">
        <v>349916.7</v>
      </c>
      <c r="G235" s="55">
        <v>71037.45</v>
      </c>
      <c r="H235" s="55">
        <v>14207.49</v>
      </c>
      <c r="I235" s="55">
        <v>568.3</v>
      </c>
      <c r="J235" s="55">
        <v>56261.66</v>
      </c>
      <c r="K235" s="55">
        <v>15347700.04</v>
      </c>
      <c r="L235" s="55">
        <v>3069539.95</v>
      </c>
      <c r="M235" s="56">
        <v>12278160.09</v>
      </c>
      <c r="N235" s="34">
        <f t="shared" si="3"/>
        <v>12684338.45</v>
      </c>
    </row>
    <row r="236" spans="1:14" ht="12.75">
      <c r="A236" s="62">
        <v>225</v>
      </c>
      <c r="B236" s="53" t="s">
        <v>256</v>
      </c>
      <c r="C236" s="54">
        <v>0.358190077434025</v>
      </c>
      <c r="D236" s="55">
        <v>39642.14</v>
      </c>
      <c r="E236" s="55">
        <v>8204.77</v>
      </c>
      <c r="F236" s="55">
        <v>31437.37</v>
      </c>
      <c r="G236" s="55">
        <v>6261.39</v>
      </c>
      <c r="H236" s="55">
        <v>1252.28</v>
      </c>
      <c r="I236" s="55">
        <v>50.09</v>
      </c>
      <c r="J236" s="55">
        <v>4959.02</v>
      </c>
      <c r="K236" s="55">
        <v>1352660.25</v>
      </c>
      <c r="L236" s="55">
        <v>270532.05</v>
      </c>
      <c r="M236" s="56">
        <v>1082128.2</v>
      </c>
      <c r="N236" s="34">
        <f t="shared" si="3"/>
        <v>1118524.5899999999</v>
      </c>
    </row>
    <row r="237" spans="1:14" ht="12.75">
      <c r="A237" s="62">
        <v>226</v>
      </c>
      <c r="B237" s="53" t="s">
        <v>257</v>
      </c>
      <c r="C237" s="54">
        <v>0.428536073002227</v>
      </c>
      <c r="D237" s="55">
        <v>135773.82</v>
      </c>
      <c r="E237" s="55">
        <v>29286.95</v>
      </c>
      <c r="F237" s="55">
        <v>106486.87</v>
      </c>
      <c r="G237" s="55">
        <v>7495.44</v>
      </c>
      <c r="H237" s="55">
        <v>1499.09</v>
      </c>
      <c r="I237" s="55">
        <v>59.96</v>
      </c>
      <c r="J237" s="55">
        <v>5936.39</v>
      </c>
      <c r="K237" s="55">
        <v>1619280.41</v>
      </c>
      <c r="L237" s="55">
        <v>323856.03</v>
      </c>
      <c r="M237" s="56">
        <v>1295424.38</v>
      </c>
      <c r="N237" s="34">
        <f t="shared" si="3"/>
        <v>1407847.64</v>
      </c>
    </row>
    <row r="238" spans="1:14" ht="12.75">
      <c r="A238" s="62">
        <v>227</v>
      </c>
      <c r="B238" s="53" t="s">
        <v>258</v>
      </c>
      <c r="C238" s="54">
        <v>0.126700392017875</v>
      </c>
      <c r="D238" s="55">
        <v>16266.8</v>
      </c>
      <c r="E238" s="55">
        <v>3430.35</v>
      </c>
      <c r="F238" s="55">
        <v>12836.45</v>
      </c>
      <c r="G238" s="55">
        <v>2200.45</v>
      </c>
      <c r="H238" s="55">
        <v>440.09</v>
      </c>
      <c r="I238" s="55">
        <v>17.6</v>
      </c>
      <c r="J238" s="55">
        <v>1742.76</v>
      </c>
      <c r="K238" s="55">
        <v>475285.07</v>
      </c>
      <c r="L238" s="55">
        <v>95056.98</v>
      </c>
      <c r="M238" s="56">
        <v>380228.09</v>
      </c>
      <c r="N238" s="34">
        <f t="shared" si="3"/>
        <v>394807.30000000005</v>
      </c>
    </row>
    <row r="239" spans="1:14" ht="12.75">
      <c r="A239" s="62">
        <v>228</v>
      </c>
      <c r="B239" s="53" t="s">
        <v>259</v>
      </c>
      <c r="C239" s="54">
        <v>0.083938994711843</v>
      </c>
      <c r="D239" s="55">
        <v>3783.69</v>
      </c>
      <c r="E239" s="55">
        <v>769.61</v>
      </c>
      <c r="F239" s="55">
        <v>3014.08</v>
      </c>
      <c r="G239" s="55">
        <v>1471.4</v>
      </c>
      <c r="H239" s="55">
        <v>294.28</v>
      </c>
      <c r="I239" s="55">
        <v>11.77</v>
      </c>
      <c r="J239" s="55">
        <v>1165.35</v>
      </c>
      <c r="K239" s="55">
        <v>317895.59</v>
      </c>
      <c r="L239" s="55">
        <v>63579.14</v>
      </c>
      <c r="M239" s="56">
        <v>254316.45</v>
      </c>
      <c r="N239" s="34">
        <f t="shared" si="3"/>
        <v>258495.88</v>
      </c>
    </row>
    <row r="240" spans="1:14" ht="12.75">
      <c r="A240" s="62">
        <v>229</v>
      </c>
      <c r="B240" s="53" t="s">
        <v>260</v>
      </c>
      <c r="C240" s="54">
        <v>0.061024096155481</v>
      </c>
      <c r="D240" s="55">
        <v>12272.51</v>
      </c>
      <c r="E240" s="55">
        <v>2605.2</v>
      </c>
      <c r="F240" s="55">
        <v>9667.31</v>
      </c>
      <c r="G240" s="55">
        <v>1070.51</v>
      </c>
      <c r="H240" s="55">
        <v>214.1</v>
      </c>
      <c r="I240" s="55">
        <v>8.56</v>
      </c>
      <c r="J240" s="55">
        <v>847.85</v>
      </c>
      <c r="K240" s="55">
        <v>231289.04</v>
      </c>
      <c r="L240" s="55">
        <v>46257.77</v>
      </c>
      <c r="M240" s="56">
        <v>185031.27</v>
      </c>
      <c r="N240" s="34">
        <f t="shared" si="3"/>
        <v>195546.43</v>
      </c>
    </row>
    <row r="241" spans="1:14" ht="12.75">
      <c r="A241" s="62">
        <v>230</v>
      </c>
      <c r="B241" s="53" t="s">
        <v>261</v>
      </c>
      <c r="C241" s="54">
        <v>0.099918293705147</v>
      </c>
      <c r="D241" s="55">
        <v>3129.99</v>
      </c>
      <c r="E241" s="55">
        <v>760.33</v>
      </c>
      <c r="F241" s="55">
        <v>2369.66</v>
      </c>
      <c r="G241" s="55">
        <v>1730.64</v>
      </c>
      <c r="H241" s="55">
        <v>346.13</v>
      </c>
      <c r="I241" s="55">
        <v>13.85</v>
      </c>
      <c r="J241" s="55">
        <v>1370.66</v>
      </c>
      <c r="K241" s="55">
        <v>373777.6</v>
      </c>
      <c r="L241" s="55">
        <v>74755.52</v>
      </c>
      <c r="M241" s="56">
        <v>299022.08</v>
      </c>
      <c r="N241" s="34">
        <f t="shared" si="3"/>
        <v>302762.4</v>
      </c>
    </row>
    <row r="242" spans="1:14" ht="12.75">
      <c r="A242" s="62">
        <v>231</v>
      </c>
      <c r="B242" s="53" t="s">
        <v>262</v>
      </c>
      <c r="C242" s="54">
        <v>0.104630693408266</v>
      </c>
      <c r="D242" s="55">
        <v>20479.68</v>
      </c>
      <c r="E242" s="55">
        <v>4560.98</v>
      </c>
      <c r="F242" s="55">
        <v>15918.7</v>
      </c>
      <c r="G242" s="55">
        <v>1834.41</v>
      </c>
      <c r="H242" s="55">
        <v>366.88</v>
      </c>
      <c r="I242" s="55">
        <v>14.68</v>
      </c>
      <c r="J242" s="55">
        <v>1452.85</v>
      </c>
      <c r="K242" s="55">
        <v>396319.76</v>
      </c>
      <c r="L242" s="55">
        <v>79264.04</v>
      </c>
      <c r="M242" s="56">
        <v>317055.72</v>
      </c>
      <c r="N242" s="34">
        <f t="shared" si="3"/>
        <v>334427.26999999996</v>
      </c>
    </row>
    <row r="243" spans="1:14" ht="12.75">
      <c r="A243" s="62">
        <v>232</v>
      </c>
      <c r="B243" s="53" t="s">
        <v>263</v>
      </c>
      <c r="C243" s="54">
        <v>0.053045096658158</v>
      </c>
      <c r="D243" s="55">
        <v>17836.51</v>
      </c>
      <c r="E243" s="55">
        <v>3810.87</v>
      </c>
      <c r="F243" s="55">
        <v>14025.64</v>
      </c>
      <c r="G243" s="55">
        <v>930.55</v>
      </c>
      <c r="H243" s="55">
        <v>186.11</v>
      </c>
      <c r="I243" s="55">
        <v>7.44</v>
      </c>
      <c r="J243" s="55">
        <v>737</v>
      </c>
      <c r="K243" s="55">
        <v>201047.59</v>
      </c>
      <c r="L243" s="55">
        <v>40209.51</v>
      </c>
      <c r="M243" s="56">
        <v>160838.08</v>
      </c>
      <c r="N243" s="34">
        <f t="shared" si="3"/>
        <v>175600.71999999997</v>
      </c>
    </row>
    <row r="244" spans="1:14" ht="12.75">
      <c r="A244" s="62">
        <v>233</v>
      </c>
      <c r="B244" s="53" t="s">
        <v>264</v>
      </c>
      <c r="C244" s="54">
        <v>0.808588549058921</v>
      </c>
      <c r="D244" s="55">
        <v>585335.01</v>
      </c>
      <c r="E244" s="55">
        <v>121957.95</v>
      </c>
      <c r="F244" s="55">
        <v>463377.06</v>
      </c>
      <c r="G244" s="55">
        <v>14162.55</v>
      </c>
      <c r="H244" s="55">
        <v>2832.51</v>
      </c>
      <c r="I244" s="55">
        <v>113.3</v>
      </c>
      <c r="J244" s="55">
        <v>11216.74</v>
      </c>
      <c r="K244" s="55">
        <v>3059727.19</v>
      </c>
      <c r="L244" s="55">
        <v>611945.39</v>
      </c>
      <c r="M244" s="56">
        <v>2447781.8</v>
      </c>
      <c r="N244" s="34">
        <f t="shared" si="3"/>
        <v>2922375.5999999996</v>
      </c>
    </row>
    <row r="245" spans="1:14" ht="12.75">
      <c r="A245" s="62">
        <v>234</v>
      </c>
      <c r="B245" s="53" t="s">
        <v>265</v>
      </c>
      <c r="C245" s="54">
        <v>0.082893594777703</v>
      </c>
      <c r="D245" s="55">
        <v>10511.06</v>
      </c>
      <c r="E245" s="55">
        <v>2336.89</v>
      </c>
      <c r="F245" s="55">
        <v>8174.17</v>
      </c>
      <c r="G245" s="55">
        <v>1453.06</v>
      </c>
      <c r="H245" s="55">
        <v>290.61</v>
      </c>
      <c r="I245" s="55">
        <v>11.62</v>
      </c>
      <c r="J245" s="55">
        <v>1150.83</v>
      </c>
      <c r="K245" s="55">
        <v>313933.18</v>
      </c>
      <c r="L245" s="55">
        <v>62786.71</v>
      </c>
      <c r="M245" s="56">
        <v>251146.47</v>
      </c>
      <c r="N245" s="34">
        <f t="shared" si="3"/>
        <v>260471.47</v>
      </c>
    </row>
    <row r="246" spans="1:14" ht="12.75">
      <c r="A246" s="62">
        <v>235</v>
      </c>
      <c r="B246" s="53" t="s">
        <v>266</v>
      </c>
      <c r="C246" s="54">
        <v>0.167686589435745</v>
      </c>
      <c r="D246" s="55">
        <v>17235.64</v>
      </c>
      <c r="E246" s="55">
        <v>3713.53</v>
      </c>
      <c r="F246" s="55">
        <v>13522.11</v>
      </c>
      <c r="G246" s="55">
        <v>2919.46</v>
      </c>
      <c r="H246" s="55">
        <v>583.89</v>
      </c>
      <c r="I246" s="55">
        <v>23.36</v>
      </c>
      <c r="J246" s="55">
        <v>2312.21</v>
      </c>
      <c r="K246" s="55">
        <v>630627.98</v>
      </c>
      <c r="L246" s="55">
        <v>126125.6</v>
      </c>
      <c r="M246" s="56">
        <v>504502.38</v>
      </c>
      <c r="N246" s="34">
        <f t="shared" si="3"/>
        <v>520336.7</v>
      </c>
    </row>
    <row r="247" spans="1:14" ht="12.75">
      <c r="A247" s="62">
        <v>236</v>
      </c>
      <c r="B247" s="53" t="s">
        <v>267</v>
      </c>
      <c r="C247" s="54">
        <v>0.294275781460626</v>
      </c>
      <c r="D247" s="55">
        <v>15333.27</v>
      </c>
      <c r="E247" s="55">
        <v>3659.47</v>
      </c>
      <c r="F247" s="55">
        <v>11673.8</v>
      </c>
      <c r="G247" s="55">
        <v>5161.28</v>
      </c>
      <c r="H247" s="55">
        <v>1032.26</v>
      </c>
      <c r="I247" s="55">
        <v>41.29</v>
      </c>
      <c r="J247" s="55">
        <v>4087.73</v>
      </c>
      <c r="K247" s="55">
        <v>1115098.45</v>
      </c>
      <c r="L247" s="55">
        <v>223019.7</v>
      </c>
      <c r="M247" s="56">
        <v>892078.75</v>
      </c>
      <c r="N247" s="34">
        <f t="shared" si="3"/>
        <v>907840.28</v>
      </c>
    </row>
    <row r="248" spans="1:14" ht="12.75">
      <c r="A248" s="62">
        <v>237</v>
      </c>
      <c r="B248" s="53" t="s">
        <v>268</v>
      </c>
      <c r="C248" s="54">
        <v>0.065842395851929</v>
      </c>
      <c r="D248" s="55">
        <v>3931.73</v>
      </c>
      <c r="E248" s="55">
        <v>784.01</v>
      </c>
      <c r="F248" s="55">
        <v>3147.72</v>
      </c>
      <c r="G248" s="55">
        <v>1155.04</v>
      </c>
      <c r="H248" s="55">
        <v>231.01</v>
      </c>
      <c r="I248" s="55">
        <v>9.24</v>
      </c>
      <c r="J248" s="55">
        <v>914.79</v>
      </c>
      <c r="K248" s="55">
        <v>249550.96</v>
      </c>
      <c r="L248" s="55">
        <v>49910.17</v>
      </c>
      <c r="M248" s="56">
        <v>199640.79</v>
      </c>
      <c r="N248" s="34">
        <f t="shared" si="3"/>
        <v>203703.30000000002</v>
      </c>
    </row>
    <row r="249" spans="1:14" ht="12.75">
      <c r="A249" s="62">
        <v>238</v>
      </c>
      <c r="B249" s="53" t="s">
        <v>269</v>
      </c>
      <c r="C249" s="54">
        <v>0.317755579981399</v>
      </c>
      <c r="D249" s="55">
        <v>298433.43</v>
      </c>
      <c r="E249" s="55">
        <v>61203.43</v>
      </c>
      <c r="F249" s="55">
        <v>237230</v>
      </c>
      <c r="G249" s="55">
        <v>5573.18</v>
      </c>
      <c r="H249" s="55">
        <v>1114.64</v>
      </c>
      <c r="I249" s="55">
        <v>44.59</v>
      </c>
      <c r="J249" s="55">
        <v>4413.95</v>
      </c>
      <c r="K249" s="55">
        <v>1204089.88</v>
      </c>
      <c r="L249" s="55">
        <v>240817.97</v>
      </c>
      <c r="M249" s="56">
        <v>963271.91</v>
      </c>
      <c r="N249" s="34">
        <f t="shared" si="3"/>
        <v>1204915.86</v>
      </c>
    </row>
    <row r="250" spans="1:14" ht="12.75">
      <c r="A250" s="62">
        <v>239</v>
      </c>
      <c r="B250" s="53" t="s">
        <v>270</v>
      </c>
      <c r="C250" s="54">
        <v>0.136522791399064</v>
      </c>
      <c r="D250" s="55">
        <v>73936.37</v>
      </c>
      <c r="E250" s="55">
        <v>15746.74</v>
      </c>
      <c r="F250" s="55">
        <v>58189.63</v>
      </c>
      <c r="G250" s="55">
        <v>2394.96</v>
      </c>
      <c r="H250" s="55">
        <v>478.99</v>
      </c>
      <c r="I250" s="55">
        <v>19.16</v>
      </c>
      <c r="J250" s="55">
        <v>1896.81</v>
      </c>
      <c r="K250" s="55">
        <v>517438.63</v>
      </c>
      <c r="L250" s="55">
        <v>103487.71</v>
      </c>
      <c r="M250" s="56">
        <v>413950.92</v>
      </c>
      <c r="N250" s="34">
        <f t="shared" si="3"/>
        <v>474037.36</v>
      </c>
    </row>
    <row r="251" spans="1:14" ht="12.75">
      <c r="A251" s="62">
        <v>240</v>
      </c>
      <c r="B251" s="53" t="s">
        <v>271</v>
      </c>
      <c r="C251" s="54">
        <v>0.153205790348035</v>
      </c>
      <c r="D251" s="55">
        <v>18928.38</v>
      </c>
      <c r="E251" s="55">
        <v>4029.03</v>
      </c>
      <c r="F251" s="55">
        <v>14899.35</v>
      </c>
      <c r="G251" s="55">
        <v>2665.43</v>
      </c>
      <c r="H251" s="55">
        <v>533.09</v>
      </c>
      <c r="I251" s="55">
        <v>21.32</v>
      </c>
      <c r="J251" s="55">
        <v>2111.02</v>
      </c>
      <c r="K251" s="55">
        <v>575743.9</v>
      </c>
      <c r="L251" s="55">
        <v>115148.77</v>
      </c>
      <c r="M251" s="56">
        <v>460595.13</v>
      </c>
      <c r="N251" s="34">
        <f t="shared" si="3"/>
        <v>477605.5</v>
      </c>
    </row>
    <row r="252" spans="1:14" ht="12.75">
      <c r="A252" s="62">
        <v>241</v>
      </c>
      <c r="B252" s="53" t="s">
        <v>272</v>
      </c>
      <c r="C252" s="54">
        <v>0.441607072178754</v>
      </c>
      <c r="D252" s="55">
        <v>370003.57</v>
      </c>
      <c r="E252" s="55">
        <v>80930.27</v>
      </c>
      <c r="F252" s="55">
        <v>289073.3</v>
      </c>
      <c r="G252" s="55">
        <v>7746.95</v>
      </c>
      <c r="H252" s="55">
        <v>1549.39</v>
      </c>
      <c r="I252" s="55">
        <v>61.98</v>
      </c>
      <c r="J252" s="55">
        <v>6135.58</v>
      </c>
      <c r="K252" s="55">
        <v>1673746.58</v>
      </c>
      <c r="L252" s="55">
        <v>334749.4</v>
      </c>
      <c r="M252" s="56">
        <v>1338997.18</v>
      </c>
      <c r="N252" s="34">
        <f t="shared" si="3"/>
        <v>1634206.06</v>
      </c>
    </row>
    <row r="253" spans="1:14" ht="12.75">
      <c r="A253" s="62">
        <v>242</v>
      </c>
      <c r="B253" s="53" t="s">
        <v>273</v>
      </c>
      <c r="C253" s="54">
        <v>0.069807995602096</v>
      </c>
      <c r="D253" s="55">
        <v>11314.33</v>
      </c>
      <c r="E253" s="55">
        <v>2180.58</v>
      </c>
      <c r="F253" s="55">
        <v>9133.75</v>
      </c>
      <c r="G253" s="55">
        <v>1224.61</v>
      </c>
      <c r="H253" s="55">
        <v>244.92</v>
      </c>
      <c r="I253" s="55">
        <v>9.8</v>
      </c>
      <c r="J253" s="55">
        <v>969.89</v>
      </c>
      <c r="K253" s="55">
        <v>264581.22</v>
      </c>
      <c r="L253" s="55">
        <v>52916.27</v>
      </c>
      <c r="M253" s="56">
        <v>211664.95</v>
      </c>
      <c r="N253" s="34">
        <f t="shared" si="3"/>
        <v>221768.59000000003</v>
      </c>
    </row>
    <row r="254" spans="1:14" ht="12.75">
      <c r="A254" s="62">
        <v>243</v>
      </c>
      <c r="B254" s="53" t="s">
        <v>274</v>
      </c>
      <c r="C254" s="54">
        <v>0.260132183611672</v>
      </c>
      <c r="D254" s="55">
        <v>105511.69</v>
      </c>
      <c r="E254" s="55">
        <v>24966.86</v>
      </c>
      <c r="F254" s="55">
        <v>80544.83</v>
      </c>
      <c r="G254" s="55">
        <v>4562.29</v>
      </c>
      <c r="H254" s="55">
        <v>912.46</v>
      </c>
      <c r="I254" s="55">
        <v>36.5</v>
      </c>
      <c r="J254" s="55">
        <v>3613.33</v>
      </c>
      <c r="K254" s="55">
        <v>985689.87</v>
      </c>
      <c r="L254" s="55">
        <v>197137.94</v>
      </c>
      <c r="M254" s="56">
        <v>788551.93</v>
      </c>
      <c r="N254" s="34">
        <f t="shared" si="3"/>
        <v>872710.0900000001</v>
      </c>
    </row>
    <row r="255" spans="1:14" ht="12.75">
      <c r="A255" s="62">
        <v>244</v>
      </c>
      <c r="B255" s="53" t="s">
        <v>275</v>
      </c>
      <c r="C255" s="54">
        <v>0.265873683249958</v>
      </c>
      <c r="D255" s="55">
        <v>53392.24</v>
      </c>
      <c r="E255" s="55">
        <v>11833.05</v>
      </c>
      <c r="F255" s="55">
        <v>41559.19</v>
      </c>
      <c r="G255" s="55">
        <v>4664.11</v>
      </c>
      <c r="H255" s="55">
        <v>932.82</v>
      </c>
      <c r="I255" s="55">
        <v>37.31</v>
      </c>
      <c r="J255" s="55">
        <v>3693.98</v>
      </c>
      <c r="K255" s="55">
        <v>1007694.82</v>
      </c>
      <c r="L255" s="55">
        <v>201538.96</v>
      </c>
      <c r="M255" s="56">
        <v>806155.86</v>
      </c>
      <c r="N255" s="34">
        <f t="shared" si="3"/>
        <v>851409.03</v>
      </c>
    </row>
    <row r="256" spans="1:14" ht="12.75">
      <c r="A256" s="62">
        <v>245</v>
      </c>
      <c r="B256" s="53" t="s">
        <v>276</v>
      </c>
      <c r="C256" s="54">
        <v>0.082489294803174</v>
      </c>
      <c r="D256" s="55">
        <v>3828.58</v>
      </c>
      <c r="E256" s="55">
        <v>771.13</v>
      </c>
      <c r="F256" s="55">
        <v>3057.45</v>
      </c>
      <c r="G256" s="55">
        <v>1447.09</v>
      </c>
      <c r="H256" s="55">
        <v>289.42</v>
      </c>
      <c r="I256" s="55">
        <v>11.58</v>
      </c>
      <c r="J256" s="55">
        <v>1146.09</v>
      </c>
      <c r="K256" s="55">
        <v>312644.77</v>
      </c>
      <c r="L256" s="55">
        <v>62528.92</v>
      </c>
      <c r="M256" s="56">
        <v>250115.85</v>
      </c>
      <c r="N256" s="34">
        <f t="shared" si="3"/>
        <v>254319.39</v>
      </c>
    </row>
    <row r="257" spans="1:14" ht="12.75">
      <c r="A257" s="62">
        <v>246</v>
      </c>
      <c r="B257" s="57" t="s">
        <v>277</v>
      </c>
      <c r="C257" s="58">
        <v>0.239408184917284</v>
      </c>
      <c r="D257" s="59">
        <v>8276.41</v>
      </c>
      <c r="E257" s="59">
        <v>1804.42</v>
      </c>
      <c r="F257" s="59">
        <v>6471.99</v>
      </c>
      <c r="G257" s="59">
        <v>4198.75</v>
      </c>
      <c r="H257" s="59">
        <v>839.75</v>
      </c>
      <c r="I257" s="59">
        <v>33.59</v>
      </c>
      <c r="J257" s="59">
        <v>3325.41</v>
      </c>
      <c r="K257" s="59">
        <v>907143.35</v>
      </c>
      <c r="L257" s="59">
        <v>181428.71</v>
      </c>
      <c r="M257" s="60">
        <v>725714.64</v>
      </c>
      <c r="N257" s="35">
        <f t="shared" si="3"/>
        <v>735512.04</v>
      </c>
    </row>
    <row r="258" spans="1:21" ht="20.25">
      <c r="A258" s="64"/>
      <c r="B258" s="63" t="s">
        <v>12</v>
      </c>
      <c r="C258" s="30">
        <f>SUM(C12:C257)</f>
        <v>99.99999999999994</v>
      </c>
      <c r="D258" s="12">
        <f>SUM(D12:D257)</f>
        <v>41974450.11000001</v>
      </c>
      <c r="E258" s="12">
        <f aca="true" t="shared" si="4" ref="E258:M258">SUM(E12:E257)</f>
        <v>8958426.259999994</v>
      </c>
      <c r="F258" s="12">
        <f t="shared" si="4"/>
        <v>33016023.84999999</v>
      </c>
      <c r="G258" s="12">
        <f t="shared" si="4"/>
        <v>1754260.879999999</v>
      </c>
      <c r="H258" s="12">
        <f t="shared" si="4"/>
        <v>350852.37999999995</v>
      </c>
      <c r="I258" s="12">
        <f t="shared" si="4"/>
        <v>14034.08</v>
      </c>
      <c r="J258" s="12">
        <f t="shared" si="4"/>
        <v>1389374.4200000004</v>
      </c>
      <c r="K258" s="12">
        <f t="shared" si="4"/>
        <v>379012630.48999995</v>
      </c>
      <c r="L258" s="12">
        <f t="shared" si="4"/>
        <v>75802526.23999998</v>
      </c>
      <c r="M258" s="33">
        <f t="shared" si="4"/>
        <v>303210104.25000006</v>
      </c>
      <c r="N258" s="36">
        <f t="shared" si="3"/>
        <v>337615502.52000004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298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3"/>
  <sheetViews>
    <sheetView showGridLines="0" tabSelected="1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7.7109375" style="0" customWidth="1"/>
    <col min="14" max="14" width="20.14062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 t="s">
        <v>33</v>
      </c>
      <c r="C12" s="49">
        <v>0.206828843878031</v>
      </c>
      <c r="D12" s="50">
        <v>50507.24</v>
      </c>
      <c r="E12" s="50">
        <v>9062.37</v>
      </c>
      <c r="F12" s="50">
        <v>41444.87</v>
      </c>
      <c r="G12" s="50">
        <v>4573.69</v>
      </c>
      <c r="H12" s="50">
        <v>914.74</v>
      </c>
      <c r="I12" s="50">
        <v>36.59</v>
      </c>
      <c r="J12" s="50">
        <v>3622.36</v>
      </c>
      <c r="K12" s="50">
        <v>617241.75</v>
      </c>
      <c r="L12" s="50">
        <v>123448.42</v>
      </c>
      <c r="M12" s="51">
        <v>493793.33</v>
      </c>
      <c r="N12" s="52">
        <f>+F12+J12+M12</f>
        <v>538860.56</v>
      </c>
    </row>
    <row r="13" spans="1:14" ht="12.75">
      <c r="A13" s="62">
        <v>2</v>
      </c>
      <c r="B13" s="53" t="s">
        <v>34</v>
      </c>
      <c r="C13" s="54">
        <v>0.149200748657395</v>
      </c>
      <c r="D13" s="55">
        <v>66494.72</v>
      </c>
      <c r="E13" s="55">
        <v>11755.83</v>
      </c>
      <c r="F13" s="55">
        <v>54738.89</v>
      </c>
      <c r="G13" s="55">
        <v>3303.78</v>
      </c>
      <c r="H13" s="55">
        <v>660.76</v>
      </c>
      <c r="I13" s="55">
        <v>26.43</v>
      </c>
      <c r="J13" s="55">
        <v>2616.59</v>
      </c>
      <c r="K13" s="55">
        <v>446184.83</v>
      </c>
      <c r="L13" s="55">
        <v>89236.9</v>
      </c>
      <c r="M13" s="56">
        <v>356947.93</v>
      </c>
      <c r="N13" s="34">
        <f aca="true" t="shared" si="0" ref="N13:N76">+F13+J13+M13</f>
        <v>414303.41</v>
      </c>
    </row>
    <row r="14" spans="1:14" ht="12.75">
      <c r="A14" s="62">
        <v>3</v>
      </c>
      <c r="B14" s="53" t="s">
        <v>35</v>
      </c>
      <c r="C14" s="54">
        <v>0.281067230161363</v>
      </c>
      <c r="D14" s="55">
        <v>137757.72</v>
      </c>
      <c r="E14" s="55">
        <v>22872.88</v>
      </c>
      <c r="F14" s="55">
        <v>114884.84</v>
      </c>
      <c r="G14" s="55">
        <v>6225.7</v>
      </c>
      <c r="H14" s="55">
        <v>1245.14</v>
      </c>
      <c r="I14" s="55">
        <v>49.81</v>
      </c>
      <c r="J14" s="55">
        <v>4930.75</v>
      </c>
      <c r="K14" s="55">
        <v>840943.86</v>
      </c>
      <c r="L14" s="55">
        <v>168188.77</v>
      </c>
      <c r="M14" s="56">
        <v>672755.09</v>
      </c>
      <c r="N14" s="34">
        <f t="shared" si="0"/>
        <v>792570.6799999999</v>
      </c>
    </row>
    <row r="15" spans="1:14" ht="12.75">
      <c r="A15" s="62">
        <v>4</v>
      </c>
      <c r="B15" s="53" t="s">
        <v>36</v>
      </c>
      <c r="C15" s="54">
        <v>0.050568307469176</v>
      </c>
      <c r="D15" s="55">
        <v>16680.74</v>
      </c>
      <c r="E15" s="55">
        <v>2797.08</v>
      </c>
      <c r="F15" s="55">
        <v>13883.66</v>
      </c>
      <c r="G15" s="55">
        <v>1120.1</v>
      </c>
      <c r="H15" s="55">
        <v>224.02</v>
      </c>
      <c r="I15" s="55">
        <v>8.96</v>
      </c>
      <c r="J15" s="55">
        <v>887.12</v>
      </c>
      <c r="K15" s="55">
        <v>151298.63</v>
      </c>
      <c r="L15" s="55">
        <v>30259.7</v>
      </c>
      <c r="M15" s="56">
        <v>121038.93</v>
      </c>
      <c r="N15" s="34">
        <f t="shared" si="0"/>
        <v>135809.71</v>
      </c>
    </row>
    <row r="16" spans="1:14" ht="12.75">
      <c r="A16" s="62">
        <v>5</v>
      </c>
      <c r="B16" s="53" t="s">
        <v>37</v>
      </c>
      <c r="C16" s="54">
        <v>0.1800065288839</v>
      </c>
      <c r="D16" s="55">
        <v>8500.04</v>
      </c>
      <c r="E16" s="55">
        <v>1681.34</v>
      </c>
      <c r="F16" s="55">
        <v>6818.7</v>
      </c>
      <c r="G16" s="55">
        <v>3987.19</v>
      </c>
      <c r="H16" s="55">
        <v>797.44</v>
      </c>
      <c r="I16" s="55">
        <v>31.9</v>
      </c>
      <c r="J16" s="55">
        <v>3157.85</v>
      </c>
      <c r="K16" s="55">
        <v>538573.44</v>
      </c>
      <c r="L16" s="55">
        <v>107714.68</v>
      </c>
      <c r="M16" s="56">
        <v>430858.76</v>
      </c>
      <c r="N16" s="34">
        <f t="shared" si="0"/>
        <v>440835.31</v>
      </c>
    </row>
    <row r="17" spans="1:14" ht="12.75">
      <c r="A17" s="62">
        <v>6</v>
      </c>
      <c r="B17" s="53" t="s">
        <v>38</v>
      </c>
      <c r="C17" s="54">
        <v>0.076279389601728</v>
      </c>
      <c r="D17" s="55">
        <v>13091.7</v>
      </c>
      <c r="E17" s="55">
        <v>2352.97</v>
      </c>
      <c r="F17" s="55">
        <v>10738.73</v>
      </c>
      <c r="G17" s="55">
        <v>1688.56</v>
      </c>
      <c r="H17" s="55">
        <v>337.71</v>
      </c>
      <c r="I17" s="55">
        <v>13.51</v>
      </c>
      <c r="J17" s="55">
        <v>1337.34</v>
      </c>
      <c r="K17" s="55">
        <v>228006.47</v>
      </c>
      <c r="L17" s="55">
        <v>45601.29</v>
      </c>
      <c r="M17" s="56">
        <v>182405.18</v>
      </c>
      <c r="N17" s="34">
        <f t="shared" si="0"/>
        <v>194481.25</v>
      </c>
    </row>
    <row r="18" spans="1:14" ht="12.75">
      <c r="A18" s="62">
        <v>7</v>
      </c>
      <c r="B18" s="53" t="s">
        <v>39</v>
      </c>
      <c r="C18" s="54">
        <v>0.313712429692805</v>
      </c>
      <c r="D18" s="55">
        <v>160183.04</v>
      </c>
      <c r="E18" s="55">
        <v>28439.57</v>
      </c>
      <c r="F18" s="55">
        <v>131743.47</v>
      </c>
      <c r="G18" s="55">
        <v>6948.8</v>
      </c>
      <c r="H18" s="55">
        <v>1389.76</v>
      </c>
      <c r="I18" s="55">
        <v>55.59</v>
      </c>
      <c r="J18" s="55">
        <v>5503.45</v>
      </c>
      <c r="K18" s="55">
        <v>938617.29</v>
      </c>
      <c r="L18" s="55">
        <v>187723.53</v>
      </c>
      <c r="M18" s="56">
        <v>750893.76</v>
      </c>
      <c r="N18" s="34">
        <f t="shared" si="0"/>
        <v>888140.68</v>
      </c>
    </row>
    <row r="19" spans="1:14" ht="12.75">
      <c r="A19" s="62">
        <v>8</v>
      </c>
      <c r="B19" s="53" t="s">
        <v>40</v>
      </c>
      <c r="C19" s="54">
        <v>0.468782143482541</v>
      </c>
      <c r="D19" s="55">
        <v>129881.32</v>
      </c>
      <c r="E19" s="55">
        <v>23344.64</v>
      </c>
      <c r="F19" s="55">
        <v>106536.68</v>
      </c>
      <c r="G19" s="55">
        <v>10383.63</v>
      </c>
      <c r="H19" s="55">
        <v>2076.73</v>
      </c>
      <c r="I19" s="55">
        <v>83.07</v>
      </c>
      <c r="J19" s="55">
        <v>8223.83</v>
      </c>
      <c r="K19" s="55">
        <v>1402580.26</v>
      </c>
      <c r="L19" s="55">
        <v>280516.05</v>
      </c>
      <c r="M19" s="56">
        <v>1122064.21</v>
      </c>
      <c r="N19" s="34">
        <f t="shared" si="0"/>
        <v>1236824.72</v>
      </c>
    </row>
    <row r="20" spans="1:14" ht="12.75">
      <c r="A20" s="62">
        <v>9</v>
      </c>
      <c r="B20" s="53" t="s">
        <v>41</v>
      </c>
      <c r="C20" s="54">
        <v>0.053061253917697</v>
      </c>
      <c r="D20" s="55">
        <v>5908.63</v>
      </c>
      <c r="E20" s="55">
        <v>930.03</v>
      </c>
      <c r="F20" s="55">
        <v>4978.6</v>
      </c>
      <c r="G20" s="55">
        <v>1175.31</v>
      </c>
      <c r="H20" s="55">
        <v>235.06</v>
      </c>
      <c r="I20" s="55">
        <v>9.4</v>
      </c>
      <c r="J20" s="55">
        <v>930.85</v>
      </c>
      <c r="K20" s="55">
        <v>158757.54</v>
      </c>
      <c r="L20" s="55">
        <v>31751.52</v>
      </c>
      <c r="M20" s="56">
        <v>127006.02</v>
      </c>
      <c r="N20" s="34">
        <f t="shared" si="0"/>
        <v>132915.47</v>
      </c>
    </row>
    <row r="21" spans="1:14" ht="12.75">
      <c r="A21" s="62">
        <v>10</v>
      </c>
      <c r="B21" s="53" t="s">
        <v>42</v>
      </c>
      <c r="C21" s="54">
        <v>0.833354984777323</v>
      </c>
      <c r="D21" s="55">
        <v>87733.88</v>
      </c>
      <c r="E21" s="55">
        <v>16356.33</v>
      </c>
      <c r="F21" s="55">
        <v>71377.55</v>
      </c>
      <c r="G21" s="55">
        <v>18457.93</v>
      </c>
      <c r="H21" s="55">
        <v>3691.59</v>
      </c>
      <c r="I21" s="55">
        <v>147.66</v>
      </c>
      <c r="J21" s="55">
        <v>14618.68</v>
      </c>
      <c r="K21" s="55">
        <v>2493151.55</v>
      </c>
      <c r="L21" s="55">
        <v>498630.28</v>
      </c>
      <c r="M21" s="56">
        <v>1994521.27</v>
      </c>
      <c r="N21" s="34">
        <f t="shared" si="0"/>
        <v>2080517.5</v>
      </c>
    </row>
    <row r="22" spans="1:14" ht="12.75">
      <c r="A22" s="62">
        <v>11</v>
      </c>
      <c r="B22" s="53" t="s">
        <v>43</v>
      </c>
      <c r="C22" s="54">
        <v>0.141384720719819</v>
      </c>
      <c r="D22" s="55">
        <v>22443.54</v>
      </c>
      <c r="E22" s="55">
        <v>4217.63</v>
      </c>
      <c r="F22" s="55">
        <v>18225.91</v>
      </c>
      <c r="G22" s="55">
        <v>3124.09</v>
      </c>
      <c r="H22" s="55">
        <v>624.82</v>
      </c>
      <c r="I22" s="55">
        <v>24.99</v>
      </c>
      <c r="J22" s="55">
        <v>2474.28</v>
      </c>
      <c r="K22" s="55">
        <v>421435.06</v>
      </c>
      <c r="L22" s="55">
        <v>84286.96</v>
      </c>
      <c r="M22" s="56">
        <v>337148.1</v>
      </c>
      <c r="N22" s="34">
        <f t="shared" si="0"/>
        <v>357848.29</v>
      </c>
    </row>
    <row r="23" spans="1:14" ht="12.75">
      <c r="A23" s="62">
        <v>12</v>
      </c>
      <c r="B23" s="53" t="s">
        <v>44</v>
      </c>
      <c r="C23" s="54">
        <v>0.124997420373971</v>
      </c>
      <c r="D23" s="55">
        <v>35235.57</v>
      </c>
      <c r="E23" s="55">
        <v>6241.38</v>
      </c>
      <c r="F23" s="55">
        <v>28994.19</v>
      </c>
      <c r="G23" s="55">
        <v>2761.11</v>
      </c>
      <c r="H23" s="55">
        <v>552.22</v>
      </c>
      <c r="I23" s="55">
        <v>22.09</v>
      </c>
      <c r="J23" s="55">
        <v>2186.8</v>
      </c>
      <c r="K23" s="55">
        <v>372404.76</v>
      </c>
      <c r="L23" s="55">
        <v>74480.94</v>
      </c>
      <c r="M23" s="56">
        <v>297923.82</v>
      </c>
      <c r="N23" s="34">
        <f t="shared" si="0"/>
        <v>329104.81</v>
      </c>
    </row>
    <row r="24" spans="1:14" ht="12.75">
      <c r="A24" s="62">
        <v>13</v>
      </c>
      <c r="B24" s="53" t="s">
        <v>45</v>
      </c>
      <c r="C24" s="54">
        <v>0.071578385282989</v>
      </c>
      <c r="D24" s="55">
        <v>9980.64</v>
      </c>
      <c r="E24" s="55">
        <v>1761.05</v>
      </c>
      <c r="F24" s="55">
        <v>8219.59</v>
      </c>
      <c r="G24" s="55">
        <v>1585.46</v>
      </c>
      <c r="H24" s="55">
        <v>317.09</v>
      </c>
      <c r="I24" s="55">
        <v>12.68</v>
      </c>
      <c r="J24" s="55">
        <v>1255.69</v>
      </c>
      <c r="K24" s="55">
        <v>214160.12</v>
      </c>
      <c r="L24" s="55">
        <v>42831.99</v>
      </c>
      <c r="M24" s="56">
        <v>171328.13</v>
      </c>
      <c r="N24" s="34">
        <f t="shared" si="0"/>
        <v>180803.41</v>
      </c>
    </row>
    <row r="25" spans="1:14" ht="12.75">
      <c r="A25" s="62">
        <v>14</v>
      </c>
      <c r="B25" s="53" t="s">
        <v>46</v>
      </c>
      <c r="C25" s="54">
        <v>0.055830461445926</v>
      </c>
      <c r="D25" s="55">
        <v>30245.51</v>
      </c>
      <c r="E25" s="55">
        <v>5237.82</v>
      </c>
      <c r="F25" s="55">
        <v>25007.69</v>
      </c>
      <c r="G25" s="55">
        <v>1236.65</v>
      </c>
      <c r="H25" s="55">
        <v>247.33</v>
      </c>
      <c r="I25" s="55">
        <v>9.89</v>
      </c>
      <c r="J25" s="55">
        <v>979.43</v>
      </c>
      <c r="K25" s="55">
        <v>167043.04</v>
      </c>
      <c r="L25" s="55">
        <v>33408.63</v>
      </c>
      <c r="M25" s="56">
        <v>133634.41</v>
      </c>
      <c r="N25" s="34">
        <f t="shared" si="0"/>
        <v>159621.53</v>
      </c>
    </row>
    <row r="26" spans="1:14" ht="12.75">
      <c r="A26" s="62">
        <v>15</v>
      </c>
      <c r="B26" s="53" t="s">
        <v>47</v>
      </c>
      <c r="C26" s="54">
        <v>0.067943421774672</v>
      </c>
      <c r="D26" s="55">
        <v>12455.86</v>
      </c>
      <c r="E26" s="55">
        <v>2060.53</v>
      </c>
      <c r="F26" s="55">
        <v>10395.33</v>
      </c>
      <c r="G26" s="55">
        <v>1504.98</v>
      </c>
      <c r="H26" s="55">
        <v>301</v>
      </c>
      <c r="I26" s="55">
        <v>12.04</v>
      </c>
      <c r="J26" s="55">
        <v>1191.94</v>
      </c>
      <c r="K26" s="55">
        <v>203284.67</v>
      </c>
      <c r="L26" s="55">
        <v>40656.91</v>
      </c>
      <c r="M26" s="56">
        <v>162627.76</v>
      </c>
      <c r="N26" s="34">
        <f t="shared" si="0"/>
        <v>174215.03</v>
      </c>
    </row>
    <row r="27" spans="1:14" ht="12.75">
      <c r="A27" s="62">
        <v>16</v>
      </c>
      <c r="B27" s="53" t="s">
        <v>48</v>
      </c>
      <c r="C27" s="54">
        <v>6.43426633430444</v>
      </c>
      <c r="D27" s="55">
        <v>4306863.79</v>
      </c>
      <c r="E27" s="55">
        <v>738855.03</v>
      </c>
      <c r="F27" s="55">
        <v>3568008.76</v>
      </c>
      <c r="G27" s="55">
        <v>142512.75</v>
      </c>
      <c r="H27" s="55">
        <v>28502.55</v>
      </c>
      <c r="I27" s="55">
        <v>1140.1</v>
      </c>
      <c r="J27" s="55">
        <v>112870.1</v>
      </c>
      <c r="K27" s="55">
        <v>19249525</v>
      </c>
      <c r="L27" s="55">
        <v>3849905.02</v>
      </c>
      <c r="M27" s="56">
        <v>15399619.98</v>
      </c>
      <c r="N27" s="34">
        <f t="shared" si="0"/>
        <v>19080498.84</v>
      </c>
    </row>
    <row r="28" spans="1:14" ht="12.75">
      <c r="A28" s="62">
        <v>17</v>
      </c>
      <c r="B28" s="53" t="s">
        <v>49</v>
      </c>
      <c r="C28" s="54">
        <v>0.04271130438645</v>
      </c>
      <c r="D28" s="55">
        <v>5701.67</v>
      </c>
      <c r="E28" s="55">
        <v>1133.99</v>
      </c>
      <c r="F28" s="55">
        <v>4567.68</v>
      </c>
      <c r="G28" s="55">
        <v>946.06</v>
      </c>
      <c r="H28" s="55">
        <v>189.21</v>
      </c>
      <c r="I28" s="55">
        <v>7.57</v>
      </c>
      <c r="J28" s="55">
        <v>749.28</v>
      </c>
      <c r="K28" s="55">
        <v>127790.87</v>
      </c>
      <c r="L28" s="55">
        <v>25558.24</v>
      </c>
      <c r="M28" s="56">
        <v>102232.63</v>
      </c>
      <c r="N28" s="34">
        <f t="shared" si="0"/>
        <v>107549.59000000001</v>
      </c>
    </row>
    <row r="29" spans="1:14" ht="12.75">
      <c r="A29" s="62">
        <v>18</v>
      </c>
      <c r="B29" s="53" t="s">
        <v>50</v>
      </c>
      <c r="C29" s="54">
        <v>0.198917033861619</v>
      </c>
      <c r="D29" s="55">
        <v>136188.81</v>
      </c>
      <c r="E29" s="55">
        <v>22782.95</v>
      </c>
      <c r="F29" s="55">
        <v>113405.86</v>
      </c>
      <c r="G29" s="55">
        <v>4406.05</v>
      </c>
      <c r="H29" s="55">
        <v>881.21</v>
      </c>
      <c r="I29" s="55">
        <v>35.25</v>
      </c>
      <c r="J29" s="55">
        <v>3489.59</v>
      </c>
      <c r="K29" s="55">
        <v>595153.33</v>
      </c>
      <c r="L29" s="55">
        <v>119030.62</v>
      </c>
      <c r="M29" s="56">
        <v>476122.71</v>
      </c>
      <c r="N29" s="34">
        <f t="shared" si="0"/>
        <v>593018.16</v>
      </c>
    </row>
    <row r="30" spans="1:14" ht="12.75">
      <c r="A30" s="62">
        <v>19</v>
      </c>
      <c r="B30" s="53" t="s">
        <v>51</v>
      </c>
      <c r="C30" s="54">
        <v>4.9649045418276</v>
      </c>
      <c r="D30" s="55">
        <v>4082316.98</v>
      </c>
      <c r="E30" s="55">
        <v>706247.5</v>
      </c>
      <c r="F30" s="55">
        <v>3376069.48</v>
      </c>
      <c r="G30" s="55">
        <v>109972.63</v>
      </c>
      <c r="H30" s="55">
        <v>21994.53</v>
      </c>
      <c r="I30" s="55">
        <v>879.78</v>
      </c>
      <c r="J30" s="55">
        <v>87098.32</v>
      </c>
      <c r="K30" s="55">
        <v>14854608.26</v>
      </c>
      <c r="L30" s="55">
        <v>2970921.68</v>
      </c>
      <c r="M30" s="56">
        <v>11883686.58</v>
      </c>
      <c r="N30" s="34">
        <f t="shared" si="0"/>
        <v>15346854.379999999</v>
      </c>
    </row>
    <row r="31" spans="1:14" ht="12.75">
      <c r="A31" s="62">
        <v>20</v>
      </c>
      <c r="B31" s="53" t="s">
        <v>52</v>
      </c>
      <c r="C31" s="54">
        <v>0.122994889121937</v>
      </c>
      <c r="D31" s="55">
        <v>13226.58</v>
      </c>
      <c r="E31" s="55">
        <v>2137.48</v>
      </c>
      <c r="F31" s="55">
        <v>11089.1</v>
      </c>
      <c r="G31" s="55">
        <v>2716.74</v>
      </c>
      <c r="H31" s="55">
        <v>543.35</v>
      </c>
      <c r="I31" s="55">
        <v>21.73</v>
      </c>
      <c r="J31" s="55">
        <v>2151.66</v>
      </c>
      <c r="K31" s="55">
        <v>366413.53</v>
      </c>
      <c r="L31" s="55">
        <v>73282.77</v>
      </c>
      <c r="M31" s="56">
        <v>293130.76</v>
      </c>
      <c r="N31" s="34">
        <f t="shared" si="0"/>
        <v>306371.52</v>
      </c>
    </row>
    <row r="32" spans="1:14" ht="12.75">
      <c r="A32" s="62">
        <v>21</v>
      </c>
      <c r="B32" s="53" t="s">
        <v>53</v>
      </c>
      <c r="C32" s="54">
        <v>0.308641197764801</v>
      </c>
      <c r="D32" s="55">
        <v>20088.59</v>
      </c>
      <c r="E32" s="55">
        <v>3636.9</v>
      </c>
      <c r="F32" s="55">
        <v>16451.69</v>
      </c>
      <c r="G32" s="55">
        <v>6828.86</v>
      </c>
      <c r="H32" s="55">
        <v>1365.77</v>
      </c>
      <c r="I32" s="55">
        <v>54.63</v>
      </c>
      <c r="J32" s="55">
        <v>5408.46</v>
      </c>
      <c r="K32" s="55">
        <v>921860.89</v>
      </c>
      <c r="L32" s="55">
        <v>184372.13</v>
      </c>
      <c r="M32" s="56">
        <v>737488.76</v>
      </c>
      <c r="N32" s="34">
        <f t="shared" si="0"/>
        <v>759348.91</v>
      </c>
    </row>
    <row r="33" spans="1:14" ht="12.75">
      <c r="A33" s="62">
        <v>22</v>
      </c>
      <c r="B33" s="53" t="s">
        <v>54</v>
      </c>
      <c r="C33" s="54">
        <v>0.054284997794702</v>
      </c>
      <c r="D33" s="55">
        <v>16636.31</v>
      </c>
      <c r="E33" s="55">
        <v>2458.66</v>
      </c>
      <c r="F33" s="55">
        <v>14177.65</v>
      </c>
      <c r="G33" s="55">
        <v>1202.43</v>
      </c>
      <c r="H33" s="55">
        <v>240.49</v>
      </c>
      <c r="I33" s="55">
        <v>9.62</v>
      </c>
      <c r="J33" s="55">
        <v>952.32</v>
      </c>
      <c r="K33" s="55">
        <v>162418.91</v>
      </c>
      <c r="L33" s="55">
        <v>32483.78</v>
      </c>
      <c r="M33" s="56">
        <v>129935.13</v>
      </c>
      <c r="N33" s="34">
        <f t="shared" si="0"/>
        <v>145065.1</v>
      </c>
    </row>
    <row r="34" spans="1:14" ht="12.75">
      <c r="A34" s="62">
        <v>23</v>
      </c>
      <c r="B34" s="53" t="s">
        <v>55</v>
      </c>
      <c r="C34" s="54">
        <v>0.100624267831297</v>
      </c>
      <c r="D34" s="55">
        <v>156382.17</v>
      </c>
      <c r="E34" s="55">
        <v>27713.68</v>
      </c>
      <c r="F34" s="55">
        <v>128668.49</v>
      </c>
      <c r="G34" s="55">
        <v>2228.84</v>
      </c>
      <c r="H34" s="55">
        <v>445.77</v>
      </c>
      <c r="I34" s="55">
        <v>17.83</v>
      </c>
      <c r="J34" s="55">
        <v>1765.24</v>
      </c>
      <c r="K34" s="55">
        <v>301064.44</v>
      </c>
      <c r="L34" s="55">
        <v>60212.91</v>
      </c>
      <c r="M34" s="56">
        <v>240851.53</v>
      </c>
      <c r="N34" s="34">
        <f t="shared" si="0"/>
        <v>371285.26</v>
      </c>
    </row>
    <row r="35" spans="1:14" ht="12.75">
      <c r="A35" s="62">
        <v>24</v>
      </c>
      <c r="B35" s="53" t="s">
        <v>56</v>
      </c>
      <c r="C35" s="54">
        <v>0.088273778943781</v>
      </c>
      <c r="D35" s="55">
        <v>48697.94</v>
      </c>
      <c r="E35" s="55">
        <v>8003.16</v>
      </c>
      <c r="F35" s="55">
        <v>40694.78</v>
      </c>
      <c r="G35" s="55">
        <v>1954.24</v>
      </c>
      <c r="H35" s="55">
        <v>390.85</v>
      </c>
      <c r="I35" s="55">
        <v>15.63</v>
      </c>
      <c r="J35" s="55">
        <v>1547.76</v>
      </c>
      <c r="K35" s="55">
        <v>263893.26</v>
      </c>
      <c r="L35" s="55">
        <v>52778.63</v>
      </c>
      <c r="M35" s="56">
        <v>211114.63</v>
      </c>
      <c r="N35" s="34">
        <f t="shared" si="0"/>
        <v>253357.17</v>
      </c>
    </row>
    <row r="36" spans="1:14" ht="12.75">
      <c r="A36" s="62">
        <v>25</v>
      </c>
      <c r="B36" s="53" t="s">
        <v>57</v>
      </c>
      <c r="C36" s="54">
        <v>0.107093900405687</v>
      </c>
      <c r="D36" s="55">
        <v>39005.14</v>
      </c>
      <c r="E36" s="55">
        <v>6313.53</v>
      </c>
      <c r="F36" s="55">
        <v>32691.61</v>
      </c>
      <c r="G36" s="55">
        <v>2372.16</v>
      </c>
      <c r="H36" s="55">
        <v>474.43</v>
      </c>
      <c r="I36" s="55">
        <v>18.98</v>
      </c>
      <c r="J36" s="55">
        <v>1878.75</v>
      </c>
      <c r="K36" s="55">
        <v>320421.33</v>
      </c>
      <c r="L36" s="55">
        <v>64084.27</v>
      </c>
      <c r="M36" s="56">
        <v>256337.06</v>
      </c>
      <c r="N36" s="34">
        <f t="shared" si="0"/>
        <v>290907.42</v>
      </c>
    </row>
    <row r="37" spans="1:14" ht="12.75">
      <c r="A37" s="62">
        <v>26</v>
      </c>
      <c r="B37" s="53" t="s">
        <v>58</v>
      </c>
      <c r="C37" s="54">
        <v>0.114501423005963</v>
      </c>
      <c r="D37" s="55">
        <v>17890.14</v>
      </c>
      <c r="E37" s="55">
        <v>2475.36</v>
      </c>
      <c r="F37" s="55">
        <v>15414.78</v>
      </c>
      <c r="G37" s="55">
        <v>2536.23</v>
      </c>
      <c r="H37" s="55">
        <v>507.25</v>
      </c>
      <c r="I37" s="55">
        <v>20.29</v>
      </c>
      <c r="J37" s="55">
        <v>2008.69</v>
      </c>
      <c r="K37" s="55">
        <v>342584.58</v>
      </c>
      <c r="L37" s="55">
        <v>68516.99</v>
      </c>
      <c r="M37" s="56">
        <v>274067.59</v>
      </c>
      <c r="N37" s="34">
        <f t="shared" si="0"/>
        <v>291491.06000000006</v>
      </c>
    </row>
    <row r="38" spans="1:14" ht="12.75">
      <c r="A38" s="62">
        <v>27</v>
      </c>
      <c r="B38" s="53" t="s">
        <v>59</v>
      </c>
      <c r="C38" s="54">
        <v>0.147233276895379</v>
      </c>
      <c r="D38" s="55">
        <v>29024.27</v>
      </c>
      <c r="E38" s="55">
        <v>5029.69</v>
      </c>
      <c r="F38" s="55">
        <v>23994.58</v>
      </c>
      <c r="G38" s="55">
        <v>3261.25</v>
      </c>
      <c r="H38" s="55">
        <v>652.25</v>
      </c>
      <c r="I38" s="55">
        <v>26.09</v>
      </c>
      <c r="J38" s="55">
        <v>2582.91</v>
      </c>
      <c r="K38" s="55">
        <v>440517</v>
      </c>
      <c r="L38" s="55">
        <v>88103.4</v>
      </c>
      <c r="M38" s="56">
        <v>352413.6</v>
      </c>
      <c r="N38" s="34">
        <f t="shared" si="0"/>
        <v>378991.08999999997</v>
      </c>
    </row>
    <row r="39" spans="1:14" ht="12.75">
      <c r="A39" s="62">
        <v>28</v>
      </c>
      <c r="B39" s="53" t="s">
        <v>60</v>
      </c>
      <c r="C39" s="54">
        <v>0.072005002229312</v>
      </c>
      <c r="D39" s="55">
        <v>22596.6</v>
      </c>
      <c r="E39" s="55">
        <v>3262.85</v>
      </c>
      <c r="F39" s="55">
        <v>19333.75</v>
      </c>
      <c r="G39" s="55">
        <v>1594.91</v>
      </c>
      <c r="H39" s="55">
        <v>318.98</v>
      </c>
      <c r="I39" s="55">
        <v>12.76</v>
      </c>
      <c r="J39" s="55">
        <v>1263.17</v>
      </c>
      <c r="K39" s="55">
        <v>215436.49</v>
      </c>
      <c r="L39" s="55">
        <v>43087.28</v>
      </c>
      <c r="M39" s="56">
        <v>172349.21</v>
      </c>
      <c r="N39" s="34">
        <f t="shared" si="0"/>
        <v>192946.13</v>
      </c>
    </row>
    <row r="40" spans="1:14" ht="12.75">
      <c r="A40" s="62">
        <v>29</v>
      </c>
      <c r="B40" s="53" t="s">
        <v>61</v>
      </c>
      <c r="C40" s="54">
        <v>0.057080853879317</v>
      </c>
      <c r="D40" s="55">
        <v>17529.03</v>
      </c>
      <c r="E40" s="55">
        <v>2616.57</v>
      </c>
      <c r="F40" s="55">
        <v>14912.46</v>
      </c>
      <c r="G40" s="55">
        <v>1264.35</v>
      </c>
      <c r="H40" s="55">
        <v>252.87</v>
      </c>
      <c r="I40" s="55">
        <v>10.11</v>
      </c>
      <c r="J40" s="55">
        <v>1001.37</v>
      </c>
      <c r="K40" s="55">
        <v>170784.2</v>
      </c>
      <c r="L40" s="55">
        <v>34156.91</v>
      </c>
      <c r="M40" s="56">
        <v>136627.29</v>
      </c>
      <c r="N40" s="34">
        <f t="shared" si="0"/>
        <v>152541.12</v>
      </c>
    </row>
    <row r="41" spans="1:14" ht="12.75">
      <c r="A41" s="62">
        <v>30</v>
      </c>
      <c r="B41" s="53" t="s">
        <v>62</v>
      </c>
      <c r="C41" s="54">
        <v>0.073683273376796</v>
      </c>
      <c r="D41" s="55">
        <v>5195.64</v>
      </c>
      <c r="E41" s="55">
        <v>869.69</v>
      </c>
      <c r="F41" s="55">
        <v>4325.95</v>
      </c>
      <c r="G41" s="55">
        <v>1632.1</v>
      </c>
      <c r="H41" s="55">
        <v>326.42</v>
      </c>
      <c r="I41" s="55">
        <v>13.06</v>
      </c>
      <c r="J41" s="55">
        <v>1292.62</v>
      </c>
      <c r="K41" s="55">
        <v>220457.96</v>
      </c>
      <c r="L41" s="55">
        <v>44091.58</v>
      </c>
      <c r="M41" s="56">
        <v>176366.38</v>
      </c>
      <c r="N41" s="34">
        <f t="shared" si="0"/>
        <v>181984.95</v>
      </c>
    </row>
    <row r="42" spans="1:14" ht="12.75">
      <c r="A42" s="62">
        <v>31</v>
      </c>
      <c r="B42" s="53" t="s">
        <v>63</v>
      </c>
      <c r="C42" s="54">
        <v>0.779876872089337</v>
      </c>
      <c r="D42" s="55">
        <v>77467.6</v>
      </c>
      <c r="E42" s="55">
        <v>10268.17</v>
      </c>
      <c r="F42" s="55">
        <v>67199.43</v>
      </c>
      <c r="G42" s="55">
        <v>17273.39</v>
      </c>
      <c r="H42" s="55">
        <v>3454.68</v>
      </c>
      <c r="I42" s="55">
        <v>138.19</v>
      </c>
      <c r="J42" s="55">
        <v>13680.52</v>
      </c>
      <c r="K42" s="55">
        <v>2333146.5</v>
      </c>
      <c r="L42" s="55">
        <v>466629.27</v>
      </c>
      <c r="M42" s="56">
        <v>1866517.23</v>
      </c>
      <c r="N42" s="34">
        <f t="shared" si="0"/>
        <v>1947397.18</v>
      </c>
    </row>
    <row r="43" spans="1:14" ht="12.75">
      <c r="A43" s="62">
        <v>32</v>
      </c>
      <c r="B43" s="53" t="s">
        <v>64</v>
      </c>
      <c r="C43" s="54">
        <v>0.716410515380489</v>
      </c>
      <c r="D43" s="55">
        <v>218013.01</v>
      </c>
      <c r="E43" s="55">
        <v>37349.88</v>
      </c>
      <c r="F43" s="55">
        <v>180663.13</v>
      </c>
      <c r="G43" s="55">
        <v>15861.04</v>
      </c>
      <c r="H43" s="55">
        <v>3172.21</v>
      </c>
      <c r="I43" s="55">
        <v>126.89</v>
      </c>
      <c r="J43" s="55">
        <v>12561.94</v>
      </c>
      <c r="K43" s="55">
        <v>2141893.02</v>
      </c>
      <c r="L43" s="55">
        <v>428378.63</v>
      </c>
      <c r="M43" s="56">
        <v>1713514.39</v>
      </c>
      <c r="N43" s="34">
        <f t="shared" si="0"/>
        <v>1906739.46</v>
      </c>
    </row>
    <row r="44" spans="1:14" ht="12.75">
      <c r="A44" s="62">
        <v>33</v>
      </c>
      <c r="B44" s="53" t="s">
        <v>65</v>
      </c>
      <c r="C44" s="54">
        <v>0.112150548929848</v>
      </c>
      <c r="D44" s="55">
        <v>43028.97</v>
      </c>
      <c r="E44" s="55">
        <v>7587.72</v>
      </c>
      <c r="F44" s="55">
        <v>35441.25</v>
      </c>
      <c r="G44" s="55">
        <v>2484.15</v>
      </c>
      <c r="H44" s="55">
        <v>496.83</v>
      </c>
      <c r="I44" s="55">
        <v>19.87</v>
      </c>
      <c r="J44" s="55">
        <v>1967.45</v>
      </c>
      <c r="K44" s="55">
        <v>335550.49</v>
      </c>
      <c r="L44" s="55">
        <v>67110.08</v>
      </c>
      <c r="M44" s="56">
        <v>268440.41</v>
      </c>
      <c r="N44" s="34">
        <f t="shared" si="0"/>
        <v>305849.11</v>
      </c>
    </row>
    <row r="45" spans="1:14" ht="12.75">
      <c r="A45" s="62">
        <v>34</v>
      </c>
      <c r="B45" s="53" t="s">
        <v>278</v>
      </c>
      <c r="C45" s="54">
        <v>0.389265994020867</v>
      </c>
      <c r="D45" s="55">
        <v>273453.9</v>
      </c>
      <c r="E45" s="55">
        <v>44977.49</v>
      </c>
      <c r="F45" s="55">
        <v>228476.41</v>
      </c>
      <c r="G45" s="55">
        <v>8614.71</v>
      </c>
      <c r="H45" s="55">
        <v>1722.94</v>
      </c>
      <c r="I45" s="55">
        <v>68.92</v>
      </c>
      <c r="J45" s="55">
        <v>6822.85</v>
      </c>
      <c r="K45" s="55">
        <v>1163087.17</v>
      </c>
      <c r="L45" s="55">
        <v>232617.42</v>
      </c>
      <c r="M45" s="56">
        <v>930469.75</v>
      </c>
      <c r="N45" s="34">
        <f t="shared" si="0"/>
        <v>1165769.01</v>
      </c>
    </row>
    <row r="46" spans="1:14" ht="12.75">
      <c r="A46" s="62">
        <v>35</v>
      </c>
      <c r="B46" s="53" t="s">
        <v>66</v>
      </c>
      <c r="C46" s="54">
        <v>0.07838729352466</v>
      </c>
      <c r="D46" s="55">
        <v>32819.04</v>
      </c>
      <c r="E46" s="55">
        <v>5340.31</v>
      </c>
      <c r="F46" s="55">
        <v>27478.73</v>
      </c>
      <c r="G46" s="55">
        <v>1735.24</v>
      </c>
      <c r="H46" s="55">
        <v>347.05</v>
      </c>
      <c r="I46" s="55">
        <v>13.88</v>
      </c>
      <c r="J46" s="55">
        <v>1374.31</v>
      </c>
      <c r="K46" s="55">
        <v>234313.31</v>
      </c>
      <c r="L46" s="55">
        <v>46862.73</v>
      </c>
      <c r="M46" s="56">
        <v>187450.58</v>
      </c>
      <c r="N46" s="34">
        <f t="shared" si="0"/>
        <v>216303.62</v>
      </c>
    </row>
    <row r="47" spans="1:14" ht="12.75">
      <c r="A47" s="62">
        <v>36</v>
      </c>
      <c r="B47" s="53" t="s">
        <v>67</v>
      </c>
      <c r="C47" s="54">
        <v>0.10399666365316</v>
      </c>
      <c r="D47" s="55">
        <v>12327.22</v>
      </c>
      <c r="E47" s="55">
        <v>2120.47</v>
      </c>
      <c r="F47" s="55">
        <v>10206.75</v>
      </c>
      <c r="G47" s="55">
        <v>2302.5</v>
      </c>
      <c r="H47" s="55">
        <v>460.5</v>
      </c>
      <c r="I47" s="55">
        <v>18.42</v>
      </c>
      <c r="J47" s="55">
        <v>1823.58</v>
      </c>
      <c r="K47" s="55">
        <v>310935.78</v>
      </c>
      <c r="L47" s="55">
        <v>62187.15</v>
      </c>
      <c r="M47" s="56">
        <v>248748.63</v>
      </c>
      <c r="N47" s="34">
        <f t="shared" si="0"/>
        <v>260778.96</v>
      </c>
    </row>
    <row r="48" spans="1:14" ht="12.75">
      <c r="A48" s="62">
        <v>37</v>
      </c>
      <c r="B48" s="53" t="s">
        <v>68</v>
      </c>
      <c r="C48" s="54">
        <v>0.064602927211686</v>
      </c>
      <c r="D48" s="55">
        <v>15720.42</v>
      </c>
      <c r="E48" s="55">
        <v>2907.26</v>
      </c>
      <c r="F48" s="55">
        <v>12813.16</v>
      </c>
      <c r="G48" s="55">
        <v>1430.98</v>
      </c>
      <c r="H48" s="55">
        <v>286.2</v>
      </c>
      <c r="I48" s="55">
        <v>11.45</v>
      </c>
      <c r="J48" s="55">
        <v>1133.33</v>
      </c>
      <c r="K48" s="55">
        <v>193290.13</v>
      </c>
      <c r="L48" s="55">
        <v>38658.12</v>
      </c>
      <c r="M48" s="56">
        <v>154632.01</v>
      </c>
      <c r="N48" s="34">
        <f t="shared" si="0"/>
        <v>168578.5</v>
      </c>
    </row>
    <row r="49" spans="1:14" ht="12.75">
      <c r="A49" s="62">
        <v>38</v>
      </c>
      <c r="B49" s="53" t="s">
        <v>69</v>
      </c>
      <c r="C49" s="54">
        <v>0.144415589552603</v>
      </c>
      <c r="D49" s="55">
        <v>37372.26</v>
      </c>
      <c r="E49" s="55">
        <v>6830.4</v>
      </c>
      <c r="F49" s="55">
        <v>30541.86</v>
      </c>
      <c r="G49" s="55">
        <v>3197.78</v>
      </c>
      <c r="H49" s="55">
        <v>639.56</v>
      </c>
      <c r="I49" s="55">
        <v>25.58</v>
      </c>
      <c r="J49" s="55">
        <v>2532.64</v>
      </c>
      <c r="K49" s="55">
        <v>431867.76</v>
      </c>
      <c r="L49" s="55">
        <v>86373.57</v>
      </c>
      <c r="M49" s="56">
        <v>345494.19</v>
      </c>
      <c r="N49" s="34">
        <f t="shared" si="0"/>
        <v>378568.69</v>
      </c>
    </row>
    <row r="50" spans="1:14" ht="12.75">
      <c r="A50" s="62">
        <v>39</v>
      </c>
      <c r="B50" s="53" t="s">
        <v>70</v>
      </c>
      <c r="C50" s="54">
        <v>0.248401861410458</v>
      </c>
      <c r="D50" s="55">
        <v>86411.47</v>
      </c>
      <c r="E50" s="55">
        <v>14318.73</v>
      </c>
      <c r="F50" s="55">
        <v>72092.74</v>
      </c>
      <c r="G50" s="55">
        <v>5494.54</v>
      </c>
      <c r="H50" s="55">
        <v>1098.91</v>
      </c>
      <c r="I50" s="55">
        <v>43.96</v>
      </c>
      <c r="J50" s="55">
        <v>4351.67</v>
      </c>
      <c r="K50" s="55">
        <v>741626.64</v>
      </c>
      <c r="L50" s="55">
        <v>148325.33</v>
      </c>
      <c r="M50" s="56">
        <v>593301.31</v>
      </c>
      <c r="N50" s="34">
        <f t="shared" si="0"/>
        <v>669745.7200000001</v>
      </c>
    </row>
    <row r="51" spans="1:14" ht="12.75">
      <c r="A51" s="62">
        <v>40</v>
      </c>
      <c r="B51" s="53" t="s">
        <v>71</v>
      </c>
      <c r="C51" s="54">
        <v>0.069966217431244</v>
      </c>
      <c r="D51" s="55">
        <v>26844.06</v>
      </c>
      <c r="E51" s="55">
        <v>4002.29</v>
      </c>
      <c r="F51" s="55">
        <v>22841.77</v>
      </c>
      <c r="G51" s="55">
        <v>1548.71</v>
      </c>
      <c r="H51" s="55">
        <v>309.74</v>
      </c>
      <c r="I51" s="55">
        <v>12.39</v>
      </c>
      <c r="J51" s="55">
        <v>1226.58</v>
      </c>
      <c r="K51" s="55">
        <v>209117.73</v>
      </c>
      <c r="L51" s="55">
        <v>41823.52</v>
      </c>
      <c r="M51" s="56">
        <v>167294.21</v>
      </c>
      <c r="N51" s="34">
        <f t="shared" si="0"/>
        <v>191362.56</v>
      </c>
    </row>
    <row r="52" spans="1:14" ht="12.75">
      <c r="A52" s="62">
        <v>41</v>
      </c>
      <c r="B52" s="53" t="s">
        <v>72</v>
      </c>
      <c r="C52" s="54">
        <v>0.118385488285452</v>
      </c>
      <c r="D52" s="55">
        <v>8433.6</v>
      </c>
      <c r="E52" s="55">
        <v>1567.63</v>
      </c>
      <c r="F52" s="55">
        <v>6865.97</v>
      </c>
      <c r="G52" s="55">
        <v>2614.65</v>
      </c>
      <c r="H52" s="55">
        <v>522.93</v>
      </c>
      <c r="I52" s="55">
        <v>20.92</v>
      </c>
      <c r="J52" s="55">
        <v>2070.8</v>
      </c>
      <c r="K52" s="55">
        <v>352622.33</v>
      </c>
      <c r="L52" s="55">
        <v>70524.51</v>
      </c>
      <c r="M52" s="56">
        <v>282097.82</v>
      </c>
      <c r="N52" s="34">
        <f t="shared" si="0"/>
        <v>291034.59</v>
      </c>
    </row>
    <row r="53" spans="1:14" ht="12.75">
      <c r="A53" s="62">
        <v>42</v>
      </c>
      <c r="B53" s="53" t="s">
        <v>73</v>
      </c>
      <c r="C53" s="54">
        <v>0.160002340450777</v>
      </c>
      <c r="D53" s="55">
        <v>27681.96</v>
      </c>
      <c r="E53" s="55">
        <v>5455.96</v>
      </c>
      <c r="F53" s="55">
        <v>22226</v>
      </c>
      <c r="G53" s="55">
        <v>3544.09</v>
      </c>
      <c r="H53" s="55">
        <v>708.82</v>
      </c>
      <c r="I53" s="55">
        <v>28.35</v>
      </c>
      <c r="J53" s="55">
        <v>2806.92</v>
      </c>
      <c r="K53" s="55">
        <v>478721.8</v>
      </c>
      <c r="L53" s="55">
        <v>95744.39</v>
      </c>
      <c r="M53" s="56">
        <v>382977.41</v>
      </c>
      <c r="N53" s="34">
        <f t="shared" si="0"/>
        <v>408010.32999999996</v>
      </c>
    </row>
    <row r="54" spans="1:14" ht="12.75">
      <c r="A54" s="62">
        <v>43</v>
      </c>
      <c r="B54" s="53" t="s">
        <v>74</v>
      </c>
      <c r="C54" s="54">
        <v>0.351158654905207</v>
      </c>
      <c r="D54" s="55">
        <v>98260.02</v>
      </c>
      <c r="E54" s="55">
        <v>17171.39</v>
      </c>
      <c r="F54" s="55">
        <v>81088.63</v>
      </c>
      <c r="G54" s="55">
        <v>7770.61</v>
      </c>
      <c r="H54" s="55">
        <v>1554.12</v>
      </c>
      <c r="I54" s="55">
        <v>62.16</v>
      </c>
      <c r="J54" s="55">
        <v>6154.33</v>
      </c>
      <c r="K54" s="55">
        <v>1049071.64</v>
      </c>
      <c r="L54" s="55">
        <v>209814.31</v>
      </c>
      <c r="M54" s="56">
        <v>839257.33</v>
      </c>
      <c r="N54" s="34">
        <f t="shared" si="0"/>
        <v>926500.2899999999</v>
      </c>
    </row>
    <row r="55" spans="1:14" ht="12.75">
      <c r="A55" s="62">
        <v>44</v>
      </c>
      <c r="B55" s="53" t="s">
        <v>75</v>
      </c>
      <c r="C55" s="54">
        <v>0.052237817992095</v>
      </c>
      <c r="D55" s="55">
        <v>8497.48</v>
      </c>
      <c r="E55" s="55">
        <v>1451.54</v>
      </c>
      <c r="F55" s="55">
        <v>7045.94</v>
      </c>
      <c r="G55" s="55">
        <v>1157.09</v>
      </c>
      <c r="H55" s="55">
        <v>231.42</v>
      </c>
      <c r="I55" s="55">
        <v>9.26</v>
      </c>
      <c r="J55" s="55">
        <v>916.41</v>
      </c>
      <c r="K55" s="55">
        <v>156294.01</v>
      </c>
      <c r="L55" s="55">
        <v>31258.79</v>
      </c>
      <c r="M55" s="56">
        <v>125035.22</v>
      </c>
      <c r="N55" s="34">
        <f t="shared" si="0"/>
        <v>132997.57</v>
      </c>
    </row>
    <row r="56" spans="1:14" ht="12.75">
      <c r="A56" s="62">
        <v>45</v>
      </c>
      <c r="B56" s="53" t="s">
        <v>76</v>
      </c>
      <c r="C56" s="54">
        <v>0.494868100808636</v>
      </c>
      <c r="D56" s="55">
        <v>48596.48</v>
      </c>
      <c r="E56" s="55">
        <v>8568.34</v>
      </c>
      <c r="F56" s="55">
        <v>40028.14</v>
      </c>
      <c r="G56" s="55">
        <v>10961.41</v>
      </c>
      <c r="H56" s="55">
        <v>2192.28</v>
      </c>
      <c r="I56" s="55">
        <v>87.69</v>
      </c>
      <c r="J56" s="55">
        <v>8681.44</v>
      </c>
      <c r="K56" s="55">
        <v>1480628.78</v>
      </c>
      <c r="L56" s="55">
        <v>296125.81</v>
      </c>
      <c r="M56" s="56">
        <v>1184502.97</v>
      </c>
      <c r="N56" s="34">
        <f t="shared" si="0"/>
        <v>1233212.55</v>
      </c>
    </row>
    <row r="57" spans="1:14" ht="12.75">
      <c r="A57" s="62">
        <v>46</v>
      </c>
      <c r="B57" s="53" t="s">
        <v>77</v>
      </c>
      <c r="C57" s="54">
        <v>0.541561087898908</v>
      </c>
      <c r="D57" s="55">
        <v>124332.83</v>
      </c>
      <c r="E57" s="55">
        <v>21202.58</v>
      </c>
      <c r="F57" s="55">
        <v>103130.25</v>
      </c>
      <c r="G57" s="55">
        <v>11995.7</v>
      </c>
      <c r="H57" s="55">
        <v>2399.14</v>
      </c>
      <c r="I57" s="55">
        <v>95.97</v>
      </c>
      <c r="J57" s="55">
        <v>9500.59</v>
      </c>
      <c r="K57" s="55">
        <v>1620332.5</v>
      </c>
      <c r="L57" s="55">
        <v>324066.4</v>
      </c>
      <c r="M57" s="56">
        <v>1296266.1</v>
      </c>
      <c r="N57" s="34">
        <f t="shared" si="0"/>
        <v>1408896.9400000002</v>
      </c>
    </row>
    <row r="58" spans="1:14" ht="12.75">
      <c r="A58" s="62">
        <v>47</v>
      </c>
      <c r="B58" s="53" t="s">
        <v>78</v>
      </c>
      <c r="C58" s="54">
        <v>0.397806594906435</v>
      </c>
      <c r="D58" s="55">
        <v>120136.64</v>
      </c>
      <c r="E58" s="55">
        <v>21089.63</v>
      </c>
      <c r="F58" s="55">
        <v>99047.01</v>
      </c>
      <c r="G58" s="55">
        <v>8811.5</v>
      </c>
      <c r="H58" s="55">
        <v>1762.3</v>
      </c>
      <c r="I58" s="55">
        <v>70.49</v>
      </c>
      <c r="J58" s="55">
        <v>6978.71</v>
      </c>
      <c r="K58" s="55">
        <v>1190223.99</v>
      </c>
      <c r="L58" s="55">
        <v>238044.72</v>
      </c>
      <c r="M58" s="56">
        <v>952179.27</v>
      </c>
      <c r="N58" s="34">
        <f t="shared" si="0"/>
        <v>1058204.99</v>
      </c>
    </row>
    <row r="59" spans="1:14" ht="12.75">
      <c r="A59" s="62">
        <v>48</v>
      </c>
      <c r="B59" s="53" t="s">
        <v>79</v>
      </c>
      <c r="C59" s="54">
        <v>0.67613912515751</v>
      </c>
      <c r="D59" s="55">
        <v>776989.74</v>
      </c>
      <c r="E59" s="55">
        <v>134787.78</v>
      </c>
      <c r="F59" s="55">
        <v>642201.96</v>
      </c>
      <c r="G59" s="55">
        <v>14969.01</v>
      </c>
      <c r="H59" s="55">
        <v>2993.8</v>
      </c>
      <c r="I59" s="55">
        <v>119.75</v>
      </c>
      <c r="J59" s="55">
        <v>11855.46</v>
      </c>
      <c r="K59" s="55">
        <v>2021402.24</v>
      </c>
      <c r="L59" s="55">
        <v>404280.41</v>
      </c>
      <c r="M59" s="56">
        <v>1617121.83</v>
      </c>
      <c r="N59" s="34">
        <f t="shared" si="0"/>
        <v>2271179.25</v>
      </c>
    </row>
    <row r="60" spans="1:14" ht="12.75">
      <c r="A60" s="62">
        <v>49</v>
      </c>
      <c r="B60" s="53" t="s">
        <v>80</v>
      </c>
      <c r="C60" s="54">
        <v>0.108929632807455</v>
      </c>
      <c r="D60" s="55">
        <v>24683.4</v>
      </c>
      <c r="E60" s="55">
        <v>4029.37</v>
      </c>
      <c r="F60" s="55">
        <v>20654.03</v>
      </c>
      <c r="G60" s="55">
        <v>2405.19</v>
      </c>
      <c r="H60" s="55">
        <v>481.04</v>
      </c>
      <c r="I60" s="55">
        <v>19.24</v>
      </c>
      <c r="J60" s="55">
        <v>1904.91</v>
      </c>
      <c r="K60" s="55">
        <v>324330.54</v>
      </c>
      <c r="L60" s="55">
        <v>64866.06</v>
      </c>
      <c r="M60" s="56">
        <v>259464.48</v>
      </c>
      <c r="N60" s="34">
        <f t="shared" si="0"/>
        <v>282023.42</v>
      </c>
    </row>
    <row r="61" spans="1:14" ht="12.75">
      <c r="A61" s="62">
        <v>50</v>
      </c>
      <c r="B61" s="53" t="s">
        <v>81</v>
      </c>
      <c r="C61" s="54">
        <v>0.110226927144609</v>
      </c>
      <c r="D61" s="55">
        <v>21412.9</v>
      </c>
      <c r="E61" s="55">
        <v>3206.37</v>
      </c>
      <c r="F61" s="55">
        <v>18206.53</v>
      </c>
      <c r="G61" s="55">
        <v>2433.94</v>
      </c>
      <c r="H61" s="55">
        <v>486.79</v>
      </c>
      <c r="I61" s="55">
        <v>19.47</v>
      </c>
      <c r="J61" s="55">
        <v>1927.68</v>
      </c>
      <c r="K61" s="55">
        <v>328212.03</v>
      </c>
      <c r="L61" s="55">
        <v>65642.43</v>
      </c>
      <c r="M61" s="56">
        <v>262569.6</v>
      </c>
      <c r="N61" s="34">
        <f t="shared" si="0"/>
        <v>282703.81</v>
      </c>
    </row>
    <row r="62" spans="1:14" ht="12.75">
      <c r="A62" s="62">
        <v>51</v>
      </c>
      <c r="B62" s="53" t="s">
        <v>82</v>
      </c>
      <c r="C62" s="54">
        <v>0.086694966501786</v>
      </c>
      <c r="D62" s="55">
        <v>13709.73</v>
      </c>
      <c r="E62" s="55">
        <v>1972.71</v>
      </c>
      <c r="F62" s="55">
        <v>11737.02</v>
      </c>
      <c r="G62" s="55">
        <v>1919.25</v>
      </c>
      <c r="H62" s="55">
        <v>383.85</v>
      </c>
      <c r="I62" s="55">
        <v>15.35</v>
      </c>
      <c r="J62" s="55">
        <v>1520.05</v>
      </c>
      <c r="K62" s="55">
        <v>259169.56</v>
      </c>
      <c r="L62" s="55">
        <v>51833.94</v>
      </c>
      <c r="M62" s="56">
        <v>207335.62</v>
      </c>
      <c r="N62" s="34">
        <f t="shared" si="0"/>
        <v>220592.69</v>
      </c>
    </row>
    <row r="63" spans="1:14" ht="12.75">
      <c r="A63" s="62">
        <v>52</v>
      </c>
      <c r="B63" s="53" t="s">
        <v>83</v>
      </c>
      <c r="C63" s="54">
        <v>0.10033571562213</v>
      </c>
      <c r="D63" s="55">
        <v>105237</v>
      </c>
      <c r="E63" s="55">
        <v>16926.26</v>
      </c>
      <c r="F63" s="55">
        <v>88310.74</v>
      </c>
      <c r="G63" s="55">
        <v>2222.45</v>
      </c>
      <c r="H63" s="55">
        <v>444.49</v>
      </c>
      <c r="I63" s="55">
        <v>17.78</v>
      </c>
      <c r="J63" s="55">
        <v>1760.18</v>
      </c>
      <c r="K63" s="55">
        <v>300201.02</v>
      </c>
      <c r="L63" s="55">
        <v>60040.18</v>
      </c>
      <c r="M63" s="56">
        <v>240160.84</v>
      </c>
      <c r="N63" s="34">
        <f t="shared" si="0"/>
        <v>330231.76</v>
      </c>
    </row>
    <row r="64" spans="1:14" ht="12.75">
      <c r="A64" s="62">
        <v>53</v>
      </c>
      <c r="B64" s="53" t="s">
        <v>84</v>
      </c>
      <c r="C64" s="54">
        <v>0.330499601361883</v>
      </c>
      <c r="D64" s="55">
        <v>48896.27</v>
      </c>
      <c r="E64" s="55">
        <v>8560.77</v>
      </c>
      <c r="F64" s="55">
        <v>40335.5</v>
      </c>
      <c r="G64" s="55">
        <v>7313.01</v>
      </c>
      <c r="H64" s="55">
        <v>1462.6</v>
      </c>
      <c r="I64" s="55">
        <v>58.5</v>
      </c>
      <c r="J64" s="55">
        <v>5791.91</v>
      </c>
      <c r="K64" s="55">
        <v>987260.51</v>
      </c>
      <c r="L64" s="55">
        <v>197452.07</v>
      </c>
      <c r="M64" s="56">
        <v>789808.44</v>
      </c>
      <c r="N64" s="34">
        <f t="shared" si="0"/>
        <v>835935.85</v>
      </c>
    </row>
    <row r="65" spans="1:14" ht="12.75">
      <c r="A65" s="62">
        <v>54</v>
      </c>
      <c r="B65" s="53" t="s">
        <v>85</v>
      </c>
      <c r="C65" s="54">
        <v>0.094835431387579</v>
      </c>
      <c r="D65" s="55">
        <v>42938.88</v>
      </c>
      <c r="E65" s="55">
        <v>7751.7</v>
      </c>
      <c r="F65" s="55">
        <v>35187.18</v>
      </c>
      <c r="G65" s="55">
        <v>2100.64</v>
      </c>
      <c r="H65" s="55">
        <v>420.13</v>
      </c>
      <c r="I65" s="55">
        <v>16.81</v>
      </c>
      <c r="J65" s="55">
        <v>1663.7</v>
      </c>
      <c r="K65" s="55">
        <v>283744.63</v>
      </c>
      <c r="L65" s="55">
        <v>56748.95</v>
      </c>
      <c r="M65" s="56">
        <v>226995.68</v>
      </c>
      <c r="N65" s="34">
        <f t="shared" si="0"/>
        <v>263846.56</v>
      </c>
    </row>
    <row r="66" spans="1:14" ht="12.75">
      <c r="A66" s="62">
        <v>55</v>
      </c>
      <c r="B66" s="53" t="s">
        <v>86</v>
      </c>
      <c r="C66" s="54">
        <v>0.099810291944196</v>
      </c>
      <c r="D66" s="55">
        <v>110483.33</v>
      </c>
      <c r="E66" s="55">
        <v>20089.17</v>
      </c>
      <c r="F66" s="55">
        <v>90394.16</v>
      </c>
      <c r="G66" s="55">
        <v>2210.83</v>
      </c>
      <c r="H66" s="55">
        <v>442.17</v>
      </c>
      <c r="I66" s="55">
        <v>17.69</v>
      </c>
      <c r="J66" s="55">
        <v>1750.97</v>
      </c>
      <c r="K66" s="55">
        <v>298629.08</v>
      </c>
      <c r="L66" s="55">
        <v>59725.83</v>
      </c>
      <c r="M66" s="56">
        <v>238903.25</v>
      </c>
      <c r="N66" s="34">
        <f t="shared" si="0"/>
        <v>331048.38</v>
      </c>
    </row>
    <row r="67" spans="1:14" ht="12.75">
      <c r="A67" s="62">
        <v>56</v>
      </c>
      <c r="B67" s="53" t="s">
        <v>87</v>
      </c>
      <c r="C67" s="54">
        <v>0.1081436943128</v>
      </c>
      <c r="D67" s="55">
        <v>8779.21</v>
      </c>
      <c r="E67" s="55">
        <v>1474.32</v>
      </c>
      <c r="F67" s="55">
        <v>7304.89</v>
      </c>
      <c r="G67" s="55">
        <v>2387.8</v>
      </c>
      <c r="H67" s="55">
        <v>477.56</v>
      </c>
      <c r="I67" s="55">
        <v>19.1</v>
      </c>
      <c r="J67" s="55">
        <v>1891.14</v>
      </c>
      <c r="K67" s="55">
        <v>321979.16</v>
      </c>
      <c r="L67" s="55">
        <v>64395.84</v>
      </c>
      <c r="M67" s="56">
        <v>257583.32</v>
      </c>
      <c r="N67" s="34">
        <f t="shared" si="0"/>
        <v>266779.35000000003</v>
      </c>
    </row>
    <row r="68" spans="1:14" ht="12.75">
      <c r="A68" s="62">
        <v>57</v>
      </c>
      <c r="B68" s="53" t="s">
        <v>88</v>
      </c>
      <c r="C68" s="54">
        <v>0.163315928703279</v>
      </c>
      <c r="D68" s="55">
        <v>45886.88</v>
      </c>
      <c r="E68" s="55">
        <v>7274.78</v>
      </c>
      <c r="F68" s="55">
        <v>38612.1</v>
      </c>
      <c r="G68" s="55">
        <v>3616.44</v>
      </c>
      <c r="H68" s="55">
        <v>723.29</v>
      </c>
      <c r="I68" s="55">
        <v>28.93</v>
      </c>
      <c r="J68" s="55">
        <v>2864.22</v>
      </c>
      <c r="K68" s="55">
        <v>488417.26</v>
      </c>
      <c r="L68" s="55">
        <v>97683.49</v>
      </c>
      <c r="M68" s="56">
        <v>390733.77</v>
      </c>
      <c r="N68" s="34">
        <f t="shared" si="0"/>
        <v>432210.09</v>
      </c>
    </row>
    <row r="69" spans="1:14" ht="12.75">
      <c r="A69" s="62">
        <v>58</v>
      </c>
      <c r="B69" s="53" t="s">
        <v>89</v>
      </c>
      <c r="C69" s="54">
        <v>0.094918721901172</v>
      </c>
      <c r="D69" s="55">
        <v>17775.43</v>
      </c>
      <c r="E69" s="55">
        <v>3085.67</v>
      </c>
      <c r="F69" s="55">
        <v>14689.76</v>
      </c>
      <c r="G69" s="55">
        <v>2102.48</v>
      </c>
      <c r="H69" s="55">
        <v>420.5</v>
      </c>
      <c r="I69" s="55">
        <v>16.82</v>
      </c>
      <c r="J69" s="55">
        <v>1665.16</v>
      </c>
      <c r="K69" s="55">
        <v>283993.6</v>
      </c>
      <c r="L69" s="55">
        <v>56798.71</v>
      </c>
      <c r="M69" s="56">
        <v>227194.89</v>
      </c>
      <c r="N69" s="34">
        <f t="shared" si="0"/>
        <v>243549.81000000003</v>
      </c>
    </row>
    <row r="70" spans="1:14" ht="12.75">
      <c r="A70" s="62">
        <v>59</v>
      </c>
      <c r="B70" s="53" t="s">
        <v>90</v>
      </c>
      <c r="C70" s="54">
        <v>2.97069849914951</v>
      </c>
      <c r="D70" s="55">
        <v>1406932.7</v>
      </c>
      <c r="E70" s="55">
        <v>244142.92</v>
      </c>
      <c r="F70" s="55">
        <v>1162789.78</v>
      </c>
      <c r="G70" s="55">
        <v>65793.98</v>
      </c>
      <c r="H70" s="55">
        <v>13158.8</v>
      </c>
      <c r="I70" s="55">
        <v>526.35</v>
      </c>
      <c r="J70" s="55">
        <v>52108.83</v>
      </c>
      <c r="K70" s="55">
        <v>8886646.67</v>
      </c>
      <c r="L70" s="55">
        <v>1777329.39</v>
      </c>
      <c r="M70" s="56">
        <v>7109317.28</v>
      </c>
      <c r="N70" s="34">
        <f t="shared" si="0"/>
        <v>8324215.890000001</v>
      </c>
    </row>
    <row r="71" spans="1:14" ht="12.75">
      <c r="A71" s="62">
        <v>60</v>
      </c>
      <c r="B71" s="53" t="s">
        <v>91</v>
      </c>
      <c r="C71" s="54">
        <v>0.063079069581002</v>
      </c>
      <c r="D71" s="55">
        <v>17051.9</v>
      </c>
      <c r="E71" s="55">
        <v>2968.25</v>
      </c>
      <c r="F71" s="55">
        <v>14083.65</v>
      </c>
      <c r="G71" s="55">
        <v>1397.21</v>
      </c>
      <c r="H71" s="55">
        <v>279.44</v>
      </c>
      <c r="I71" s="55">
        <v>11.18</v>
      </c>
      <c r="J71" s="55">
        <v>1106.59</v>
      </c>
      <c r="K71" s="55">
        <v>188730.47</v>
      </c>
      <c r="L71" s="55">
        <v>37746.05</v>
      </c>
      <c r="M71" s="56">
        <v>150984.42</v>
      </c>
      <c r="N71" s="34">
        <f t="shared" si="0"/>
        <v>166174.66</v>
      </c>
    </row>
    <row r="72" spans="1:14" ht="12.75">
      <c r="A72" s="62">
        <v>61</v>
      </c>
      <c r="B72" s="53" t="s">
        <v>92</v>
      </c>
      <c r="C72" s="54">
        <v>0.33890059704999</v>
      </c>
      <c r="D72" s="55">
        <v>17963.35</v>
      </c>
      <c r="E72" s="55">
        <v>3241.35</v>
      </c>
      <c r="F72" s="55">
        <v>14722</v>
      </c>
      <c r="G72" s="55">
        <v>7505.68</v>
      </c>
      <c r="H72" s="55">
        <v>1501.14</v>
      </c>
      <c r="I72" s="55">
        <v>60.05</v>
      </c>
      <c r="J72" s="55">
        <v>5944.49</v>
      </c>
      <c r="K72" s="55">
        <v>1013760.46</v>
      </c>
      <c r="L72" s="55">
        <v>202752.06</v>
      </c>
      <c r="M72" s="56">
        <v>811008.4</v>
      </c>
      <c r="N72" s="34">
        <f t="shared" si="0"/>
        <v>831674.89</v>
      </c>
    </row>
    <row r="73" spans="1:14" ht="12.75">
      <c r="A73" s="62">
        <v>62</v>
      </c>
      <c r="B73" s="53" t="s">
        <v>93</v>
      </c>
      <c r="C73" s="54">
        <v>0.208438883343707</v>
      </c>
      <c r="D73" s="55">
        <v>245174.54</v>
      </c>
      <c r="E73" s="55">
        <v>42889.33</v>
      </c>
      <c r="F73" s="55">
        <v>202285.21</v>
      </c>
      <c r="G73" s="55">
        <v>4609.35</v>
      </c>
      <c r="H73" s="55">
        <v>921.87</v>
      </c>
      <c r="I73" s="55">
        <v>36.87</v>
      </c>
      <c r="J73" s="55">
        <v>3650.61</v>
      </c>
      <c r="K73" s="55">
        <v>622059.04</v>
      </c>
      <c r="L73" s="55">
        <v>124411.83</v>
      </c>
      <c r="M73" s="56">
        <v>497647.21</v>
      </c>
      <c r="N73" s="34">
        <f t="shared" si="0"/>
        <v>703583.03</v>
      </c>
    </row>
    <row r="74" spans="1:14" ht="12.75">
      <c r="A74" s="62">
        <v>63</v>
      </c>
      <c r="B74" s="53" t="s">
        <v>94</v>
      </c>
      <c r="C74" s="54">
        <v>0.202014709806536</v>
      </c>
      <c r="D74" s="55">
        <v>39110.26</v>
      </c>
      <c r="E74" s="55">
        <v>6560.19</v>
      </c>
      <c r="F74" s="55">
        <v>32550.07</v>
      </c>
      <c r="G74" s="55">
        <v>4474.66</v>
      </c>
      <c r="H74" s="55">
        <v>894.93</v>
      </c>
      <c r="I74" s="55">
        <v>35.8</v>
      </c>
      <c r="J74" s="55">
        <v>3543.93</v>
      </c>
      <c r="K74" s="55">
        <v>604421.12</v>
      </c>
      <c r="L74" s="55">
        <v>120884.23</v>
      </c>
      <c r="M74" s="56">
        <v>483536.89</v>
      </c>
      <c r="N74" s="34">
        <f t="shared" si="0"/>
        <v>519630.89</v>
      </c>
    </row>
    <row r="75" spans="1:14" ht="12.75">
      <c r="A75" s="62">
        <v>64</v>
      </c>
      <c r="B75" s="53" t="s">
        <v>95</v>
      </c>
      <c r="C75" s="54">
        <v>0.923478804915491</v>
      </c>
      <c r="D75" s="55">
        <v>156938.34</v>
      </c>
      <c r="E75" s="55">
        <v>29744.33</v>
      </c>
      <c r="F75" s="55">
        <v>127194.01</v>
      </c>
      <c r="G75" s="55">
        <v>20455.25</v>
      </c>
      <c r="H75" s="55">
        <v>4091.05</v>
      </c>
      <c r="I75" s="55">
        <v>163.64</v>
      </c>
      <c r="J75" s="55">
        <v>16200.56</v>
      </c>
      <c r="K75" s="55">
        <v>2763017.57</v>
      </c>
      <c r="L75" s="55">
        <v>552603.55</v>
      </c>
      <c r="M75" s="56">
        <v>2210414.02</v>
      </c>
      <c r="N75" s="34">
        <f t="shared" si="0"/>
        <v>2353808.59</v>
      </c>
    </row>
    <row r="76" spans="1:14" ht="12.75">
      <c r="A76" s="62">
        <v>65</v>
      </c>
      <c r="B76" s="53" t="s">
        <v>96</v>
      </c>
      <c r="C76" s="54">
        <v>0.223070519628822</v>
      </c>
      <c r="D76" s="55">
        <v>137507.6</v>
      </c>
      <c r="E76" s="55">
        <v>23123.69</v>
      </c>
      <c r="F76" s="55">
        <v>114383.91</v>
      </c>
      <c r="G76" s="55">
        <v>4941.05</v>
      </c>
      <c r="H76" s="55">
        <v>988.21</v>
      </c>
      <c r="I76" s="55">
        <v>39.53</v>
      </c>
      <c r="J76" s="55">
        <v>3913.31</v>
      </c>
      <c r="K76" s="55">
        <v>667419.36</v>
      </c>
      <c r="L76" s="55">
        <v>133483.88</v>
      </c>
      <c r="M76" s="56">
        <v>533935.48</v>
      </c>
      <c r="N76" s="34">
        <f t="shared" si="0"/>
        <v>652232.7</v>
      </c>
    </row>
    <row r="77" spans="1:14" ht="12.75">
      <c r="A77" s="62">
        <v>66</v>
      </c>
      <c r="B77" s="53" t="s">
        <v>97</v>
      </c>
      <c r="C77" s="54">
        <v>0.196385462224661</v>
      </c>
      <c r="D77" s="55">
        <v>52011.83</v>
      </c>
      <c r="E77" s="55">
        <v>9376.41</v>
      </c>
      <c r="F77" s="55">
        <v>42635.42</v>
      </c>
      <c r="G77" s="55">
        <v>4342.36</v>
      </c>
      <c r="H77" s="55">
        <v>868.47</v>
      </c>
      <c r="I77" s="55">
        <v>34.74</v>
      </c>
      <c r="J77" s="55">
        <v>3439.15</v>
      </c>
      <c r="K77" s="55">
        <v>585995.58</v>
      </c>
      <c r="L77" s="55">
        <v>117199.11</v>
      </c>
      <c r="M77" s="56">
        <v>468796.47</v>
      </c>
      <c r="N77" s="34">
        <f aca="true" t="shared" si="1" ref="N77:N140">+F77+J77+M77</f>
        <v>514871.04</v>
      </c>
    </row>
    <row r="78" spans="1:14" ht="12.75">
      <c r="A78" s="62">
        <v>67</v>
      </c>
      <c r="B78" s="53" t="s">
        <v>98</v>
      </c>
      <c r="C78" s="54">
        <v>0.105216982022644</v>
      </c>
      <c r="D78" s="55">
        <v>5487.95</v>
      </c>
      <c r="E78" s="55">
        <v>1104.57</v>
      </c>
      <c r="F78" s="55">
        <v>4383.38</v>
      </c>
      <c r="G78" s="55">
        <v>2322.96</v>
      </c>
      <c r="H78" s="55">
        <v>464.59</v>
      </c>
      <c r="I78" s="55">
        <v>18.58</v>
      </c>
      <c r="J78" s="55">
        <v>1839.79</v>
      </c>
      <c r="K78" s="55">
        <v>313222.25</v>
      </c>
      <c r="L78" s="55">
        <v>62644.42</v>
      </c>
      <c r="M78" s="56">
        <v>250577.83</v>
      </c>
      <c r="N78" s="34">
        <f t="shared" si="1"/>
        <v>256801</v>
      </c>
    </row>
    <row r="79" spans="1:14" ht="12.75">
      <c r="A79" s="62">
        <v>68</v>
      </c>
      <c r="B79" s="53" t="s">
        <v>99</v>
      </c>
      <c r="C79" s="54">
        <v>0.114558319788916</v>
      </c>
      <c r="D79" s="55">
        <v>12494.04</v>
      </c>
      <c r="E79" s="55">
        <v>2042.38</v>
      </c>
      <c r="F79" s="55">
        <v>10451.66</v>
      </c>
      <c r="G79" s="55">
        <v>2529.88</v>
      </c>
      <c r="H79" s="55">
        <v>505.98</v>
      </c>
      <c r="I79" s="55">
        <v>20.24</v>
      </c>
      <c r="J79" s="55">
        <v>2003.66</v>
      </c>
      <c r="K79" s="55">
        <v>341171.31</v>
      </c>
      <c r="L79" s="55">
        <v>68234.27</v>
      </c>
      <c r="M79" s="56">
        <v>272937.04</v>
      </c>
      <c r="N79" s="34">
        <f t="shared" si="1"/>
        <v>285392.36</v>
      </c>
    </row>
    <row r="80" spans="1:14" ht="12.75">
      <c r="A80" s="62">
        <v>69</v>
      </c>
      <c r="B80" s="53" t="s">
        <v>100</v>
      </c>
      <c r="C80" s="54">
        <v>0.108144608627144</v>
      </c>
      <c r="D80" s="55">
        <v>40958.85</v>
      </c>
      <c r="E80" s="55">
        <v>6629.62</v>
      </c>
      <c r="F80" s="55">
        <v>34329.23</v>
      </c>
      <c r="G80" s="55">
        <v>2395.43</v>
      </c>
      <c r="H80" s="55">
        <v>479.09</v>
      </c>
      <c r="I80" s="55">
        <v>19.16</v>
      </c>
      <c r="J80" s="55">
        <v>1897.18</v>
      </c>
      <c r="K80" s="55">
        <v>323565.19</v>
      </c>
      <c r="L80" s="55">
        <v>64712.99</v>
      </c>
      <c r="M80" s="56">
        <v>258852.2</v>
      </c>
      <c r="N80" s="34">
        <f t="shared" si="1"/>
        <v>295078.61</v>
      </c>
    </row>
    <row r="81" spans="1:14" ht="12.75">
      <c r="A81" s="62">
        <v>70</v>
      </c>
      <c r="B81" s="53" t="s">
        <v>101</v>
      </c>
      <c r="C81" s="54">
        <v>0.527533134290631</v>
      </c>
      <c r="D81" s="55">
        <v>58755.7</v>
      </c>
      <c r="E81" s="55">
        <v>10714.36</v>
      </c>
      <c r="F81" s="55">
        <v>48041.34</v>
      </c>
      <c r="G81" s="55">
        <v>11677.36</v>
      </c>
      <c r="H81" s="55">
        <v>2335.47</v>
      </c>
      <c r="I81" s="55">
        <v>93.42</v>
      </c>
      <c r="J81" s="55">
        <v>9248.47</v>
      </c>
      <c r="K81" s="55">
        <v>1576778.12</v>
      </c>
      <c r="L81" s="55">
        <v>315355.62</v>
      </c>
      <c r="M81" s="56">
        <v>1261422.5</v>
      </c>
      <c r="N81" s="34">
        <f t="shared" si="1"/>
        <v>1318712.31</v>
      </c>
    </row>
    <row r="82" spans="1:14" ht="12.75">
      <c r="A82" s="62">
        <v>71</v>
      </c>
      <c r="B82" s="53" t="s">
        <v>102</v>
      </c>
      <c r="C82" s="54">
        <v>1.25335928158824</v>
      </c>
      <c r="D82" s="55">
        <v>434648.32</v>
      </c>
      <c r="E82" s="55">
        <v>76923.88</v>
      </c>
      <c r="F82" s="55">
        <v>357724.44</v>
      </c>
      <c r="G82" s="55">
        <v>27761.13</v>
      </c>
      <c r="H82" s="55">
        <v>5552.23</v>
      </c>
      <c r="I82" s="55">
        <v>222.09</v>
      </c>
      <c r="J82" s="55">
        <v>21986.81</v>
      </c>
      <c r="K82" s="55">
        <v>3749789.89</v>
      </c>
      <c r="L82" s="55">
        <v>749957.96</v>
      </c>
      <c r="M82" s="56">
        <v>2999831.93</v>
      </c>
      <c r="N82" s="34">
        <f t="shared" si="1"/>
        <v>3379543.18</v>
      </c>
    </row>
    <row r="83" spans="1:14" ht="12.75">
      <c r="A83" s="62">
        <v>72</v>
      </c>
      <c r="B83" s="53" t="s">
        <v>103</v>
      </c>
      <c r="C83" s="54">
        <v>0.073557054618395</v>
      </c>
      <c r="D83" s="55">
        <v>20350.58</v>
      </c>
      <c r="E83" s="55">
        <v>3718.99</v>
      </c>
      <c r="F83" s="55">
        <v>16631.59</v>
      </c>
      <c r="G83" s="55">
        <v>1628.25</v>
      </c>
      <c r="H83" s="55">
        <v>325.65</v>
      </c>
      <c r="I83" s="55">
        <v>13.03</v>
      </c>
      <c r="J83" s="55">
        <v>1289.57</v>
      </c>
      <c r="K83" s="55">
        <v>219861.35</v>
      </c>
      <c r="L83" s="55">
        <v>43972.19</v>
      </c>
      <c r="M83" s="56">
        <v>175889.16</v>
      </c>
      <c r="N83" s="34">
        <f t="shared" si="1"/>
        <v>193810.32</v>
      </c>
    </row>
    <row r="84" spans="1:14" ht="12.75">
      <c r="A84" s="62">
        <v>73</v>
      </c>
      <c r="B84" s="53" t="s">
        <v>104</v>
      </c>
      <c r="C84" s="54">
        <v>0.432680629865551</v>
      </c>
      <c r="D84" s="55">
        <v>108633.48</v>
      </c>
      <c r="E84" s="55">
        <v>19163.87</v>
      </c>
      <c r="F84" s="55">
        <v>89469.61</v>
      </c>
      <c r="G84" s="55">
        <v>9583.96</v>
      </c>
      <c r="H84" s="55">
        <v>1916.79</v>
      </c>
      <c r="I84" s="55">
        <v>76.67</v>
      </c>
      <c r="J84" s="55">
        <v>7590.5</v>
      </c>
      <c r="K84" s="55">
        <v>1294565.99</v>
      </c>
      <c r="L84" s="55">
        <v>258913.15</v>
      </c>
      <c r="M84" s="56">
        <v>1035652.84</v>
      </c>
      <c r="N84" s="34">
        <f t="shared" si="1"/>
        <v>1132712.95</v>
      </c>
    </row>
    <row r="85" spans="1:14" ht="12.75">
      <c r="A85" s="62">
        <v>74</v>
      </c>
      <c r="B85" s="53" t="s">
        <v>105</v>
      </c>
      <c r="C85" s="54">
        <v>0.077976750778568</v>
      </c>
      <c r="D85" s="55">
        <v>24205.87</v>
      </c>
      <c r="E85" s="55">
        <v>3752.85</v>
      </c>
      <c r="F85" s="55">
        <v>20453.02</v>
      </c>
      <c r="G85" s="55">
        <v>1726.16</v>
      </c>
      <c r="H85" s="55">
        <v>345.23</v>
      </c>
      <c r="I85" s="55">
        <v>13.81</v>
      </c>
      <c r="J85" s="55">
        <v>1367.12</v>
      </c>
      <c r="K85" s="55">
        <v>233084.78</v>
      </c>
      <c r="L85" s="55">
        <v>46616.95</v>
      </c>
      <c r="M85" s="56">
        <v>186467.83</v>
      </c>
      <c r="N85" s="34">
        <f t="shared" si="1"/>
        <v>208287.96999999997</v>
      </c>
    </row>
    <row r="86" spans="1:14" ht="12.75">
      <c r="A86" s="62">
        <v>75</v>
      </c>
      <c r="B86" s="53" t="s">
        <v>106</v>
      </c>
      <c r="C86" s="54">
        <v>0.11623109367872</v>
      </c>
      <c r="D86" s="55">
        <v>23570.37</v>
      </c>
      <c r="E86" s="55">
        <v>3976.48</v>
      </c>
      <c r="F86" s="55">
        <v>19593.89</v>
      </c>
      <c r="G86" s="55">
        <v>2566.94</v>
      </c>
      <c r="H86" s="55">
        <v>513.39</v>
      </c>
      <c r="I86" s="55">
        <v>20.54</v>
      </c>
      <c r="J86" s="55">
        <v>2033.01</v>
      </c>
      <c r="K86" s="55">
        <v>346176.36</v>
      </c>
      <c r="L86" s="55">
        <v>69235.27</v>
      </c>
      <c r="M86" s="56">
        <v>276941.09</v>
      </c>
      <c r="N86" s="34">
        <f t="shared" si="1"/>
        <v>298567.99000000005</v>
      </c>
    </row>
    <row r="87" spans="1:14" ht="12.75">
      <c r="A87" s="62">
        <v>76</v>
      </c>
      <c r="B87" s="53" t="s">
        <v>107</v>
      </c>
      <c r="C87" s="54">
        <v>0.102388395369915</v>
      </c>
      <c r="D87" s="55">
        <v>11674.13</v>
      </c>
      <c r="E87" s="55">
        <v>2040.72</v>
      </c>
      <c r="F87" s="55">
        <v>9633.41</v>
      </c>
      <c r="G87" s="55">
        <v>2260.3</v>
      </c>
      <c r="H87" s="55">
        <v>452.06</v>
      </c>
      <c r="I87" s="55">
        <v>18.08</v>
      </c>
      <c r="J87" s="55">
        <v>1790.16</v>
      </c>
      <c r="K87" s="55">
        <v>304759.5</v>
      </c>
      <c r="L87" s="55">
        <v>60951.94</v>
      </c>
      <c r="M87" s="56">
        <v>243807.56</v>
      </c>
      <c r="N87" s="34">
        <f t="shared" si="1"/>
        <v>255231.13</v>
      </c>
    </row>
    <row r="88" spans="1:14" ht="12.75">
      <c r="A88" s="62">
        <v>77</v>
      </c>
      <c r="B88" s="53" t="s">
        <v>108</v>
      </c>
      <c r="C88" s="54">
        <v>0.055035863984314</v>
      </c>
      <c r="D88" s="55">
        <v>15358.84</v>
      </c>
      <c r="E88" s="55">
        <v>2363.41</v>
      </c>
      <c r="F88" s="55">
        <v>12995.43</v>
      </c>
      <c r="G88" s="55">
        <v>1219.05</v>
      </c>
      <c r="H88" s="55">
        <v>243.81</v>
      </c>
      <c r="I88" s="55">
        <v>9.75</v>
      </c>
      <c r="J88" s="55">
        <v>965.49</v>
      </c>
      <c r="K88" s="55">
        <v>164665.56</v>
      </c>
      <c r="L88" s="55">
        <v>32933.08</v>
      </c>
      <c r="M88" s="56">
        <v>131732.48</v>
      </c>
      <c r="N88" s="34">
        <f t="shared" si="1"/>
        <v>145693.40000000002</v>
      </c>
    </row>
    <row r="89" spans="1:14" ht="12.75">
      <c r="A89" s="62">
        <v>78</v>
      </c>
      <c r="B89" s="53" t="s">
        <v>109</v>
      </c>
      <c r="C89" s="54">
        <v>0.257150140696088</v>
      </c>
      <c r="D89" s="55">
        <v>10899.56</v>
      </c>
      <c r="E89" s="55">
        <v>1545.9</v>
      </c>
      <c r="F89" s="55">
        <v>9353.66</v>
      </c>
      <c r="G89" s="55">
        <v>5695.93</v>
      </c>
      <c r="H89" s="55">
        <v>1139.19</v>
      </c>
      <c r="I89" s="55">
        <v>45.57</v>
      </c>
      <c r="J89" s="55">
        <v>4511.17</v>
      </c>
      <c r="K89" s="55">
        <v>769384.61</v>
      </c>
      <c r="L89" s="55">
        <v>153876.9</v>
      </c>
      <c r="M89" s="56">
        <v>615507.71</v>
      </c>
      <c r="N89" s="34">
        <f t="shared" si="1"/>
        <v>629372.5399999999</v>
      </c>
    </row>
    <row r="90" spans="1:14" ht="12.75">
      <c r="A90" s="62">
        <v>79</v>
      </c>
      <c r="B90" s="53" t="s">
        <v>110</v>
      </c>
      <c r="C90" s="54">
        <v>0.068349992914397</v>
      </c>
      <c r="D90" s="55">
        <v>14368.99</v>
      </c>
      <c r="E90" s="55">
        <v>2467.11</v>
      </c>
      <c r="F90" s="55">
        <v>11901.88</v>
      </c>
      <c r="G90" s="55">
        <v>1513.96</v>
      </c>
      <c r="H90" s="55">
        <v>302.79</v>
      </c>
      <c r="I90" s="55">
        <v>12.11</v>
      </c>
      <c r="J90" s="55">
        <v>1199.06</v>
      </c>
      <c r="K90" s="55">
        <v>204500.95</v>
      </c>
      <c r="L90" s="55">
        <v>40900.22</v>
      </c>
      <c r="M90" s="56">
        <v>163600.73</v>
      </c>
      <c r="N90" s="34">
        <f t="shared" si="1"/>
        <v>176701.67</v>
      </c>
    </row>
    <row r="91" spans="1:14" ht="12.75">
      <c r="A91" s="62">
        <v>80</v>
      </c>
      <c r="B91" s="53" t="s">
        <v>111</v>
      </c>
      <c r="C91" s="54">
        <v>0.075485867385003</v>
      </c>
      <c r="D91" s="55">
        <v>7973.01</v>
      </c>
      <c r="E91" s="55">
        <v>1488.4</v>
      </c>
      <c r="F91" s="55">
        <v>6484.61</v>
      </c>
      <c r="G91" s="55">
        <v>1670.99</v>
      </c>
      <c r="H91" s="55">
        <v>334.2</v>
      </c>
      <c r="I91" s="55">
        <v>13.37</v>
      </c>
      <c r="J91" s="55">
        <v>1323.42</v>
      </c>
      <c r="K91" s="55">
        <v>225632.43</v>
      </c>
      <c r="L91" s="55">
        <v>45126.5</v>
      </c>
      <c r="M91" s="56">
        <v>180505.93</v>
      </c>
      <c r="N91" s="34">
        <f t="shared" si="1"/>
        <v>188313.96</v>
      </c>
    </row>
    <row r="92" spans="1:14" ht="12.75">
      <c r="A92" s="62">
        <v>81</v>
      </c>
      <c r="B92" s="53" t="s">
        <v>112</v>
      </c>
      <c r="C92" s="54">
        <v>0.162288830954551</v>
      </c>
      <c r="D92" s="55">
        <v>56491.63</v>
      </c>
      <c r="E92" s="55">
        <v>9120.53</v>
      </c>
      <c r="F92" s="55">
        <v>47371.1</v>
      </c>
      <c r="G92" s="55">
        <v>3594.74</v>
      </c>
      <c r="H92" s="55">
        <v>718.95</v>
      </c>
      <c r="I92" s="55">
        <v>28.76</v>
      </c>
      <c r="J92" s="55">
        <v>2847.03</v>
      </c>
      <c r="K92" s="55">
        <v>485562.98</v>
      </c>
      <c r="L92" s="55">
        <v>97112.61</v>
      </c>
      <c r="M92" s="56">
        <v>388450.37</v>
      </c>
      <c r="N92" s="34">
        <f t="shared" si="1"/>
        <v>438668.5</v>
      </c>
    </row>
    <row r="93" spans="1:14" ht="12.75">
      <c r="A93" s="62">
        <v>82</v>
      </c>
      <c r="B93" s="53" t="s">
        <v>113</v>
      </c>
      <c r="C93" s="54">
        <v>0.181772013794818</v>
      </c>
      <c r="D93" s="55">
        <v>28899.37</v>
      </c>
      <c r="E93" s="55">
        <v>5139.98</v>
      </c>
      <c r="F93" s="55">
        <v>23759.39</v>
      </c>
      <c r="G93" s="55">
        <v>4026.29</v>
      </c>
      <c r="H93" s="55">
        <v>805.26</v>
      </c>
      <c r="I93" s="55">
        <v>32.21</v>
      </c>
      <c r="J93" s="55">
        <v>3188.82</v>
      </c>
      <c r="K93" s="55">
        <v>543855.85</v>
      </c>
      <c r="L93" s="55">
        <v>108771.13</v>
      </c>
      <c r="M93" s="56">
        <v>435084.72</v>
      </c>
      <c r="N93" s="34">
        <f t="shared" si="1"/>
        <v>462032.93</v>
      </c>
    </row>
    <row r="94" spans="1:14" ht="12.75">
      <c r="A94" s="62">
        <v>83</v>
      </c>
      <c r="B94" s="53" t="s">
        <v>114</v>
      </c>
      <c r="C94" s="54">
        <v>0.517373101894147</v>
      </c>
      <c r="D94" s="55">
        <v>120925.16</v>
      </c>
      <c r="E94" s="55">
        <v>20495.67</v>
      </c>
      <c r="F94" s="55">
        <v>100429.49</v>
      </c>
      <c r="G94" s="55">
        <v>11459.93</v>
      </c>
      <c r="H94" s="55">
        <v>2291.99</v>
      </c>
      <c r="I94" s="55">
        <v>91.68</v>
      </c>
      <c r="J94" s="55">
        <v>9076.26</v>
      </c>
      <c r="K94" s="55">
        <v>1547962.91</v>
      </c>
      <c r="L94" s="55">
        <v>309592.66</v>
      </c>
      <c r="M94" s="56">
        <v>1238370.25</v>
      </c>
      <c r="N94" s="34">
        <f t="shared" si="1"/>
        <v>1347876</v>
      </c>
    </row>
    <row r="95" spans="1:14" ht="12.75">
      <c r="A95" s="62">
        <v>84</v>
      </c>
      <c r="B95" s="53" t="s">
        <v>115</v>
      </c>
      <c r="C95" s="54">
        <v>0.059173629148206</v>
      </c>
      <c r="D95" s="55">
        <v>16619.18</v>
      </c>
      <c r="E95" s="55">
        <v>3063.02</v>
      </c>
      <c r="F95" s="55">
        <v>13556.16</v>
      </c>
      <c r="G95" s="55">
        <v>1310.71</v>
      </c>
      <c r="H95" s="55">
        <v>262.14</v>
      </c>
      <c r="I95" s="55">
        <v>10.49</v>
      </c>
      <c r="J95" s="55">
        <v>1038.08</v>
      </c>
      <c r="K95" s="55">
        <v>177045.35</v>
      </c>
      <c r="L95" s="55">
        <v>35409.06</v>
      </c>
      <c r="M95" s="56">
        <v>141636.29</v>
      </c>
      <c r="N95" s="34">
        <f t="shared" si="1"/>
        <v>156230.53</v>
      </c>
    </row>
    <row r="96" spans="1:14" ht="12.75">
      <c r="A96" s="62">
        <v>85</v>
      </c>
      <c r="B96" s="53" t="s">
        <v>116</v>
      </c>
      <c r="C96" s="54">
        <v>0.10095680531209</v>
      </c>
      <c r="D96" s="55">
        <v>21653.34</v>
      </c>
      <c r="E96" s="55">
        <v>3395.53</v>
      </c>
      <c r="F96" s="55">
        <v>18257.81</v>
      </c>
      <c r="G96" s="55">
        <v>2236.2</v>
      </c>
      <c r="H96" s="55">
        <v>447.24</v>
      </c>
      <c r="I96" s="55">
        <v>17.89</v>
      </c>
      <c r="J96" s="55">
        <v>1771.07</v>
      </c>
      <c r="K96" s="55">
        <v>302059.39</v>
      </c>
      <c r="L96" s="55">
        <v>60411.84</v>
      </c>
      <c r="M96" s="56">
        <v>241647.55</v>
      </c>
      <c r="N96" s="34">
        <f t="shared" si="1"/>
        <v>261676.43</v>
      </c>
    </row>
    <row r="97" spans="1:14" ht="12.75">
      <c r="A97" s="62">
        <v>86</v>
      </c>
      <c r="B97" s="53" t="s">
        <v>117</v>
      </c>
      <c r="C97" s="54">
        <v>0.105335545739318</v>
      </c>
      <c r="D97" s="55">
        <v>36745.47</v>
      </c>
      <c r="E97" s="55">
        <v>5926.48</v>
      </c>
      <c r="F97" s="55">
        <v>30818.99</v>
      </c>
      <c r="G97" s="55">
        <v>2333.2</v>
      </c>
      <c r="H97" s="55">
        <v>466.64</v>
      </c>
      <c r="I97" s="55">
        <v>18.67</v>
      </c>
      <c r="J97" s="55">
        <v>1847.89</v>
      </c>
      <c r="K97" s="55">
        <v>315160.54</v>
      </c>
      <c r="L97" s="55">
        <v>63032.17</v>
      </c>
      <c r="M97" s="56">
        <v>252128.37</v>
      </c>
      <c r="N97" s="34">
        <f t="shared" si="1"/>
        <v>284795.25</v>
      </c>
    </row>
    <row r="98" spans="1:14" ht="12.75">
      <c r="A98" s="62">
        <v>87</v>
      </c>
      <c r="B98" s="53" t="s">
        <v>118</v>
      </c>
      <c r="C98" s="54">
        <v>0.144502744997013</v>
      </c>
      <c r="D98" s="55">
        <v>75875.58</v>
      </c>
      <c r="E98" s="55">
        <v>11169.89</v>
      </c>
      <c r="F98" s="55">
        <v>64705.69</v>
      </c>
      <c r="G98" s="55">
        <v>3193.15</v>
      </c>
      <c r="H98" s="55">
        <v>638.63</v>
      </c>
      <c r="I98" s="55">
        <v>25.55</v>
      </c>
      <c r="J98" s="55">
        <v>2528.97</v>
      </c>
      <c r="K98" s="55">
        <v>430764.42</v>
      </c>
      <c r="L98" s="55">
        <v>86152.81</v>
      </c>
      <c r="M98" s="56">
        <v>344611.61</v>
      </c>
      <c r="N98" s="34">
        <f t="shared" si="1"/>
        <v>411846.27</v>
      </c>
    </row>
    <row r="99" spans="1:14" ht="12.75">
      <c r="A99" s="62">
        <v>88</v>
      </c>
      <c r="B99" s="53" t="s">
        <v>119</v>
      </c>
      <c r="C99" s="54">
        <v>0.095278822957776</v>
      </c>
      <c r="D99" s="55">
        <v>16477.94</v>
      </c>
      <c r="E99" s="55">
        <v>3486.43</v>
      </c>
      <c r="F99" s="55">
        <v>12991.51</v>
      </c>
      <c r="G99" s="55">
        <v>2110.44</v>
      </c>
      <c r="H99" s="55">
        <v>422.09</v>
      </c>
      <c r="I99" s="55">
        <v>16.88</v>
      </c>
      <c r="J99" s="55">
        <v>1671.47</v>
      </c>
      <c r="K99" s="55">
        <v>285071.37</v>
      </c>
      <c r="L99" s="55">
        <v>57014.25</v>
      </c>
      <c r="M99" s="56">
        <v>228057.12</v>
      </c>
      <c r="N99" s="34">
        <f t="shared" si="1"/>
        <v>242720.1</v>
      </c>
    </row>
    <row r="100" spans="1:14" ht="12.75">
      <c r="A100" s="62">
        <v>89</v>
      </c>
      <c r="B100" s="53" t="s">
        <v>120</v>
      </c>
      <c r="C100" s="54">
        <v>0.945044612539302</v>
      </c>
      <c r="D100" s="55">
        <v>750963.2</v>
      </c>
      <c r="E100" s="55">
        <v>130825.69</v>
      </c>
      <c r="F100" s="55">
        <v>620137.51</v>
      </c>
      <c r="G100" s="55">
        <v>20932.94</v>
      </c>
      <c r="H100" s="55">
        <v>4186.59</v>
      </c>
      <c r="I100" s="55">
        <v>167.46</v>
      </c>
      <c r="J100" s="55">
        <v>16578.89</v>
      </c>
      <c r="K100" s="55">
        <v>2827541.51</v>
      </c>
      <c r="L100" s="55">
        <v>565508.25</v>
      </c>
      <c r="M100" s="56">
        <v>2262033.26</v>
      </c>
      <c r="N100" s="34">
        <f t="shared" si="1"/>
        <v>2898749.6599999997</v>
      </c>
    </row>
    <row r="101" spans="1:14" ht="12.75">
      <c r="A101" s="62">
        <v>90</v>
      </c>
      <c r="B101" s="53" t="s">
        <v>121</v>
      </c>
      <c r="C101" s="54">
        <v>0.120660681201218</v>
      </c>
      <c r="D101" s="55">
        <v>29868.19</v>
      </c>
      <c r="E101" s="55">
        <v>4611.35</v>
      </c>
      <c r="F101" s="55">
        <v>25256.84</v>
      </c>
      <c r="G101" s="55">
        <v>2665.04</v>
      </c>
      <c r="H101" s="55">
        <v>533.01</v>
      </c>
      <c r="I101" s="55">
        <v>21.32</v>
      </c>
      <c r="J101" s="55">
        <v>2110.71</v>
      </c>
      <c r="K101" s="55">
        <v>359429.6</v>
      </c>
      <c r="L101" s="55">
        <v>71885.91</v>
      </c>
      <c r="M101" s="56">
        <v>287543.69</v>
      </c>
      <c r="N101" s="34">
        <f t="shared" si="1"/>
        <v>314911.24</v>
      </c>
    </row>
    <row r="102" spans="1:14" ht="12.75">
      <c r="A102" s="62">
        <v>91</v>
      </c>
      <c r="B102" s="53" t="s">
        <v>122</v>
      </c>
      <c r="C102" s="54">
        <v>0.114761121937942</v>
      </c>
      <c r="D102" s="55">
        <v>22876.45</v>
      </c>
      <c r="E102" s="55">
        <v>3754.39</v>
      </c>
      <c r="F102" s="55">
        <v>19122.06</v>
      </c>
      <c r="G102" s="55">
        <v>2540.93</v>
      </c>
      <c r="H102" s="55">
        <v>508.19</v>
      </c>
      <c r="I102" s="55">
        <v>20.33</v>
      </c>
      <c r="J102" s="55">
        <v>2012.41</v>
      </c>
      <c r="K102" s="55">
        <v>343142.5</v>
      </c>
      <c r="L102" s="55">
        <v>68628.51</v>
      </c>
      <c r="M102" s="56">
        <v>274513.99</v>
      </c>
      <c r="N102" s="34">
        <f t="shared" si="1"/>
        <v>295648.45999999996</v>
      </c>
    </row>
    <row r="103" spans="1:14" ht="12.75">
      <c r="A103" s="62">
        <v>92</v>
      </c>
      <c r="B103" s="53" t="s">
        <v>123</v>
      </c>
      <c r="C103" s="54">
        <v>0.213549368734931</v>
      </c>
      <c r="D103" s="55">
        <v>63620.53</v>
      </c>
      <c r="E103" s="55">
        <v>10423.05</v>
      </c>
      <c r="F103" s="55">
        <v>53197.48</v>
      </c>
      <c r="G103" s="55">
        <v>4722.55</v>
      </c>
      <c r="H103" s="55">
        <v>944.51</v>
      </c>
      <c r="I103" s="55">
        <v>37.78</v>
      </c>
      <c r="J103" s="55">
        <v>3740.26</v>
      </c>
      <c r="K103" s="55">
        <v>637349.47</v>
      </c>
      <c r="L103" s="55">
        <v>127469.85</v>
      </c>
      <c r="M103" s="56">
        <v>509879.62</v>
      </c>
      <c r="N103" s="34">
        <f t="shared" si="1"/>
        <v>566817.36</v>
      </c>
    </row>
    <row r="104" spans="1:14" ht="12.75">
      <c r="A104" s="62">
        <v>93</v>
      </c>
      <c r="B104" s="53" t="s">
        <v>124</v>
      </c>
      <c r="C104" s="54">
        <v>0.135623600708963</v>
      </c>
      <c r="D104" s="55">
        <v>42370.78</v>
      </c>
      <c r="E104" s="55">
        <v>7743.93</v>
      </c>
      <c r="F104" s="55">
        <v>34626.85</v>
      </c>
      <c r="G104" s="55">
        <v>2996.48</v>
      </c>
      <c r="H104" s="55">
        <v>599.3</v>
      </c>
      <c r="I104" s="55">
        <v>23.97</v>
      </c>
      <c r="J104" s="55">
        <v>2373.21</v>
      </c>
      <c r="K104" s="55">
        <v>404198.05</v>
      </c>
      <c r="L104" s="55">
        <v>80839.66</v>
      </c>
      <c r="M104" s="56">
        <v>323358.39</v>
      </c>
      <c r="N104" s="34">
        <f t="shared" si="1"/>
        <v>360358.45</v>
      </c>
    </row>
    <row r="105" spans="1:14" ht="12.75">
      <c r="A105" s="62">
        <v>94</v>
      </c>
      <c r="B105" s="53" t="s">
        <v>125</v>
      </c>
      <c r="C105" s="54">
        <v>0.684581968015575</v>
      </c>
      <c r="D105" s="55">
        <v>604347.13</v>
      </c>
      <c r="E105" s="55">
        <v>105834.7</v>
      </c>
      <c r="F105" s="55">
        <v>498512.43</v>
      </c>
      <c r="G105" s="55">
        <v>15163.64</v>
      </c>
      <c r="H105" s="55">
        <v>3032.73</v>
      </c>
      <c r="I105" s="55">
        <v>121.31</v>
      </c>
      <c r="J105" s="55">
        <v>12009.6</v>
      </c>
      <c r="K105" s="55">
        <v>2048246.18</v>
      </c>
      <c r="L105" s="55">
        <v>409649.17</v>
      </c>
      <c r="M105" s="56">
        <v>1638597.01</v>
      </c>
      <c r="N105" s="34">
        <f t="shared" si="1"/>
        <v>2149119.04</v>
      </c>
    </row>
    <row r="106" spans="1:14" ht="12.75">
      <c r="A106" s="62">
        <v>95</v>
      </c>
      <c r="B106" s="53" t="s">
        <v>126</v>
      </c>
      <c r="C106" s="54">
        <v>15.5617105312298</v>
      </c>
      <c r="D106" s="55">
        <v>20971630.85</v>
      </c>
      <c r="E106" s="55">
        <v>3639135.81</v>
      </c>
      <c r="F106" s="55">
        <v>17332495.04</v>
      </c>
      <c r="G106" s="55">
        <v>344687.5</v>
      </c>
      <c r="H106" s="55">
        <v>68937.5</v>
      </c>
      <c r="I106" s="55">
        <v>2757.5</v>
      </c>
      <c r="J106" s="55">
        <v>272992.5</v>
      </c>
      <c r="K106" s="55">
        <v>46558527.95</v>
      </c>
      <c r="L106" s="55">
        <v>9311705</v>
      </c>
      <c r="M106" s="56">
        <v>37246822.95</v>
      </c>
      <c r="N106" s="34">
        <f t="shared" si="1"/>
        <v>54852310.49</v>
      </c>
    </row>
    <row r="107" spans="1:14" ht="12.75">
      <c r="A107" s="62">
        <v>96</v>
      </c>
      <c r="B107" s="53" t="s">
        <v>127</v>
      </c>
      <c r="C107" s="54">
        <v>0.347864813312439</v>
      </c>
      <c r="D107" s="55">
        <v>296641.67</v>
      </c>
      <c r="E107" s="55">
        <v>52304.44</v>
      </c>
      <c r="F107" s="55">
        <v>244337.23</v>
      </c>
      <c r="G107" s="55">
        <v>7704.23</v>
      </c>
      <c r="H107" s="55">
        <v>1540.85</v>
      </c>
      <c r="I107" s="55">
        <v>61.63</v>
      </c>
      <c r="J107" s="55">
        <v>6101.75</v>
      </c>
      <c r="K107" s="55">
        <v>1040580.88</v>
      </c>
      <c r="L107" s="55">
        <v>208116.2</v>
      </c>
      <c r="M107" s="56">
        <v>832464.68</v>
      </c>
      <c r="N107" s="34">
        <f t="shared" si="1"/>
        <v>1082903.6600000001</v>
      </c>
    </row>
    <row r="108" spans="1:14" ht="12.75">
      <c r="A108" s="62">
        <v>97</v>
      </c>
      <c r="B108" s="53" t="s">
        <v>128</v>
      </c>
      <c r="C108" s="54">
        <v>0.22781936757293</v>
      </c>
      <c r="D108" s="55">
        <v>161353.79</v>
      </c>
      <c r="E108" s="55">
        <v>26772.42</v>
      </c>
      <c r="F108" s="55">
        <v>134581.37</v>
      </c>
      <c r="G108" s="55">
        <v>5045.2</v>
      </c>
      <c r="H108" s="55">
        <v>1009.04</v>
      </c>
      <c r="I108" s="55">
        <v>40.36</v>
      </c>
      <c r="J108" s="55">
        <v>3995.8</v>
      </c>
      <c r="K108" s="55">
        <v>681409.1</v>
      </c>
      <c r="L108" s="55">
        <v>136281.89</v>
      </c>
      <c r="M108" s="56">
        <v>545127.21</v>
      </c>
      <c r="N108" s="34">
        <f t="shared" si="1"/>
        <v>683704.3799999999</v>
      </c>
    </row>
    <row r="109" spans="1:14" ht="12.75">
      <c r="A109" s="62">
        <v>98</v>
      </c>
      <c r="B109" s="53" t="s">
        <v>129</v>
      </c>
      <c r="C109" s="54">
        <v>1.05329264695027</v>
      </c>
      <c r="D109" s="55">
        <v>377330.73</v>
      </c>
      <c r="E109" s="55">
        <v>63177.68</v>
      </c>
      <c r="F109" s="55">
        <v>314153.05</v>
      </c>
      <c r="G109" s="55">
        <v>23323.04</v>
      </c>
      <c r="H109" s="55">
        <v>4664.61</v>
      </c>
      <c r="I109" s="55">
        <v>186.58</v>
      </c>
      <c r="J109" s="55">
        <v>18471.85</v>
      </c>
      <c r="K109" s="55">
        <v>3149833.13</v>
      </c>
      <c r="L109" s="55">
        <v>629966.73</v>
      </c>
      <c r="M109" s="56">
        <v>2519866.4</v>
      </c>
      <c r="N109" s="34">
        <f t="shared" si="1"/>
        <v>2852491.3</v>
      </c>
    </row>
    <row r="110" spans="1:14" ht="12.75">
      <c r="A110" s="62">
        <v>99</v>
      </c>
      <c r="B110" s="53" t="s">
        <v>130</v>
      </c>
      <c r="C110" s="54">
        <v>0.162002686320031</v>
      </c>
      <c r="D110" s="55">
        <v>27516.97</v>
      </c>
      <c r="E110" s="55">
        <v>5333.61</v>
      </c>
      <c r="F110" s="55">
        <v>22183.36</v>
      </c>
      <c r="G110" s="55">
        <v>3587.34</v>
      </c>
      <c r="H110" s="55">
        <v>717.47</v>
      </c>
      <c r="I110" s="55">
        <v>28.7</v>
      </c>
      <c r="J110" s="55">
        <v>2841.17</v>
      </c>
      <c r="K110" s="55">
        <v>484487.62</v>
      </c>
      <c r="L110" s="55">
        <v>96897.57</v>
      </c>
      <c r="M110" s="56">
        <v>387590.05</v>
      </c>
      <c r="N110" s="34">
        <f t="shared" si="1"/>
        <v>412614.57999999996</v>
      </c>
    </row>
    <row r="111" spans="1:14" ht="12.75">
      <c r="A111" s="62">
        <v>100</v>
      </c>
      <c r="B111" s="53" t="s">
        <v>131</v>
      </c>
      <c r="C111" s="54">
        <v>0.119572273336852</v>
      </c>
      <c r="D111" s="55">
        <v>74137.15</v>
      </c>
      <c r="E111" s="55">
        <v>12280.31</v>
      </c>
      <c r="F111" s="55">
        <v>61856.84</v>
      </c>
      <c r="G111" s="55">
        <v>2647.5</v>
      </c>
      <c r="H111" s="55">
        <v>529.5</v>
      </c>
      <c r="I111" s="55">
        <v>21.18</v>
      </c>
      <c r="J111" s="55">
        <v>2096.82</v>
      </c>
      <c r="K111" s="55">
        <v>357537.08</v>
      </c>
      <c r="L111" s="55">
        <v>71507.43</v>
      </c>
      <c r="M111" s="56">
        <v>286029.65</v>
      </c>
      <c r="N111" s="34">
        <f t="shared" si="1"/>
        <v>349983.31</v>
      </c>
    </row>
    <row r="112" spans="1:14" ht="12.75">
      <c r="A112" s="62">
        <v>101</v>
      </c>
      <c r="B112" s="53" t="s">
        <v>132</v>
      </c>
      <c r="C112" s="54">
        <v>0.048514267261477</v>
      </c>
      <c r="D112" s="55">
        <v>11632.89</v>
      </c>
      <c r="E112" s="55">
        <v>2019.14</v>
      </c>
      <c r="F112" s="55">
        <v>9613.75</v>
      </c>
      <c r="G112" s="55">
        <v>1074.61</v>
      </c>
      <c r="H112" s="55">
        <v>214.92</v>
      </c>
      <c r="I112" s="55">
        <v>8.6</v>
      </c>
      <c r="J112" s="55">
        <v>851.09</v>
      </c>
      <c r="K112" s="55">
        <v>145153.25</v>
      </c>
      <c r="L112" s="55">
        <v>29030.65</v>
      </c>
      <c r="M112" s="56">
        <v>116122.6</v>
      </c>
      <c r="N112" s="34">
        <f t="shared" si="1"/>
        <v>126587.44</v>
      </c>
    </row>
    <row r="113" spans="1:14" ht="12.75">
      <c r="A113" s="62">
        <v>102</v>
      </c>
      <c r="B113" s="53" t="s">
        <v>133</v>
      </c>
      <c r="C113" s="54">
        <v>0.117814743893042</v>
      </c>
      <c r="D113" s="55">
        <v>11672.25</v>
      </c>
      <c r="E113" s="55">
        <v>2099.25</v>
      </c>
      <c r="F113" s="55">
        <v>9573</v>
      </c>
      <c r="G113" s="55">
        <v>2602.03</v>
      </c>
      <c r="H113" s="55">
        <v>520.41</v>
      </c>
      <c r="I113" s="55">
        <v>20.82</v>
      </c>
      <c r="J113" s="55">
        <v>2060.8</v>
      </c>
      <c r="K113" s="55">
        <v>350914.55</v>
      </c>
      <c r="L113" s="55">
        <v>70182.99</v>
      </c>
      <c r="M113" s="56">
        <v>280731.56</v>
      </c>
      <c r="N113" s="34">
        <f t="shared" si="1"/>
        <v>292365.36</v>
      </c>
    </row>
    <row r="114" spans="1:14" ht="12.75">
      <c r="A114" s="62">
        <v>103</v>
      </c>
      <c r="B114" s="53" t="s">
        <v>134</v>
      </c>
      <c r="C114" s="54">
        <v>0.076394695027253</v>
      </c>
      <c r="D114" s="55">
        <v>9716.69</v>
      </c>
      <c r="E114" s="55">
        <v>1779.23</v>
      </c>
      <c r="F114" s="55">
        <v>7937.46</v>
      </c>
      <c r="G114" s="55">
        <v>1692.15</v>
      </c>
      <c r="H114" s="55">
        <v>338.43</v>
      </c>
      <c r="I114" s="55">
        <v>13.54</v>
      </c>
      <c r="J114" s="55">
        <v>1340.18</v>
      </c>
      <c r="K114" s="55">
        <v>228570.36</v>
      </c>
      <c r="L114" s="55">
        <v>45714.07</v>
      </c>
      <c r="M114" s="56">
        <v>182856.29</v>
      </c>
      <c r="N114" s="34">
        <f t="shared" si="1"/>
        <v>192133.93</v>
      </c>
    </row>
    <row r="115" spans="1:14" ht="12.75">
      <c r="A115" s="62">
        <v>104</v>
      </c>
      <c r="B115" s="53" t="s">
        <v>135</v>
      </c>
      <c r="C115" s="54">
        <v>0.059558423062197</v>
      </c>
      <c r="D115" s="55">
        <v>19591.98</v>
      </c>
      <c r="E115" s="55">
        <v>3341.4</v>
      </c>
      <c r="F115" s="55">
        <v>16250.58</v>
      </c>
      <c r="G115" s="55">
        <v>1319.23</v>
      </c>
      <c r="H115" s="55">
        <v>263.85</v>
      </c>
      <c r="I115" s="55">
        <v>10.55</v>
      </c>
      <c r="J115" s="55">
        <v>1044.83</v>
      </c>
      <c r="K115" s="55">
        <v>178196.74</v>
      </c>
      <c r="L115" s="55">
        <v>35639.35</v>
      </c>
      <c r="M115" s="56">
        <v>142557.39</v>
      </c>
      <c r="N115" s="34">
        <f t="shared" si="1"/>
        <v>159852.80000000002</v>
      </c>
    </row>
    <row r="116" spans="1:14" ht="12.75">
      <c r="A116" s="62">
        <v>105</v>
      </c>
      <c r="B116" s="53" t="s">
        <v>136</v>
      </c>
      <c r="C116" s="54">
        <v>0.4600054719876</v>
      </c>
      <c r="D116" s="55">
        <v>330803.15</v>
      </c>
      <c r="E116" s="55">
        <v>56548.31</v>
      </c>
      <c r="F116" s="55">
        <v>274254.84</v>
      </c>
      <c r="G116" s="55">
        <v>10181.61</v>
      </c>
      <c r="H116" s="55">
        <v>2036.32</v>
      </c>
      <c r="I116" s="55">
        <v>81.45</v>
      </c>
      <c r="J116" s="55">
        <v>8063.84</v>
      </c>
      <c r="K116" s="55">
        <v>1374737.73</v>
      </c>
      <c r="L116" s="55">
        <v>274947.52</v>
      </c>
      <c r="M116" s="56">
        <v>1099790.21</v>
      </c>
      <c r="N116" s="34">
        <f t="shared" si="1"/>
        <v>1382108.8900000001</v>
      </c>
    </row>
    <row r="117" spans="1:14" ht="12.75">
      <c r="A117" s="62">
        <v>106</v>
      </c>
      <c r="B117" s="53" t="s">
        <v>137</v>
      </c>
      <c r="C117" s="54">
        <v>0.061241244424046</v>
      </c>
      <c r="D117" s="55">
        <v>14455.93</v>
      </c>
      <c r="E117" s="55">
        <v>2751.3</v>
      </c>
      <c r="F117" s="55">
        <v>11704.63</v>
      </c>
      <c r="G117" s="55">
        <v>1356.51</v>
      </c>
      <c r="H117" s="55">
        <v>271.3</v>
      </c>
      <c r="I117" s="55">
        <v>10.85</v>
      </c>
      <c r="J117" s="55">
        <v>1074.36</v>
      </c>
      <c r="K117" s="55">
        <v>183231.51</v>
      </c>
      <c r="L117" s="55">
        <v>36646.28</v>
      </c>
      <c r="M117" s="56">
        <v>146585.23</v>
      </c>
      <c r="N117" s="34">
        <f t="shared" si="1"/>
        <v>159364.22</v>
      </c>
    </row>
    <row r="118" spans="1:14" ht="12.75">
      <c r="A118" s="62">
        <v>107</v>
      </c>
      <c r="B118" s="53" t="s">
        <v>138</v>
      </c>
      <c r="C118" s="54">
        <v>0.117847338906516</v>
      </c>
      <c r="D118" s="55">
        <v>43868.37</v>
      </c>
      <c r="E118" s="55">
        <v>7843.84</v>
      </c>
      <c r="F118" s="55">
        <v>36024.53</v>
      </c>
      <c r="G118" s="55">
        <v>2609.28</v>
      </c>
      <c r="H118" s="55">
        <v>521.86</v>
      </c>
      <c r="I118" s="55">
        <v>20.87</v>
      </c>
      <c r="J118" s="55">
        <v>2066.55</v>
      </c>
      <c r="K118" s="55">
        <v>352376.24</v>
      </c>
      <c r="L118" s="55">
        <v>70475.28</v>
      </c>
      <c r="M118" s="56">
        <v>281900.96</v>
      </c>
      <c r="N118" s="34">
        <f t="shared" si="1"/>
        <v>319992.04000000004</v>
      </c>
    </row>
    <row r="119" spans="1:14" ht="12.75">
      <c r="A119" s="62">
        <v>108</v>
      </c>
      <c r="B119" s="53" t="s">
        <v>139</v>
      </c>
      <c r="C119" s="54">
        <v>0.142522439547858</v>
      </c>
      <c r="D119" s="55">
        <v>26486.36</v>
      </c>
      <c r="E119" s="55">
        <v>4569.76</v>
      </c>
      <c r="F119" s="55">
        <v>21916.6</v>
      </c>
      <c r="G119" s="55">
        <v>3156.9</v>
      </c>
      <c r="H119" s="55">
        <v>631.38</v>
      </c>
      <c r="I119" s="55">
        <v>25.26</v>
      </c>
      <c r="J119" s="55">
        <v>2500.26</v>
      </c>
      <c r="K119" s="55">
        <v>426422.36</v>
      </c>
      <c r="L119" s="55">
        <v>85284.39</v>
      </c>
      <c r="M119" s="56">
        <v>341137.97</v>
      </c>
      <c r="N119" s="34">
        <f t="shared" si="1"/>
        <v>365554.82999999996</v>
      </c>
    </row>
    <row r="120" spans="1:14" ht="12.75">
      <c r="A120" s="62">
        <v>109</v>
      </c>
      <c r="B120" s="53" t="s">
        <v>140</v>
      </c>
      <c r="C120" s="54">
        <v>0.276453679324322</v>
      </c>
      <c r="D120" s="55">
        <v>92804.48</v>
      </c>
      <c r="E120" s="55">
        <v>16364.38</v>
      </c>
      <c r="F120" s="55">
        <v>76440.1</v>
      </c>
      <c r="G120" s="55">
        <v>6115.9</v>
      </c>
      <c r="H120" s="55">
        <v>1223.18</v>
      </c>
      <c r="I120" s="55">
        <v>48.93</v>
      </c>
      <c r="J120" s="55">
        <v>4843.79</v>
      </c>
      <c r="K120" s="55">
        <v>825557.02</v>
      </c>
      <c r="L120" s="55">
        <v>165111.43</v>
      </c>
      <c r="M120" s="56">
        <v>660445.59</v>
      </c>
      <c r="N120" s="34">
        <f t="shared" si="1"/>
        <v>741729.48</v>
      </c>
    </row>
    <row r="121" spans="1:14" ht="12.75">
      <c r="A121" s="62">
        <v>110</v>
      </c>
      <c r="B121" s="53" t="s">
        <v>141</v>
      </c>
      <c r="C121" s="54">
        <v>0.465470415737218</v>
      </c>
      <c r="D121" s="55">
        <v>478305.06</v>
      </c>
      <c r="E121" s="55">
        <v>80069.56</v>
      </c>
      <c r="F121" s="55">
        <v>398235.5</v>
      </c>
      <c r="G121" s="55">
        <v>10310.28</v>
      </c>
      <c r="H121" s="55">
        <v>2062.06</v>
      </c>
      <c r="I121" s="55">
        <v>82.48</v>
      </c>
      <c r="J121" s="55">
        <v>8165.74</v>
      </c>
      <c r="K121" s="55">
        <v>1392672.11</v>
      </c>
      <c r="L121" s="55">
        <v>278534.42</v>
      </c>
      <c r="M121" s="56">
        <v>1114137.69</v>
      </c>
      <c r="N121" s="34">
        <f t="shared" si="1"/>
        <v>1520538.93</v>
      </c>
    </row>
    <row r="122" spans="1:14" ht="12.75">
      <c r="A122" s="62">
        <v>111</v>
      </c>
      <c r="B122" s="53" t="s">
        <v>142</v>
      </c>
      <c r="C122" s="54">
        <v>0.744502495322279</v>
      </c>
      <c r="D122" s="55">
        <v>172728.58</v>
      </c>
      <c r="E122" s="55">
        <v>29785.26</v>
      </c>
      <c r="F122" s="55">
        <v>142943.32</v>
      </c>
      <c r="G122" s="55">
        <v>16483.29</v>
      </c>
      <c r="H122" s="55">
        <v>3296.66</v>
      </c>
      <c r="I122" s="55">
        <v>131.87</v>
      </c>
      <c r="J122" s="55">
        <v>13054.76</v>
      </c>
      <c r="K122" s="55">
        <v>2225943.18</v>
      </c>
      <c r="L122" s="55">
        <v>445188.6</v>
      </c>
      <c r="M122" s="56">
        <v>1780754.58</v>
      </c>
      <c r="N122" s="34">
        <f t="shared" si="1"/>
        <v>1936752.6600000001</v>
      </c>
    </row>
    <row r="123" spans="1:14" ht="12.75">
      <c r="A123" s="62">
        <v>112</v>
      </c>
      <c r="B123" s="53" t="s">
        <v>143</v>
      </c>
      <c r="C123" s="54">
        <v>0.105837598073657</v>
      </c>
      <c r="D123" s="55">
        <v>12655</v>
      </c>
      <c r="E123" s="55">
        <v>1790.18</v>
      </c>
      <c r="F123" s="55">
        <v>10864.82</v>
      </c>
      <c r="G123" s="55">
        <v>2336.71</v>
      </c>
      <c r="H123" s="55">
        <v>467.34</v>
      </c>
      <c r="I123" s="55">
        <v>18.69</v>
      </c>
      <c r="J123" s="55">
        <v>1850.68</v>
      </c>
      <c r="K123" s="55">
        <v>315079.34</v>
      </c>
      <c r="L123" s="55">
        <v>63015.89</v>
      </c>
      <c r="M123" s="56">
        <v>252063.45</v>
      </c>
      <c r="N123" s="34">
        <f t="shared" si="1"/>
        <v>264778.95</v>
      </c>
    </row>
    <row r="124" spans="1:14" ht="12.75">
      <c r="A124" s="62">
        <v>113</v>
      </c>
      <c r="B124" s="53" t="s">
        <v>144</v>
      </c>
      <c r="C124" s="54">
        <v>0.218753786349063</v>
      </c>
      <c r="D124" s="55">
        <v>367705.57</v>
      </c>
      <c r="E124" s="55">
        <v>61565.38</v>
      </c>
      <c r="F124" s="55">
        <v>306140.19</v>
      </c>
      <c r="G124" s="55">
        <v>4845.45</v>
      </c>
      <c r="H124" s="55">
        <v>969.09</v>
      </c>
      <c r="I124" s="55">
        <v>38.76</v>
      </c>
      <c r="J124" s="55">
        <v>3837.6</v>
      </c>
      <c r="K124" s="55">
        <v>654503.93</v>
      </c>
      <c r="L124" s="55">
        <v>130900.78</v>
      </c>
      <c r="M124" s="56">
        <v>523603.15</v>
      </c>
      <c r="N124" s="34">
        <f t="shared" si="1"/>
        <v>833580.94</v>
      </c>
    </row>
    <row r="125" spans="1:14" ht="12.75">
      <c r="A125" s="62">
        <v>114</v>
      </c>
      <c r="B125" s="53" t="s">
        <v>145</v>
      </c>
      <c r="C125" s="54">
        <v>0.058269816149844</v>
      </c>
      <c r="D125" s="55">
        <v>10944.23</v>
      </c>
      <c r="E125" s="55">
        <v>1646.61</v>
      </c>
      <c r="F125" s="55">
        <v>9297.62</v>
      </c>
      <c r="G125" s="55">
        <v>1290.7</v>
      </c>
      <c r="H125" s="55">
        <v>258.14</v>
      </c>
      <c r="I125" s="55">
        <v>10.33</v>
      </c>
      <c r="J125" s="55">
        <v>1022.23</v>
      </c>
      <c r="K125" s="55">
        <v>174341.46</v>
      </c>
      <c r="L125" s="55">
        <v>34868.3</v>
      </c>
      <c r="M125" s="56">
        <v>139473.16</v>
      </c>
      <c r="N125" s="34">
        <f t="shared" si="1"/>
        <v>149793.01</v>
      </c>
    </row>
    <row r="126" spans="1:14" ht="12.75">
      <c r="A126" s="62">
        <v>115</v>
      </c>
      <c r="B126" s="53" t="s">
        <v>146</v>
      </c>
      <c r="C126" s="54">
        <v>0.646554547861877</v>
      </c>
      <c r="D126" s="55">
        <v>339628.95</v>
      </c>
      <c r="E126" s="55">
        <v>58940.75</v>
      </c>
      <c r="F126" s="55">
        <v>280688.2</v>
      </c>
      <c r="G126" s="55">
        <v>14321.33</v>
      </c>
      <c r="H126" s="55">
        <v>2864.27</v>
      </c>
      <c r="I126" s="55">
        <v>114.57</v>
      </c>
      <c r="J126" s="55">
        <v>11342.49</v>
      </c>
      <c r="K126" s="55">
        <v>1934469.57</v>
      </c>
      <c r="L126" s="55">
        <v>386893.96</v>
      </c>
      <c r="M126" s="56">
        <v>1547575.61</v>
      </c>
      <c r="N126" s="34">
        <f t="shared" si="1"/>
        <v>1839606.3</v>
      </c>
    </row>
    <row r="127" spans="1:14" ht="12.75">
      <c r="A127" s="62">
        <v>116</v>
      </c>
      <c r="B127" s="53" t="s">
        <v>147</v>
      </c>
      <c r="C127" s="54">
        <v>0.068572776512284</v>
      </c>
      <c r="D127" s="55">
        <v>29586.48</v>
      </c>
      <c r="E127" s="55">
        <v>4502.49</v>
      </c>
      <c r="F127" s="55">
        <v>25083.99</v>
      </c>
      <c r="G127" s="55">
        <v>1518.89</v>
      </c>
      <c r="H127" s="55">
        <v>303.78</v>
      </c>
      <c r="I127" s="55">
        <v>12.15</v>
      </c>
      <c r="J127" s="55">
        <v>1202.96</v>
      </c>
      <c r="K127" s="55">
        <v>205167.59</v>
      </c>
      <c r="L127" s="55">
        <v>41033.59</v>
      </c>
      <c r="M127" s="56">
        <v>164134</v>
      </c>
      <c r="N127" s="34">
        <f t="shared" si="1"/>
        <v>190420.95</v>
      </c>
    </row>
    <row r="128" spans="1:14" ht="12.75">
      <c r="A128" s="62">
        <v>117</v>
      </c>
      <c r="B128" s="53" t="s">
        <v>148</v>
      </c>
      <c r="C128" s="54">
        <v>0.073277747550215</v>
      </c>
      <c r="D128" s="55">
        <v>36947.73</v>
      </c>
      <c r="E128" s="55">
        <v>5060.22</v>
      </c>
      <c r="F128" s="55">
        <v>31887.51</v>
      </c>
      <c r="G128" s="55">
        <v>1622.08</v>
      </c>
      <c r="H128" s="55">
        <v>324.42</v>
      </c>
      <c r="I128" s="55">
        <v>12.98</v>
      </c>
      <c r="J128" s="55">
        <v>1284.68</v>
      </c>
      <c r="K128" s="55">
        <v>219025.63</v>
      </c>
      <c r="L128" s="55">
        <v>43805.14</v>
      </c>
      <c r="M128" s="56">
        <v>175220.49</v>
      </c>
      <c r="N128" s="34">
        <f t="shared" si="1"/>
        <v>208392.68</v>
      </c>
    </row>
    <row r="129" spans="1:14" ht="12.75">
      <c r="A129" s="62">
        <v>118</v>
      </c>
      <c r="B129" s="53" t="s">
        <v>149</v>
      </c>
      <c r="C129" s="54">
        <v>0.140185131659791</v>
      </c>
      <c r="D129" s="55">
        <v>33604.11</v>
      </c>
      <c r="E129" s="55">
        <v>5687.39</v>
      </c>
      <c r="F129" s="55">
        <v>27916.72</v>
      </c>
      <c r="G129" s="55">
        <v>3105.13</v>
      </c>
      <c r="H129" s="55">
        <v>621.03</v>
      </c>
      <c r="I129" s="55">
        <v>24.84</v>
      </c>
      <c r="J129" s="55">
        <v>2459.26</v>
      </c>
      <c r="K129" s="55">
        <v>419429.4</v>
      </c>
      <c r="L129" s="55">
        <v>83885.88</v>
      </c>
      <c r="M129" s="56">
        <v>335543.52</v>
      </c>
      <c r="N129" s="34">
        <f t="shared" si="1"/>
        <v>365919.5</v>
      </c>
    </row>
    <row r="130" spans="1:14" ht="12.75">
      <c r="A130" s="62">
        <v>119</v>
      </c>
      <c r="B130" s="53" t="s">
        <v>150</v>
      </c>
      <c r="C130" s="54">
        <v>0.175149698955129</v>
      </c>
      <c r="D130" s="55">
        <v>142350.34</v>
      </c>
      <c r="E130" s="55">
        <v>24725.18</v>
      </c>
      <c r="F130" s="55">
        <v>117625.16</v>
      </c>
      <c r="G130" s="55">
        <v>3878.55</v>
      </c>
      <c r="H130" s="55">
        <v>775.71</v>
      </c>
      <c r="I130" s="55">
        <v>31.03</v>
      </c>
      <c r="J130" s="55">
        <v>3071.81</v>
      </c>
      <c r="K130" s="55">
        <v>523823.08</v>
      </c>
      <c r="L130" s="55">
        <v>104764.62</v>
      </c>
      <c r="M130" s="56">
        <v>419058.46</v>
      </c>
      <c r="N130" s="34">
        <f t="shared" si="1"/>
        <v>539755.43</v>
      </c>
    </row>
    <row r="131" spans="1:14" ht="12.75">
      <c r="A131" s="62">
        <v>120</v>
      </c>
      <c r="B131" s="53" t="s">
        <v>151</v>
      </c>
      <c r="C131" s="54">
        <v>0.187794774598705</v>
      </c>
      <c r="D131" s="55">
        <v>46054.45</v>
      </c>
      <c r="E131" s="55">
        <v>8248.29</v>
      </c>
      <c r="F131" s="55">
        <v>37806.16</v>
      </c>
      <c r="G131" s="55">
        <v>4152.1</v>
      </c>
      <c r="H131" s="55">
        <v>830.42</v>
      </c>
      <c r="I131" s="55">
        <v>33.22</v>
      </c>
      <c r="J131" s="55">
        <v>3288.46</v>
      </c>
      <c r="K131" s="55">
        <v>560292.55</v>
      </c>
      <c r="L131" s="55">
        <v>112058.47</v>
      </c>
      <c r="M131" s="56">
        <v>448234.08</v>
      </c>
      <c r="N131" s="34">
        <f t="shared" si="1"/>
        <v>489328.7</v>
      </c>
    </row>
    <row r="132" spans="1:14" ht="12.75">
      <c r="A132" s="62">
        <v>121</v>
      </c>
      <c r="B132" s="53" t="s">
        <v>152</v>
      </c>
      <c r="C132" s="54">
        <v>0.183131441878227</v>
      </c>
      <c r="D132" s="55">
        <v>249504.66</v>
      </c>
      <c r="E132" s="55">
        <v>43893.18</v>
      </c>
      <c r="F132" s="55">
        <v>205611.48</v>
      </c>
      <c r="G132" s="55">
        <v>4055.34</v>
      </c>
      <c r="H132" s="55">
        <v>811.07</v>
      </c>
      <c r="I132" s="55">
        <v>32.44</v>
      </c>
      <c r="J132" s="55">
        <v>3211.83</v>
      </c>
      <c r="K132" s="55">
        <v>547704.17</v>
      </c>
      <c r="L132" s="55">
        <v>109540.79</v>
      </c>
      <c r="M132" s="56">
        <v>438163.38</v>
      </c>
      <c r="N132" s="34">
        <f t="shared" si="1"/>
        <v>646986.69</v>
      </c>
    </row>
    <row r="133" spans="1:14" ht="12.75">
      <c r="A133" s="62">
        <v>122</v>
      </c>
      <c r="B133" s="53" t="s">
        <v>153</v>
      </c>
      <c r="C133" s="54">
        <v>0.258176602374115</v>
      </c>
      <c r="D133" s="55">
        <v>40990.2</v>
      </c>
      <c r="E133" s="55">
        <v>6397.14</v>
      </c>
      <c r="F133" s="55">
        <v>34593.06</v>
      </c>
      <c r="G133" s="55">
        <v>5711.05</v>
      </c>
      <c r="H133" s="55">
        <v>1142.21</v>
      </c>
      <c r="I133" s="55">
        <v>45.69</v>
      </c>
      <c r="J133" s="55">
        <v>4523.15</v>
      </c>
      <c r="K133" s="55">
        <v>770872.55</v>
      </c>
      <c r="L133" s="55">
        <v>154174.55</v>
      </c>
      <c r="M133" s="56">
        <v>616698</v>
      </c>
      <c r="N133" s="34">
        <f t="shared" si="1"/>
        <v>655814.21</v>
      </c>
    </row>
    <row r="134" spans="1:14" ht="12.75">
      <c r="A134" s="62">
        <v>123</v>
      </c>
      <c r="B134" s="53" t="s">
        <v>154</v>
      </c>
      <c r="C134" s="54">
        <v>0.082249569199532</v>
      </c>
      <c r="D134" s="55">
        <v>49007</v>
      </c>
      <c r="E134" s="55">
        <v>8812.23</v>
      </c>
      <c r="F134" s="55">
        <v>40194.77</v>
      </c>
      <c r="G134" s="55">
        <v>1821.83</v>
      </c>
      <c r="H134" s="55">
        <v>364.37</v>
      </c>
      <c r="I134" s="55">
        <v>14.57</v>
      </c>
      <c r="J134" s="55">
        <v>1442.89</v>
      </c>
      <c r="K134" s="55">
        <v>246088.06</v>
      </c>
      <c r="L134" s="55">
        <v>49217.59</v>
      </c>
      <c r="M134" s="56">
        <v>196870.47</v>
      </c>
      <c r="N134" s="34">
        <f t="shared" si="1"/>
        <v>238508.13</v>
      </c>
    </row>
    <row r="135" spans="1:14" ht="12.75">
      <c r="A135" s="62">
        <v>124</v>
      </c>
      <c r="B135" s="53" t="s">
        <v>155</v>
      </c>
      <c r="C135" s="54">
        <v>1.79359142429158</v>
      </c>
      <c r="D135" s="55">
        <v>1418517.71</v>
      </c>
      <c r="E135" s="55">
        <v>250755.38</v>
      </c>
      <c r="F135" s="55">
        <v>1167762.33</v>
      </c>
      <c r="G135" s="55">
        <v>39720.83</v>
      </c>
      <c r="H135" s="55">
        <v>7944.17</v>
      </c>
      <c r="I135" s="55">
        <v>317.77</v>
      </c>
      <c r="J135" s="55">
        <v>31458.89</v>
      </c>
      <c r="K135" s="55">
        <v>5364781.81</v>
      </c>
      <c r="L135" s="55">
        <v>1072956.37</v>
      </c>
      <c r="M135" s="56">
        <v>4291825.44</v>
      </c>
      <c r="N135" s="34">
        <f t="shared" si="1"/>
        <v>5491046.66</v>
      </c>
    </row>
    <row r="136" spans="1:14" ht="12.75">
      <c r="A136" s="62">
        <v>125</v>
      </c>
      <c r="B136" s="53" t="s">
        <v>156</v>
      </c>
      <c r="C136" s="54">
        <v>0.144235902898408</v>
      </c>
      <c r="D136" s="55">
        <v>8053.98</v>
      </c>
      <c r="E136" s="55">
        <v>1293.47</v>
      </c>
      <c r="F136" s="55">
        <v>6760.51</v>
      </c>
      <c r="G136" s="55">
        <v>3187.25</v>
      </c>
      <c r="H136" s="55">
        <v>637.45</v>
      </c>
      <c r="I136" s="55">
        <v>25.5</v>
      </c>
      <c r="J136" s="55">
        <v>2524.3</v>
      </c>
      <c r="K136" s="55">
        <v>429965.88</v>
      </c>
      <c r="L136" s="55">
        <v>85993.14</v>
      </c>
      <c r="M136" s="56">
        <v>343972.74</v>
      </c>
      <c r="N136" s="34">
        <f t="shared" si="1"/>
        <v>353257.55</v>
      </c>
    </row>
    <row r="137" spans="1:14" ht="12.75">
      <c r="A137" s="62">
        <v>126</v>
      </c>
      <c r="B137" s="53" t="s">
        <v>157</v>
      </c>
      <c r="C137" s="54">
        <v>0.226845845219439</v>
      </c>
      <c r="D137" s="55">
        <v>35145.17</v>
      </c>
      <c r="E137" s="55">
        <v>5929.98</v>
      </c>
      <c r="F137" s="55">
        <v>29215.19</v>
      </c>
      <c r="G137" s="55">
        <v>5017.08</v>
      </c>
      <c r="H137" s="55">
        <v>1003.42</v>
      </c>
      <c r="I137" s="55">
        <v>40.14</v>
      </c>
      <c r="J137" s="55">
        <v>3973.52</v>
      </c>
      <c r="K137" s="55">
        <v>677131.8</v>
      </c>
      <c r="L137" s="55">
        <v>135426.35</v>
      </c>
      <c r="M137" s="56">
        <v>541705.45</v>
      </c>
      <c r="N137" s="34">
        <f t="shared" si="1"/>
        <v>574894.1599999999</v>
      </c>
    </row>
    <row r="138" spans="1:14" ht="12.75">
      <c r="A138" s="62">
        <v>127</v>
      </c>
      <c r="B138" s="53" t="s">
        <v>158</v>
      </c>
      <c r="C138" s="54">
        <v>0.296668240805727</v>
      </c>
      <c r="D138" s="55">
        <v>250299.76</v>
      </c>
      <c r="E138" s="55">
        <v>41663.17</v>
      </c>
      <c r="F138" s="55">
        <v>208636.59</v>
      </c>
      <c r="G138" s="55">
        <v>6571.28</v>
      </c>
      <c r="H138" s="55">
        <v>1314.26</v>
      </c>
      <c r="I138" s="55">
        <v>52.57</v>
      </c>
      <c r="J138" s="55">
        <v>5204.45</v>
      </c>
      <c r="K138" s="55">
        <v>887621.57</v>
      </c>
      <c r="L138" s="55">
        <v>177524.37</v>
      </c>
      <c r="M138" s="56">
        <v>710097.2</v>
      </c>
      <c r="N138" s="34">
        <f t="shared" si="1"/>
        <v>923938.24</v>
      </c>
    </row>
    <row r="139" spans="1:14" ht="12.75">
      <c r="A139" s="62">
        <v>128</v>
      </c>
      <c r="B139" s="53" t="s">
        <v>159</v>
      </c>
      <c r="C139" s="54">
        <v>2.42876959124182</v>
      </c>
      <c r="D139" s="55">
        <v>1241606.66</v>
      </c>
      <c r="E139" s="55">
        <v>214151.29</v>
      </c>
      <c r="F139" s="55">
        <v>1027455.37</v>
      </c>
      <c r="G139" s="55">
        <v>53790.16</v>
      </c>
      <c r="H139" s="55">
        <v>10758.03</v>
      </c>
      <c r="I139" s="55">
        <v>430.32</v>
      </c>
      <c r="J139" s="55">
        <v>42601.81</v>
      </c>
      <c r="K139" s="55">
        <v>7265213.25</v>
      </c>
      <c r="L139" s="55">
        <v>1453042.58</v>
      </c>
      <c r="M139" s="56">
        <v>5812170.67</v>
      </c>
      <c r="N139" s="34">
        <f t="shared" si="1"/>
        <v>6882227.85</v>
      </c>
    </row>
    <row r="140" spans="1:14" ht="12.75">
      <c r="A140" s="62">
        <v>129</v>
      </c>
      <c r="B140" s="53" t="s">
        <v>160</v>
      </c>
      <c r="C140" s="54">
        <v>0.063560145600468</v>
      </c>
      <c r="D140" s="55">
        <v>8791.61</v>
      </c>
      <c r="E140" s="55">
        <v>1295.96</v>
      </c>
      <c r="F140" s="55">
        <v>7495.65</v>
      </c>
      <c r="G140" s="55">
        <v>1407.88</v>
      </c>
      <c r="H140" s="55">
        <v>281.58</v>
      </c>
      <c r="I140" s="55">
        <v>11.26</v>
      </c>
      <c r="J140" s="55">
        <v>1115.04</v>
      </c>
      <c r="K140" s="55">
        <v>190169.94</v>
      </c>
      <c r="L140" s="55">
        <v>38033.89</v>
      </c>
      <c r="M140" s="56">
        <v>152136.05</v>
      </c>
      <c r="N140" s="34">
        <f t="shared" si="1"/>
        <v>160746.74</v>
      </c>
    </row>
    <row r="141" spans="1:14" ht="12.75">
      <c r="A141" s="62">
        <v>130</v>
      </c>
      <c r="B141" s="53" t="s">
        <v>161</v>
      </c>
      <c r="C141" s="54">
        <v>0.099751837778516</v>
      </c>
      <c r="D141" s="55">
        <v>8978.57</v>
      </c>
      <c r="E141" s="55">
        <v>1509.19</v>
      </c>
      <c r="F141" s="55">
        <v>7469.38</v>
      </c>
      <c r="G141" s="55">
        <v>2201.91</v>
      </c>
      <c r="H141" s="55">
        <v>440.38</v>
      </c>
      <c r="I141" s="55">
        <v>17.62</v>
      </c>
      <c r="J141" s="55">
        <v>1743.91</v>
      </c>
      <c r="K141" s="55">
        <v>296870.85</v>
      </c>
      <c r="L141" s="55">
        <v>59374.15</v>
      </c>
      <c r="M141" s="56">
        <v>237496.7</v>
      </c>
      <c r="N141" s="34">
        <f aca="true" t="shared" si="2" ref="N141:N204">+F141+J141+M141</f>
        <v>246709.99000000002</v>
      </c>
    </row>
    <row r="142" spans="1:14" ht="12.75">
      <c r="A142" s="62">
        <v>131</v>
      </c>
      <c r="B142" s="53" t="s">
        <v>162</v>
      </c>
      <c r="C142" s="54">
        <v>0.152543889374017</v>
      </c>
      <c r="D142" s="55">
        <v>69002.54</v>
      </c>
      <c r="E142" s="55">
        <v>12706.08</v>
      </c>
      <c r="F142" s="55">
        <v>56296.46</v>
      </c>
      <c r="G142" s="55">
        <v>3378.88</v>
      </c>
      <c r="H142" s="55">
        <v>675.78</v>
      </c>
      <c r="I142" s="55">
        <v>27.03</v>
      </c>
      <c r="J142" s="55">
        <v>2676.07</v>
      </c>
      <c r="K142" s="55">
        <v>456406.17</v>
      </c>
      <c r="L142" s="55">
        <v>91281.24</v>
      </c>
      <c r="M142" s="56">
        <v>365124.93</v>
      </c>
      <c r="N142" s="34">
        <f t="shared" si="2"/>
        <v>424097.45999999996</v>
      </c>
    </row>
    <row r="143" spans="1:14" ht="12.75">
      <c r="A143" s="62">
        <v>132</v>
      </c>
      <c r="B143" s="53" t="s">
        <v>163</v>
      </c>
      <c r="C143" s="54">
        <v>0.254076515097396</v>
      </c>
      <c r="D143" s="55">
        <v>173173.1</v>
      </c>
      <c r="E143" s="55">
        <v>28117.36</v>
      </c>
      <c r="F143" s="55">
        <v>145055.74</v>
      </c>
      <c r="G143" s="55">
        <v>5627.85</v>
      </c>
      <c r="H143" s="55">
        <v>1125.57</v>
      </c>
      <c r="I143" s="55">
        <v>45.02</v>
      </c>
      <c r="J143" s="55">
        <v>4457.26</v>
      </c>
      <c r="K143" s="55">
        <v>760188.7</v>
      </c>
      <c r="L143" s="55">
        <v>152037.71</v>
      </c>
      <c r="M143" s="56">
        <v>608150.99</v>
      </c>
      <c r="N143" s="34">
        <f t="shared" si="2"/>
        <v>757663.99</v>
      </c>
    </row>
    <row r="144" spans="1:14" ht="12.75">
      <c r="A144" s="62">
        <v>133</v>
      </c>
      <c r="B144" s="53" t="s">
        <v>164</v>
      </c>
      <c r="C144" s="54">
        <v>0.116608355982046</v>
      </c>
      <c r="D144" s="55">
        <v>8534.05</v>
      </c>
      <c r="E144" s="55">
        <v>954.31</v>
      </c>
      <c r="F144" s="55">
        <v>7579.74</v>
      </c>
      <c r="G144" s="55">
        <v>2575.28</v>
      </c>
      <c r="H144" s="55">
        <v>515.06</v>
      </c>
      <c r="I144" s="55">
        <v>20.6</v>
      </c>
      <c r="J144" s="55">
        <v>2039.62</v>
      </c>
      <c r="K144" s="55">
        <v>347304.93</v>
      </c>
      <c r="L144" s="55">
        <v>69460.98</v>
      </c>
      <c r="M144" s="56">
        <v>277843.95</v>
      </c>
      <c r="N144" s="34">
        <f t="shared" si="2"/>
        <v>287463.31</v>
      </c>
    </row>
    <row r="145" spans="1:14" ht="12.75">
      <c r="A145" s="62">
        <v>134</v>
      </c>
      <c r="B145" s="53" t="s">
        <v>165</v>
      </c>
      <c r="C145" s="54">
        <v>0.178731804243058</v>
      </c>
      <c r="D145" s="55">
        <v>32839.18</v>
      </c>
      <c r="E145" s="55">
        <v>5686.58</v>
      </c>
      <c r="F145" s="55">
        <v>27152.6</v>
      </c>
      <c r="G145" s="55">
        <v>3958.95</v>
      </c>
      <c r="H145" s="55">
        <v>791.79</v>
      </c>
      <c r="I145" s="55">
        <v>31.67</v>
      </c>
      <c r="J145" s="55">
        <v>3135.49</v>
      </c>
      <c r="K145" s="55">
        <v>534759.66</v>
      </c>
      <c r="L145" s="55">
        <v>106951.91</v>
      </c>
      <c r="M145" s="56">
        <v>427807.75</v>
      </c>
      <c r="N145" s="34">
        <f t="shared" si="2"/>
        <v>458095.83999999997</v>
      </c>
    </row>
    <row r="146" spans="1:14" ht="12.75">
      <c r="A146" s="62">
        <v>135</v>
      </c>
      <c r="B146" s="53" t="s">
        <v>166</v>
      </c>
      <c r="C146" s="54">
        <v>1.39584734466785</v>
      </c>
      <c r="D146" s="55">
        <v>652701.23</v>
      </c>
      <c r="E146" s="55">
        <v>114397.28</v>
      </c>
      <c r="F146" s="55">
        <v>538303.95</v>
      </c>
      <c r="G146" s="55">
        <v>30918.31</v>
      </c>
      <c r="H146" s="55">
        <v>6183.66</v>
      </c>
      <c r="I146" s="55">
        <v>247.35</v>
      </c>
      <c r="J146" s="55">
        <v>24487.3</v>
      </c>
      <c r="K146" s="55">
        <v>4176328.28</v>
      </c>
      <c r="L146" s="55">
        <v>835265.69</v>
      </c>
      <c r="M146" s="56">
        <v>3341062.59</v>
      </c>
      <c r="N146" s="34">
        <f t="shared" si="2"/>
        <v>3903853.84</v>
      </c>
    </row>
    <row r="147" spans="1:14" ht="12.75">
      <c r="A147" s="62">
        <v>136</v>
      </c>
      <c r="B147" s="53" t="s">
        <v>167</v>
      </c>
      <c r="C147" s="54">
        <v>0.078558409082455</v>
      </c>
      <c r="D147" s="55">
        <v>11403.04</v>
      </c>
      <c r="E147" s="55">
        <v>1769.22</v>
      </c>
      <c r="F147" s="55">
        <v>9633.82</v>
      </c>
      <c r="G147" s="55">
        <v>1739.04</v>
      </c>
      <c r="H147" s="55">
        <v>347.81</v>
      </c>
      <c r="I147" s="55">
        <v>13.91</v>
      </c>
      <c r="J147" s="55">
        <v>1377.32</v>
      </c>
      <c r="K147" s="55">
        <v>234825.26</v>
      </c>
      <c r="L147" s="55">
        <v>46965.1</v>
      </c>
      <c r="M147" s="56">
        <v>187860.16</v>
      </c>
      <c r="N147" s="34">
        <f t="shared" si="2"/>
        <v>198871.3</v>
      </c>
    </row>
    <row r="148" spans="1:14" ht="12.75">
      <c r="A148" s="62">
        <v>137</v>
      </c>
      <c r="B148" s="53" t="s">
        <v>168</v>
      </c>
      <c r="C148" s="54">
        <v>0.114696589876073</v>
      </c>
      <c r="D148" s="55">
        <v>32495.32</v>
      </c>
      <c r="E148" s="55">
        <v>5776.54</v>
      </c>
      <c r="F148" s="55">
        <v>26718.78</v>
      </c>
      <c r="G148" s="55">
        <v>2532.94</v>
      </c>
      <c r="H148" s="55">
        <v>506.59</v>
      </c>
      <c r="I148" s="55">
        <v>20.26</v>
      </c>
      <c r="J148" s="55">
        <v>2006.09</v>
      </c>
      <c r="K148" s="55">
        <v>341585.3</v>
      </c>
      <c r="L148" s="55">
        <v>68317.07</v>
      </c>
      <c r="M148" s="56">
        <v>273268.23</v>
      </c>
      <c r="N148" s="34">
        <f t="shared" si="2"/>
        <v>301993.1</v>
      </c>
    </row>
    <row r="149" spans="1:14" ht="12.75">
      <c r="A149" s="62">
        <v>138</v>
      </c>
      <c r="B149" s="53" t="s">
        <v>169</v>
      </c>
      <c r="C149" s="54">
        <v>0.191561112503222</v>
      </c>
      <c r="D149" s="55">
        <v>53712.09</v>
      </c>
      <c r="E149" s="55">
        <v>9638.49</v>
      </c>
      <c r="F149" s="55">
        <v>44073.6</v>
      </c>
      <c r="G149" s="55">
        <v>4235.49</v>
      </c>
      <c r="H149" s="55">
        <v>847.1</v>
      </c>
      <c r="I149" s="55">
        <v>33.88</v>
      </c>
      <c r="J149" s="55">
        <v>3354.51</v>
      </c>
      <c r="K149" s="55">
        <v>571561.18</v>
      </c>
      <c r="L149" s="55">
        <v>114312.17</v>
      </c>
      <c r="M149" s="56">
        <v>457249.01</v>
      </c>
      <c r="N149" s="34">
        <f t="shared" si="2"/>
        <v>504677.12</v>
      </c>
    </row>
    <row r="150" spans="1:14" ht="12.75">
      <c r="A150" s="62">
        <v>139</v>
      </c>
      <c r="B150" s="53" t="s">
        <v>170</v>
      </c>
      <c r="C150" s="54">
        <v>0.058833401914032</v>
      </c>
      <c r="D150" s="55">
        <v>12133.45</v>
      </c>
      <c r="E150" s="55">
        <v>2240.71</v>
      </c>
      <c r="F150" s="55">
        <v>9892.74</v>
      </c>
      <c r="G150" s="55">
        <v>1303.18</v>
      </c>
      <c r="H150" s="55">
        <v>260.64</v>
      </c>
      <c r="I150" s="55">
        <v>10.43</v>
      </c>
      <c r="J150" s="55">
        <v>1032.11</v>
      </c>
      <c r="K150" s="55">
        <v>176027.51</v>
      </c>
      <c r="L150" s="55">
        <v>35205.5</v>
      </c>
      <c r="M150" s="56">
        <v>140822.01</v>
      </c>
      <c r="N150" s="34">
        <f t="shared" si="2"/>
        <v>151746.86000000002</v>
      </c>
    </row>
    <row r="151" spans="1:14" ht="12.75">
      <c r="A151" s="62">
        <v>140</v>
      </c>
      <c r="B151" s="53" t="s">
        <v>171</v>
      </c>
      <c r="C151" s="54">
        <v>0.089345362224917</v>
      </c>
      <c r="D151" s="55">
        <v>26853.35</v>
      </c>
      <c r="E151" s="55">
        <v>5022.29</v>
      </c>
      <c r="F151" s="55">
        <v>21831.06</v>
      </c>
      <c r="G151" s="55">
        <v>1979.01</v>
      </c>
      <c r="H151" s="55">
        <v>395.8</v>
      </c>
      <c r="I151" s="55">
        <v>15.83</v>
      </c>
      <c r="J151" s="55">
        <v>1567.38</v>
      </c>
      <c r="K151" s="55">
        <v>267318.4</v>
      </c>
      <c r="L151" s="55">
        <v>53463.67</v>
      </c>
      <c r="M151" s="56">
        <v>213854.73</v>
      </c>
      <c r="N151" s="34">
        <f t="shared" si="2"/>
        <v>237253.17</v>
      </c>
    </row>
    <row r="152" spans="1:14" ht="12.75">
      <c r="A152" s="62">
        <v>141</v>
      </c>
      <c r="B152" s="53" t="s">
        <v>172</v>
      </c>
      <c r="C152" s="54">
        <v>0.14110195787041</v>
      </c>
      <c r="D152" s="55">
        <v>84049.7</v>
      </c>
      <c r="E152" s="55">
        <v>15243.06</v>
      </c>
      <c r="F152" s="55">
        <v>68806.64</v>
      </c>
      <c r="G152" s="55">
        <v>3124.4</v>
      </c>
      <c r="H152" s="55">
        <v>624.88</v>
      </c>
      <c r="I152" s="55">
        <v>25</v>
      </c>
      <c r="J152" s="55">
        <v>2474.52</v>
      </c>
      <c r="K152" s="55">
        <v>421953.6</v>
      </c>
      <c r="L152" s="55">
        <v>84390.68</v>
      </c>
      <c r="M152" s="56">
        <v>337562.92</v>
      </c>
      <c r="N152" s="34">
        <f t="shared" si="2"/>
        <v>408844.07999999996</v>
      </c>
    </row>
    <row r="153" spans="1:14" ht="12.75">
      <c r="A153" s="62">
        <v>142</v>
      </c>
      <c r="B153" s="53" t="s">
        <v>173</v>
      </c>
      <c r="C153" s="54">
        <v>0.077384276961936</v>
      </c>
      <c r="D153" s="55">
        <v>1832.95</v>
      </c>
      <c r="E153" s="55">
        <v>366.6</v>
      </c>
      <c r="F153" s="55">
        <v>1466.35</v>
      </c>
      <c r="G153" s="55">
        <v>1714.09</v>
      </c>
      <c r="H153" s="55">
        <v>342.82</v>
      </c>
      <c r="I153" s="55">
        <v>13.71</v>
      </c>
      <c r="J153" s="55">
        <v>1357.56</v>
      </c>
      <c r="K153" s="55">
        <v>231531.21</v>
      </c>
      <c r="L153" s="55">
        <v>46306.31</v>
      </c>
      <c r="M153" s="56">
        <v>185224.9</v>
      </c>
      <c r="N153" s="34">
        <f t="shared" si="2"/>
        <v>188048.81</v>
      </c>
    </row>
    <row r="154" spans="1:14" ht="12.75">
      <c r="A154" s="62">
        <v>143</v>
      </c>
      <c r="B154" s="53" t="s">
        <v>174</v>
      </c>
      <c r="C154" s="54">
        <v>1.03029513131714</v>
      </c>
      <c r="D154" s="55">
        <v>226063.73</v>
      </c>
      <c r="E154" s="55">
        <v>36199.42</v>
      </c>
      <c r="F154" s="55">
        <v>189864.31</v>
      </c>
      <c r="G154" s="55">
        <v>22820.2</v>
      </c>
      <c r="H154" s="55">
        <v>4564.04</v>
      </c>
      <c r="I154" s="55">
        <v>182.56</v>
      </c>
      <c r="J154" s="55">
        <v>18073.6</v>
      </c>
      <c r="K154" s="55">
        <v>3082389.35</v>
      </c>
      <c r="L154" s="55">
        <v>616477.84</v>
      </c>
      <c r="M154" s="56">
        <v>2465911.51</v>
      </c>
      <c r="N154" s="34">
        <f t="shared" si="2"/>
        <v>2673849.42</v>
      </c>
    </row>
    <row r="155" spans="1:14" ht="12.75">
      <c r="A155" s="62">
        <v>144</v>
      </c>
      <c r="B155" s="53" t="s">
        <v>175</v>
      </c>
      <c r="C155" s="54">
        <v>1.29278286153289</v>
      </c>
      <c r="D155" s="55">
        <v>772849.78</v>
      </c>
      <c r="E155" s="55">
        <v>134812.2</v>
      </c>
      <c r="F155" s="55">
        <v>638037.58</v>
      </c>
      <c r="G155" s="55">
        <v>28635.41</v>
      </c>
      <c r="H155" s="55">
        <v>5727.08</v>
      </c>
      <c r="I155" s="55">
        <v>229.08</v>
      </c>
      <c r="J155" s="55">
        <v>22679.25</v>
      </c>
      <c r="K155" s="55">
        <v>3867962.75</v>
      </c>
      <c r="L155" s="55">
        <v>773592.48</v>
      </c>
      <c r="M155" s="56">
        <v>3094370.27</v>
      </c>
      <c r="N155" s="34">
        <f t="shared" si="2"/>
        <v>3755087.1</v>
      </c>
    </row>
    <row r="156" spans="1:14" ht="12.75">
      <c r="A156" s="62">
        <v>145</v>
      </c>
      <c r="B156" s="53" t="s">
        <v>176</v>
      </c>
      <c r="C156" s="54">
        <v>0.06457210456908</v>
      </c>
      <c r="D156" s="55">
        <v>7511.27</v>
      </c>
      <c r="E156" s="55">
        <v>1032.82</v>
      </c>
      <c r="F156" s="55">
        <v>6478.45</v>
      </c>
      <c r="G156" s="55">
        <v>1430.28</v>
      </c>
      <c r="H156" s="55">
        <v>286.06</v>
      </c>
      <c r="I156" s="55">
        <v>11.44</v>
      </c>
      <c r="J156" s="55">
        <v>1132.78</v>
      </c>
      <c r="K156" s="55">
        <v>193197.79</v>
      </c>
      <c r="L156" s="55">
        <v>38639.65</v>
      </c>
      <c r="M156" s="56">
        <v>154558.14</v>
      </c>
      <c r="N156" s="34">
        <f t="shared" si="2"/>
        <v>162169.37000000002</v>
      </c>
    </row>
    <row r="157" spans="1:14" ht="12.75">
      <c r="A157" s="62">
        <v>146</v>
      </c>
      <c r="B157" s="53" t="s">
        <v>177</v>
      </c>
      <c r="C157" s="54">
        <v>0.069067425077915</v>
      </c>
      <c r="D157" s="55">
        <v>13690.82</v>
      </c>
      <c r="E157" s="55">
        <v>2461.14</v>
      </c>
      <c r="F157" s="55">
        <v>11229.68</v>
      </c>
      <c r="G157" s="55">
        <v>1529.86</v>
      </c>
      <c r="H157" s="55">
        <v>305.97</v>
      </c>
      <c r="I157" s="55">
        <v>12.24</v>
      </c>
      <c r="J157" s="55">
        <v>1211.65</v>
      </c>
      <c r="K157" s="55">
        <v>206647.25</v>
      </c>
      <c r="L157" s="55">
        <v>41329.45</v>
      </c>
      <c r="M157" s="56">
        <v>165317.8</v>
      </c>
      <c r="N157" s="34">
        <f t="shared" si="2"/>
        <v>177759.12999999998</v>
      </c>
    </row>
    <row r="158" spans="1:14" ht="12.75">
      <c r="A158" s="62">
        <v>147</v>
      </c>
      <c r="B158" s="53" t="s">
        <v>178</v>
      </c>
      <c r="C158" s="54">
        <v>0.201805210460471</v>
      </c>
      <c r="D158" s="55">
        <v>54093.14</v>
      </c>
      <c r="E158" s="55">
        <v>8936.56</v>
      </c>
      <c r="F158" s="55">
        <v>45156.58</v>
      </c>
      <c r="G158" s="55">
        <v>4468.98</v>
      </c>
      <c r="H158" s="55">
        <v>893.8</v>
      </c>
      <c r="I158" s="55">
        <v>35.75</v>
      </c>
      <c r="J158" s="55">
        <v>3539.43</v>
      </c>
      <c r="K158" s="55">
        <v>603575.57</v>
      </c>
      <c r="L158" s="55">
        <v>120715.12</v>
      </c>
      <c r="M158" s="56">
        <v>482860.45</v>
      </c>
      <c r="N158" s="34">
        <f t="shared" si="2"/>
        <v>531556.46</v>
      </c>
    </row>
    <row r="159" spans="1:14" ht="12.75">
      <c r="A159" s="62">
        <v>148</v>
      </c>
      <c r="B159" s="53" t="s">
        <v>179</v>
      </c>
      <c r="C159" s="54">
        <v>0.491343288199498</v>
      </c>
      <c r="D159" s="55">
        <v>89355.54</v>
      </c>
      <c r="E159" s="55">
        <v>15827.1</v>
      </c>
      <c r="F159" s="55">
        <v>73528.44</v>
      </c>
      <c r="G159" s="55">
        <v>10883.36</v>
      </c>
      <c r="H159" s="55">
        <v>2176.67</v>
      </c>
      <c r="I159" s="55">
        <v>87.07</v>
      </c>
      <c r="J159" s="55">
        <v>8619.62</v>
      </c>
      <c r="K159" s="55">
        <v>1470082.54</v>
      </c>
      <c r="L159" s="55">
        <v>294016.44</v>
      </c>
      <c r="M159" s="56">
        <v>1176066.1</v>
      </c>
      <c r="N159" s="34">
        <f t="shared" si="2"/>
        <v>1258214.1600000001</v>
      </c>
    </row>
    <row r="160" spans="1:14" ht="12.75">
      <c r="A160" s="62">
        <v>149</v>
      </c>
      <c r="B160" s="53" t="s">
        <v>180</v>
      </c>
      <c r="C160" s="54">
        <v>0.088320307037594</v>
      </c>
      <c r="D160" s="55">
        <v>9992.09</v>
      </c>
      <c r="E160" s="55">
        <v>1921.61</v>
      </c>
      <c r="F160" s="55">
        <v>8070.48</v>
      </c>
      <c r="G160" s="55">
        <v>1955.25</v>
      </c>
      <c r="H160" s="55">
        <v>391.05</v>
      </c>
      <c r="I160" s="55">
        <v>15.64</v>
      </c>
      <c r="J160" s="55">
        <v>1548.56</v>
      </c>
      <c r="K160" s="55">
        <v>264032.48</v>
      </c>
      <c r="L160" s="55">
        <v>52806.52</v>
      </c>
      <c r="M160" s="56">
        <v>211225.96</v>
      </c>
      <c r="N160" s="34">
        <f t="shared" si="2"/>
        <v>220845</v>
      </c>
    </row>
    <row r="161" spans="1:14" ht="12.75">
      <c r="A161" s="62">
        <v>150</v>
      </c>
      <c r="B161" s="53" t="s">
        <v>181</v>
      </c>
      <c r="C161" s="54">
        <v>0.746124744674992</v>
      </c>
      <c r="D161" s="55">
        <v>347172.42</v>
      </c>
      <c r="E161" s="55">
        <v>61373.15</v>
      </c>
      <c r="F161" s="55">
        <v>285799.27</v>
      </c>
      <c r="G161" s="55">
        <v>16519.21</v>
      </c>
      <c r="H161" s="55">
        <v>3303.84</v>
      </c>
      <c r="I161" s="55">
        <v>132.15</v>
      </c>
      <c r="J161" s="55">
        <v>13083.22</v>
      </c>
      <c r="K161" s="55">
        <v>2230797.1</v>
      </c>
      <c r="L161" s="55">
        <v>446159.41</v>
      </c>
      <c r="M161" s="56">
        <v>1784637.69</v>
      </c>
      <c r="N161" s="34">
        <f t="shared" si="2"/>
        <v>2083520.18</v>
      </c>
    </row>
    <row r="162" spans="1:14" ht="12.75">
      <c r="A162" s="62">
        <v>151</v>
      </c>
      <c r="B162" s="53" t="s">
        <v>182</v>
      </c>
      <c r="C162" s="54">
        <v>0.106153832546403</v>
      </c>
      <c r="D162" s="55">
        <v>17644.97</v>
      </c>
      <c r="E162" s="55">
        <v>3496.5</v>
      </c>
      <c r="F162" s="55">
        <v>14148.47</v>
      </c>
      <c r="G162" s="55">
        <v>2343.73</v>
      </c>
      <c r="H162" s="55">
        <v>468.75</v>
      </c>
      <c r="I162" s="55">
        <v>18.75</v>
      </c>
      <c r="J162" s="55">
        <v>1856.23</v>
      </c>
      <c r="K162" s="55">
        <v>316025.51</v>
      </c>
      <c r="L162" s="55">
        <v>63205.11</v>
      </c>
      <c r="M162" s="56">
        <v>252820.4</v>
      </c>
      <c r="N162" s="34">
        <f t="shared" si="2"/>
        <v>268825.1</v>
      </c>
    </row>
    <row r="163" spans="1:14" ht="12.75">
      <c r="A163" s="62">
        <v>152</v>
      </c>
      <c r="B163" s="53" t="s">
        <v>183</v>
      </c>
      <c r="C163" s="54">
        <v>0.136916107610631</v>
      </c>
      <c r="D163" s="55">
        <v>26086.87</v>
      </c>
      <c r="E163" s="55">
        <v>4541.8</v>
      </c>
      <c r="F163" s="55">
        <v>21545.07</v>
      </c>
      <c r="G163" s="55">
        <v>3025.11</v>
      </c>
      <c r="H163" s="55">
        <v>605.02</v>
      </c>
      <c r="I163" s="55">
        <v>24.2</v>
      </c>
      <c r="J163" s="55">
        <v>2395.89</v>
      </c>
      <c r="K163" s="55">
        <v>408065.21</v>
      </c>
      <c r="L163" s="55">
        <v>81613.03</v>
      </c>
      <c r="M163" s="56">
        <v>326452.18</v>
      </c>
      <c r="N163" s="34">
        <f t="shared" si="2"/>
        <v>350393.14</v>
      </c>
    </row>
    <row r="164" spans="1:14" ht="12.75">
      <c r="A164" s="62">
        <v>153</v>
      </c>
      <c r="B164" s="53" t="s">
        <v>184</v>
      </c>
      <c r="C164" s="54">
        <v>0.460357487457881</v>
      </c>
      <c r="D164" s="55">
        <v>94374.5</v>
      </c>
      <c r="E164" s="55">
        <v>16458.56</v>
      </c>
      <c r="F164" s="55">
        <v>77915.94</v>
      </c>
      <c r="G164" s="55">
        <v>10189.41</v>
      </c>
      <c r="H164" s="55">
        <v>2037.88</v>
      </c>
      <c r="I164" s="55">
        <v>81.52</v>
      </c>
      <c r="J164" s="55">
        <v>8070.01</v>
      </c>
      <c r="K164" s="55">
        <v>1375791.03</v>
      </c>
      <c r="L164" s="55">
        <v>275158.25</v>
      </c>
      <c r="M164" s="56">
        <v>1100632.78</v>
      </c>
      <c r="N164" s="34">
        <f t="shared" si="2"/>
        <v>1186618.73</v>
      </c>
    </row>
    <row r="165" spans="1:14" ht="12.75">
      <c r="A165" s="62">
        <v>154</v>
      </c>
      <c r="B165" s="53" t="s">
        <v>185</v>
      </c>
      <c r="C165" s="54">
        <v>0.117783537386789</v>
      </c>
      <c r="D165" s="55">
        <v>23758.14</v>
      </c>
      <c r="E165" s="55">
        <v>3914.63</v>
      </c>
      <c r="F165" s="55">
        <v>19843.51</v>
      </c>
      <c r="G165" s="55">
        <v>2608.93</v>
      </c>
      <c r="H165" s="55">
        <v>521.79</v>
      </c>
      <c r="I165" s="55">
        <v>20.87</v>
      </c>
      <c r="J165" s="55">
        <v>2066.27</v>
      </c>
      <c r="K165" s="55">
        <v>352404.6</v>
      </c>
      <c r="L165" s="55">
        <v>70481.01</v>
      </c>
      <c r="M165" s="56">
        <v>281923.59</v>
      </c>
      <c r="N165" s="34">
        <f t="shared" si="2"/>
        <v>303833.37</v>
      </c>
    </row>
    <row r="166" spans="1:14" ht="12.75">
      <c r="A166" s="62">
        <v>155</v>
      </c>
      <c r="B166" s="53" t="s">
        <v>186</v>
      </c>
      <c r="C166" s="54">
        <v>0.070007043911568</v>
      </c>
      <c r="D166" s="55">
        <v>25262.77</v>
      </c>
      <c r="E166" s="55">
        <v>4753.8</v>
      </c>
      <c r="F166" s="55">
        <v>20508.97</v>
      </c>
      <c r="G166" s="55">
        <v>1550.66</v>
      </c>
      <c r="H166" s="55">
        <v>310.13</v>
      </c>
      <c r="I166" s="55">
        <v>12.41</v>
      </c>
      <c r="J166" s="55">
        <v>1228.12</v>
      </c>
      <c r="K166" s="55">
        <v>209458.72</v>
      </c>
      <c r="L166" s="55">
        <v>41891.71</v>
      </c>
      <c r="M166" s="56">
        <v>167567.01</v>
      </c>
      <c r="N166" s="34">
        <f t="shared" si="2"/>
        <v>189304.1</v>
      </c>
    </row>
    <row r="167" spans="1:14" ht="12.75">
      <c r="A167" s="62">
        <v>156</v>
      </c>
      <c r="B167" s="53" t="s">
        <v>187</v>
      </c>
      <c r="C167" s="54">
        <v>0.174285808662752</v>
      </c>
      <c r="D167" s="55">
        <v>40351.47</v>
      </c>
      <c r="E167" s="55">
        <v>7049.88</v>
      </c>
      <c r="F167" s="55">
        <v>33301.59</v>
      </c>
      <c r="G167" s="55">
        <v>3860.45</v>
      </c>
      <c r="H167" s="55">
        <v>772.09</v>
      </c>
      <c r="I167" s="55">
        <v>30.88</v>
      </c>
      <c r="J167" s="55">
        <v>3057.48</v>
      </c>
      <c r="K167" s="55">
        <v>521457.44</v>
      </c>
      <c r="L167" s="55">
        <v>104291.5</v>
      </c>
      <c r="M167" s="56">
        <v>417165.94</v>
      </c>
      <c r="N167" s="34">
        <f t="shared" si="2"/>
        <v>453525.01</v>
      </c>
    </row>
    <row r="168" spans="1:14" ht="12.75">
      <c r="A168" s="62">
        <v>157</v>
      </c>
      <c r="B168" s="53" t="s">
        <v>188</v>
      </c>
      <c r="C168" s="54">
        <v>0.602245258576987</v>
      </c>
      <c r="D168" s="55">
        <v>183412.31</v>
      </c>
      <c r="E168" s="55">
        <v>31118.78</v>
      </c>
      <c r="F168" s="55">
        <v>152293.53</v>
      </c>
      <c r="G168" s="55">
        <v>13332.26</v>
      </c>
      <c r="H168" s="55">
        <v>2666.45</v>
      </c>
      <c r="I168" s="55">
        <v>106.66</v>
      </c>
      <c r="J168" s="55">
        <v>10559.15</v>
      </c>
      <c r="K168" s="55">
        <v>1800314.49</v>
      </c>
      <c r="L168" s="55">
        <v>360062.9</v>
      </c>
      <c r="M168" s="56">
        <v>1440251.59</v>
      </c>
      <c r="N168" s="34">
        <f t="shared" si="2"/>
        <v>1603104.27</v>
      </c>
    </row>
    <row r="169" spans="1:14" ht="12.75">
      <c r="A169" s="62">
        <v>158</v>
      </c>
      <c r="B169" s="53" t="s">
        <v>189</v>
      </c>
      <c r="C169" s="54">
        <v>0.458408125191657</v>
      </c>
      <c r="D169" s="55">
        <v>267013.56</v>
      </c>
      <c r="E169" s="55">
        <v>45963.5</v>
      </c>
      <c r="F169" s="55">
        <v>221050.06</v>
      </c>
      <c r="G169" s="55">
        <v>10153.84</v>
      </c>
      <c r="H169" s="55">
        <v>2030.77</v>
      </c>
      <c r="I169" s="55">
        <v>81.23</v>
      </c>
      <c r="J169" s="55">
        <v>8041.84</v>
      </c>
      <c r="K169" s="55">
        <v>1371541.89</v>
      </c>
      <c r="L169" s="55">
        <v>274308.31</v>
      </c>
      <c r="M169" s="56">
        <v>1097233.58</v>
      </c>
      <c r="N169" s="34">
        <f t="shared" si="2"/>
        <v>1326325.48</v>
      </c>
    </row>
    <row r="170" spans="1:14" ht="12.75">
      <c r="A170" s="62">
        <v>159</v>
      </c>
      <c r="B170" s="53" t="s">
        <v>190</v>
      </c>
      <c r="C170" s="54">
        <v>0.104682492055956</v>
      </c>
      <c r="D170" s="55">
        <v>8889</v>
      </c>
      <c r="E170" s="55">
        <v>1589.5</v>
      </c>
      <c r="F170" s="55">
        <v>7299.5</v>
      </c>
      <c r="G170" s="55">
        <v>2311.13</v>
      </c>
      <c r="H170" s="55">
        <v>462.23</v>
      </c>
      <c r="I170" s="55">
        <v>18.49</v>
      </c>
      <c r="J170" s="55">
        <v>1830.41</v>
      </c>
      <c r="K170" s="55">
        <v>311623.36</v>
      </c>
      <c r="L170" s="55">
        <v>62324.7</v>
      </c>
      <c r="M170" s="56">
        <v>249298.66</v>
      </c>
      <c r="N170" s="34">
        <f t="shared" si="2"/>
        <v>258428.57</v>
      </c>
    </row>
    <row r="171" spans="1:14" ht="12.75">
      <c r="A171" s="62">
        <v>160</v>
      </c>
      <c r="B171" s="53" t="s">
        <v>191</v>
      </c>
      <c r="C171" s="54">
        <v>0.126316402261348</v>
      </c>
      <c r="D171" s="55">
        <v>18348.63</v>
      </c>
      <c r="E171" s="55">
        <v>2884.42</v>
      </c>
      <c r="F171" s="55">
        <v>15464.21</v>
      </c>
      <c r="G171" s="55">
        <v>2790.31</v>
      </c>
      <c r="H171" s="55">
        <v>558.06</v>
      </c>
      <c r="I171" s="55">
        <v>22.32</v>
      </c>
      <c r="J171" s="55">
        <v>2209.93</v>
      </c>
      <c r="K171" s="55">
        <v>376351.21</v>
      </c>
      <c r="L171" s="55">
        <v>75270.23</v>
      </c>
      <c r="M171" s="56">
        <v>301080.98</v>
      </c>
      <c r="N171" s="34">
        <f t="shared" si="2"/>
        <v>318755.12</v>
      </c>
    </row>
    <row r="172" spans="1:14" ht="12.75">
      <c r="A172" s="62">
        <v>161</v>
      </c>
      <c r="B172" s="53" t="s">
        <v>192</v>
      </c>
      <c r="C172" s="54">
        <v>0.344575452142595</v>
      </c>
      <c r="D172" s="55">
        <v>61313.74</v>
      </c>
      <c r="E172" s="55">
        <v>10941.67</v>
      </c>
      <c r="F172" s="55">
        <v>50372.07</v>
      </c>
      <c r="G172" s="55">
        <v>7632.43</v>
      </c>
      <c r="H172" s="55">
        <v>1526.49</v>
      </c>
      <c r="I172" s="55">
        <v>61.06</v>
      </c>
      <c r="J172" s="55">
        <v>6044.88</v>
      </c>
      <c r="K172" s="55">
        <v>1030958.39</v>
      </c>
      <c r="L172" s="55">
        <v>206191.69</v>
      </c>
      <c r="M172" s="56">
        <v>824766.7</v>
      </c>
      <c r="N172" s="34">
        <f t="shared" si="2"/>
        <v>881183.6499999999</v>
      </c>
    </row>
    <row r="173" spans="1:14" ht="12.75">
      <c r="A173" s="62">
        <v>162</v>
      </c>
      <c r="B173" s="53" t="s">
        <v>193</v>
      </c>
      <c r="C173" s="54">
        <v>0.067129572171593</v>
      </c>
      <c r="D173" s="55">
        <v>56949.51</v>
      </c>
      <c r="E173" s="55">
        <v>9621.89</v>
      </c>
      <c r="F173" s="55">
        <v>47327.62</v>
      </c>
      <c r="G173" s="55">
        <v>1486.94</v>
      </c>
      <c r="H173" s="55">
        <v>297.39</v>
      </c>
      <c r="I173" s="55">
        <v>11.9</v>
      </c>
      <c r="J173" s="55">
        <v>1177.65</v>
      </c>
      <c r="K173" s="55">
        <v>200849.58</v>
      </c>
      <c r="L173" s="55">
        <v>40170.02</v>
      </c>
      <c r="M173" s="56">
        <v>160679.56</v>
      </c>
      <c r="N173" s="34">
        <f t="shared" si="2"/>
        <v>209184.83000000002</v>
      </c>
    </row>
    <row r="174" spans="1:14" ht="12.75">
      <c r="A174" s="62">
        <v>163</v>
      </c>
      <c r="B174" s="53" t="s">
        <v>194</v>
      </c>
      <c r="C174" s="54">
        <v>0.053058331384676</v>
      </c>
      <c r="D174" s="55">
        <v>15306.17</v>
      </c>
      <c r="E174" s="55">
        <v>3005.16</v>
      </c>
      <c r="F174" s="55">
        <v>12301.01</v>
      </c>
      <c r="G174" s="55">
        <v>1175.26</v>
      </c>
      <c r="H174" s="55">
        <v>235.05</v>
      </c>
      <c r="I174" s="55">
        <v>9.4</v>
      </c>
      <c r="J174" s="55">
        <v>930.81</v>
      </c>
      <c r="K174" s="55">
        <v>158748.94</v>
      </c>
      <c r="L174" s="55">
        <v>31749.85</v>
      </c>
      <c r="M174" s="56">
        <v>126999.09</v>
      </c>
      <c r="N174" s="34">
        <f t="shared" si="2"/>
        <v>140230.91</v>
      </c>
    </row>
    <row r="175" spans="1:14" ht="12.75">
      <c r="A175" s="62">
        <v>164</v>
      </c>
      <c r="B175" s="53" t="s">
        <v>195</v>
      </c>
      <c r="C175" s="54">
        <v>0.12057410165986</v>
      </c>
      <c r="D175" s="55">
        <v>7308.12</v>
      </c>
      <c r="E175" s="55">
        <v>1245.76</v>
      </c>
      <c r="F175" s="55">
        <v>6062.36</v>
      </c>
      <c r="G175" s="55">
        <v>2663.15</v>
      </c>
      <c r="H175" s="55">
        <v>532.63</v>
      </c>
      <c r="I175" s="55">
        <v>21.31</v>
      </c>
      <c r="J175" s="55">
        <v>2109.21</v>
      </c>
      <c r="K175" s="55">
        <v>359170.47</v>
      </c>
      <c r="L175" s="55">
        <v>71834.1</v>
      </c>
      <c r="M175" s="56">
        <v>287336.37</v>
      </c>
      <c r="N175" s="34">
        <f t="shared" si="2"/>
        <v>295507.94</v>
      </c>
    </row>
    <row r="176" spans="1:14" ht="12.75">
      <c r="A176" s="62">
        <v>165</v>
      </c>
      <c r="B176" s="53" t="s">
        <v>196</v>
      </c>
      <c r="C176" s="54">
        <v>0.107388653142307</v>
      </c>
      <c r="D176" s="55">
        <v>48714.06</v>
      </c>
      <c r="E176" s="55">
        <v>8208.88</v>
      </c>
      <c r="F176" s="55">
        <v>40505.18</v>
      </c>
      <c r="G176" s="55">
        <v>2377.61</v>
      </c>
      <c r="H176" s="55">
        <v>475.52</v>
      </c>
      <c r="I176" s="55">
        <v>19.02</v>
      </c>
      <c r="J176" s="55">
        <v>1883.07</v>
      </c>
      <c r="K176" s="55">
        <v>321084.43</v>
      </c>
      <c r="L176" s="55">
        <v>64216.94</v>
      </c>
      <c r="M176" s="56">
        <v>256867.49</v>
      </c>
      <c r="N176" s="34">
        <f t="shared" si="2"/>
        <v>299255.74</v>
      </c>
    </row>
    <row r="177" spans="1:14" ht="12.75">
      <c r="A177" s="62">
        <v>166</v>
      </c>
      <c r="B177" s="53" t="s">
        <v>197</v>
      </c>
      <c r="C177" s="54">
        <v>0.07766960585292</v>
      </c>
      <c r="D177" s="55">
        <v>24490</v>
      </c>
      <c r="E177" s="55">
        <v>4245.92</v>
      </c>
      <c r="F177" s="55">
        <v>20244.08</v>
      </c>
      <c r="G177" s="55">
        <v>1720.39</v>
      </c>
      <c r="H177" s="55">
        <v>344.08</v>
      </c>
      <c r="I177" s="55">
        <v>13.76</v>
      </c>
      <c r="J177" s="55">
        <v>1362.55</v>
      </c>
      <c r="K177" s="55">
        <v>232384.87</v>
      </c>
      <c r="L177" s="55">
        <v>46476.95</v>
      </c>
      <c r="M177" s="56">
        <v>185907.92</v>
      </c>
      <c r="N177" s="34">
        <f t="shared" si="2"/>
        <v>207514.55000000002</v>
      </c>
    </row>
    <row r="178" spans="1:14" ht="12.75">
      <c r="A178" s="62">
        <v>167</v>
      </c>
      <c r="B178" s="53" t="s">
        <v>198</v>
      </c>
      <c r="C178" s="54">
        <v>0.170392803174339</v>
      </c>
      <c r="D178" s="55">
        <v>106108.73</v>
      </c>
      <c r="E178" s="55">
        <v>19099.83</v>
      </c>
      <c r="F178" s="55">
        <v>87008.9</v>
      </c>
      <c r="G178" s="55">
        <v>3774.24</v>
      </c>
      <c r="H178" s="55">
        <v>754.85</v>
      </c>
      <c r="I178" s="55">
        <v>30.19</v>
      </c>
      <c r="J178" s="55">
        <v>2989.2</v>
      </c>
      <c r="K178" s="55">
        <v>509809.49</v>
      </c>
      <c r="L178" s="55">
        <v>101962.04</v>
      </c>
      <c r="M178" s="56">
        <v>407847.45</v>
      </c>
      <c r="N178" s="34">
        <f t="shared" si="2"/>
        <v>497845.55</v>
      </c>
    </row>
    <row r="179" spans="1:14" ht="12.75">
      <c r="A179" s="62">
        <v>168</v>
      </c>
      <c r="B179" s="53" t="s">
        <v>199</v>
      </c>
      <c r="C179" s="54">
        <v>0.089273730872232</v>
      </c>
      <c r="D179" s="55">
        <v>13904.81</v>
      </c>
      <c r="E179" s="55">
        <v>2125.74</v>
      </c>
      <c r="F179" s="55">
        <v>11779.07</v>
      </c>
      <c r="G179" s="55">
        <v>1977.43</v>
      </c>
      <c r="H179" s="55">
        <v>395.49</v>
      </c>
      <c r="I179" s="55">
        <v>15.82</v>
      </c>
      <c r="J179" s="55">
        <v>1566.12</v>
      </c>
      <c r="K179" s="55">
        <v>267104.06</v>
      </c>
      <c r="L179" s="55">
        <v>53420.81</v>
      </c>
      <c r="M179" s="56">
        <v>213683.25</v>
      </c>
      <c r="N179" s="34">
        <f t="shared" si="2"/>
        <v>227028.44</v>
      </c>
    </row>
    <row r="180" spans="1:14" ht="12.75">
      <c r="A180" s="62">
        <v>169</v>
      </c>
      <c r="B180" s="53" t="s">
        <v>200</v>
      </c>
      <c r="C180" s="54">
        <v>0.296392800479821</v>
      </c>
      <c r="D180" s="55">
        <v>169667.53</v>
      </c>
      <c r="E180" s="55">
        <v>25027.66</v>
      </c>
      <c r="F180" s="55">
        <v>144639.87</v>
      </c>
      <c r="G180" s="55">
        <v>6564.11</v>
      </c>
      <c r="H180" s="55">
        <v>1312.82</v>
      </c>
      <c r="I180" s="55">
        <v>52.51</v>
      </c>
      <c r="J180" s="55">
        <v>5198.78</v>
      </c>
      <c r="K180" s="55">
        <v>886578.38</v>
      </c>
      <c r="L180" s="55">
        <v>177315.65</v>
      </c>
      <c r="M180" s="56">
        <v>709262.73</v>
      </c>
      <c r="N180" s="34">
        <f t="shared" si="2"/>
        <v>859101.38</v>
      </c>
    </row>
    <row r="181" spans="1:14" ht="12.75">
      <c r="A181" s="62">
        <v>170</v>
      </c>
      <c r="B181" s="53" t="s">
        <v>201</v>
      </c>
      <c r="C181" s="54">
        <v>0.126900098250526</v>
      </c>
      <c r="D181" s="55">
        <v>15945.55</v>
      </c>
      <c r="E181" s="55">
        <v>2538.94</v>
      </c>
      <c r="F181" s="55">
        <v>13406.61</v>
      </c>
      <c r="G181" s="55">
        <v>2803.25</v>
      </c>
      <c r="H181" s="55">
        <v>560.65</v>
      </c>
      <c r="I181" s="55">
        <v>22.43</v>
      </c>
      <c r="J181" s="55">
        <v>2220.17</v>
      </c>
      <c r="K181" s="55">
        <v>378097.57</v>
      </c>
      <c r="L181" s="55">
        <v>75619.54</v>
      </c>
      <c r="M181" s="56">
        <v>302478.03</v>
      </c>
      <c r="N181" s="34">
        <f t="shared" si="2"/>
        <v>318104.81000000006</v>
      </c>
    </row>
    <row r="182" spans="1:14" ht="12.75">
      <c r="A182" s="62">
        <v>171</v>
      </c>
      <c r="B182" s="53" t="s">
        <v>202</v>
      </c>
      <c r="C182" s="54">
        <v>0.573446557978283</v>
      </c>
      <c r="D182" s="55">
        <v>40628.93</v>
      </c>
      <c r="E182" s="55">
        <v>7219.48</v>
      </c>
      <c r="F182" s="55">
        <v>33409.45</v>
      </c>
      <c r="G182" s="55">
        <v>12694.35</v>
      </c>
      <c r="H182" s="55">
        <v>2538.87</v>
      </c>
      <c r="I182" s="55">
        <v>101.55</v>
      </c>
      <c r="J182" s="55">
        <v>10053.93</v>
      </c>
      <c r="K182" s="55">
        <v>1714149.59</v>
      </c>
      <c r="L182" s="55">
        <v>342829.93</v>
      </c>
      <c r="M182" s="56">
        <v>1371319.66</v>
      </c>
      <c r="N182" s="34">
        <f t="shared" si="2"/>
        <v>1414783.0399999998</v>
      </c>
    </row>
    <row r="183" spans="1:14" ht="12.75">
      <c r="A183" s="62">
        <v>172</v>
      </c>
      <c r="B183" s="53" t="s">
        <v>203</v>
      </c>
      <c r="C183" s="54">
        <v>0.266693235212125</v>
      </c>
      <c r="D183" s="55">
        <v>47641.97</v>
      </c>
      <c r="E183" s="55">
        <v>8777.82</v>
      </c>
      <c r="F183" s="55">
        <v>38864.15</v>
      </c>
      <c r="G183" s="55">
        <v>5899.7</v>
      </c>
      <c r="H183" s="55">
        <v>1179.94</v>
      </c>
      <c r="I183" s="55">
        <v>47.2</v>
      </c>
      <c r="J183" s="55">
        <v>4672.56</v>
      </c>
      <c r="K183" s="55">
        <v>796353.98</v>
      </c>
      <c r="L183" s="55">
        <v>159270.8</v>
      </c>
      <c r="M183" s="56">
        <v>637083.18</v>
      </c>
      <c r="N183" s="34">
        <f t="shared" si="2"/>
        <v>680619.89</v>
      </c>
    </row>
    <row r="184" spans="1:14" ht="12.75">
      <c r="A184" s="62">
        <v>173</v>
      </c>
      <c r="B184" s="53" t="s">
        <v>204</v>
      </c>
      <c r="C184" s="54">
        <v>0.10229291677311</v>
      </c>
      <c r="D184" s="55">
        <v>8781.52</v>
      </c>
      <c r="E184" s="55">
        <v>1396.81</v>
      </c>
      <c r="F184" s="55">
        <v>7384.71</v>
      </c>
      <c r="G184" s="55">
        <v>2265.81</v>
      </c>
      <c r="H184" s="55">
        <v>453.16</v>
      </c>
      <c r="I184" s="55">
        <v>18.13</v>
      </c>
      <c r="J184" s="55">
        <v>1794.52</v>
      </c>
      <c r="K184" s="55">
        <v>306056.94</v>
      </c>
      <c r="L184" s="55">
        <v>61211.39</v>
      </c>
      <c r="M184" s="56">
        <v>244845.55</v>
      </c>
      <c r="N184" s="34">
        <f t="shared" si="2"/>
        <v>254024.78</v>
      </c>
    </row>
    <row r="185" spans="1:14" ht="12.75">
      <c r="A185" s="62">
        <v>174</v>
      </c>
      <c r="B185" s="53" t="s">
        <v>205</v>
      </c>
      <c r="C185" s="54">
        <v>0.625042633672883</v>
      </c>
      <c r="D185" s="55">
        <v>201868.2</v>
      </c>
      <c r="E185" s="55">
        <v>35904.36</v>
      </c>
      <c r="F185" s="55">
        <v>165963.84</v>
      </c>
      <c r="G185" s="55">
        <v>13843.78</v>
      </c>
      <c r="H185" s="55">
        <v>2768.76</v>
      </c>
      <c r="I185" s="55">
        <v>110.75</v>
      </c>
      <c r="J185" s="55">
        <v>10964.27</v>
      </c>
      <c r="K185" s="55">
        <v>1869887.88</v>
      </c>
      <c r="L185" s="55">
        <v>373977.61</v>
      </c>
      <c r="M185" s="56">
        <v>1495910.27</v>
      </c>
      <c r="N185" s="34">
        <f t="shared" si="2"/>
        <v>1672838.38</v>
      </c>
    </row>
    <row r="186" spans="1:14" ht="12.75">
      <c r="A186" s="62">
        <v>175</v>
      </c>
      <c r="B186" s="53" t="s">
        <v>206</v>
      </c>
      <c r="C186" s="54">
        <v>0.047476372403965</v>
      </c>
      <c r="D186" s="55">
        <v>8596.91</v>
      </c>
      <c r="E186" s="55">
        <v>1421.61</v>
      </c>
      <c r="F186" s="55">
        <v>7175.3</v>
      </c>
      <c r="G186" s="55">
        <v>1051.61</v>
      </c>
      <c r="H186" s="55">
        <v>210.32</v>
      </c>
      <c r="I186" s="55">
        <v>8.41</v>
      </c>
      <c r="J186" s="55">
        <v>832.88</v>
      </c>
      <c r="K186" s="55">
        <v>142047.73</v>
      </c>
      <c r="L186" s="55">
        <v>28409.57</v>
      </c>
      <c r="M186" s="56">
        <v>113638.16</v>
      </c>
      <c r="N186" s="34">
        <f t="shared" si="2"/>
        <v>121646.34</v>
      </c>
    </row>
    <row r="187" spans="1:14" ht="12.75">
      <c r="A187" s="62">
        <v>176</v>
      </c>
      <c r="B187" s="53" t="s">
        <v>207</v>
      </c>
      <c r="C187" s="54">
        <v>0.200730633710592</v>
      </c>
      <c r="D187" s="55">
        <v>16492.09</v>
      </c>
      <c r="E187" s="55">
        <v>3027.14</v>
      </c>
      <c r="F187" s="55">
        <v>13464.95</v>
      </c>
      <c r="G187" s="55">
        <v>4438.61</v>
      </c>
      <c r="H187" s="55">
        <v>887.72</v>
      </c>
      <c r="I187" s="55">
        <v>35.51</v>
      </c>
      <c r="J187" s="55">
        <v>3515.38</v>
      </c>
      <c r="K187" s="55">
        <v>598996.06</v>
      </c>
      <c r="L187" s="55">
        <v>119799.21</v>
      </c>
      <c r="M187" s="56">
        <v>479196.85</v>
      </c>
      <c r="N187" s="34">
        <f t="shared" si="2"/>
        <v>496177.18</v>
      </c>
    </row>
    <row r="188" spans="1:14" ht="12.75">
      <c r="A188" s="62">
        <v>177</v>
      </c>
      <c r="B188" s="53" t="s">
        <v>208</v>
      </c>
      <c r="C188" s="54">
        <v>0.08862102345275</v>
      </c>
      <c r="D188" s="55">
        <v>12880.68</v>
      </c>
      <c r="E188" s="55">
        <v>2246</v>
      </c>
      <c r="F188" s="55">
        <v>10634.68</v>
      </c>
      <c r="G188" s="55">
        <v>1962.98</v>
      </c>
      <c r="H188" s="55">
        <v>392.6</v>
      </c>
      <c r="I188" s="55">
        <v>15.7</v>
      </c>
      <c r="J188" s="55">
        <v>1554.68</v>
      </c>
      <c r="K188" s="55">
        <v>265151.1</v>
      </c>
      <c r="L188" s="55">
        <v>53030.23</v>
      </c>
      <c r="M188" s="56">
        <v>212120.87</v>
      </c>
      <c r="N188" s="34">
        <f t="shared" si="2"/>
        <v>224310.22999999998</v>
      </c>
    </row>
    <row r="189" spans="1:14" ht="12.75">
      <c r="A189" s="62">
        <v>178</v>
      </c>
      <c r="B189" s="53" t="s">
        <v>209</v>
      </c>
      <c r="C189" s="54">
        <v>0.205684839559127</v>
      </c>
      <c r="D189" s="55">
        <v>58049.33</v>
      </c>
      <c r="E189" s="55">
        <v>9652.49</v>
      </c>
      <c r="F189" s="55">
        <v>48396.84</v>
      </c>
      <c r="G189" s="55">
        <v>4548.35</v>
      </c>
      <c r="H189" s="55">
        <v>909.67</v>
      </c>
      <c r="I189" s="55">
        <v>36.39</v>
      </c>
      <c r="J189" s="55">
        <v>3602.29</v>
      </c>
      <c r="K189" s="55">
        <v>613818.93</v>
      </c>
      <c r="L189" s="55">
        <v>122763.8</v>
      </c>
      <c r="M189" s="56">
        <v>491055.13</v>
      </c>
      <c r="N189" s="34">
        <f t="shared" si="2"/>
        <v>543054.26</v>
      </c>
    </row>
    <row r="190" spans="1:14" ht="12.75">
      <c r="A190" s="62">
        <v>179</v>
      </c>
      <c r="B190" s="53" t="s">
        <v>210</v>
      </c>
      <c r="C190" s="54">
        <v>0.632948432306138</v>
      </c>
      <c r="D190" s="55">
        <v>105309.69</v>
      </c>
      <c r="E190" s="55">
        <v>16744.16</v>
      </c>
      <c r="F190" s="55">
        <v>88565.53</v>
      </c>
      <c r="G190" s="55">
        <v>14012.33</v>
      </c>
      <c r="H190" s="55">
        <v>2802.47</v>
      </c>
      <c r="I190" s="55">
        <v>112.1</v>
      </c>
      <c r="J190" s="55">
        <v>11097.76</v>
      </c>
      <c r="K190" s="55">
        <v>1892177.23</v>
      </c>
      <c r="L190" s="55">
        <v>378435.5</v>
      </c>
      <c r="M190" s="56">
        <v>1513741.73</v>
      </c>
      <c r="N190" s="34">
        <f t="shared" si="2"/>
        <v>1613405.02</v>
      </c>
    </row>
    <row r="191" spans="1:14" ht="12.75">
      <c r="A191" s="62">
        <v>180</v>
      </c>
      <c r="B191" s="53" t="s">
        <v>211</v>
      </c>
      <c r="C191" s="54">
        <v>0.287729905321702</v>
      </c>
      <c r="D191" s="55">
        <v>14150.18</v>
      </c>
      <c r="E191" s="55">
        <v>1785</v>
      </c>
      <c r="F191" s="55">
        <v>12365.18</v>
      </c>
      <c r="G191" s="55">
        <v>6373.28</v>
      </c>
      <c r="H191" s="55">
        <v>1274.66</v>
      </c>
      <c r="I191" s="55">
        <v>50.99</v>
      </c>
      <c r="J191" s="55">
        <v>5047.63</v>
      </c>
      <c r="K191" s="55">
        <v>860878.13</v>
      </c>
      <c r="L191" s="55">
        <v>172175.63</v>
      </c>
      <c r="M191" s="56">
        <v>688702.5</v>
      </c>
      <c r="N191" s="34">
        <f t="shared" si="2"/>
        <v>706115.31</v>
      </c>
    </row>
    <row r="192" spans="1:14" ht="12.75">
      <c r="A192" s="62">
        <v>181</v>
      </c>
      <c r="B192" s="53" t="s">
        <v>212</v>
      </c>
      <c r="C192" s="54">
        <v>0.10580324491477</v>
      </c>
      <c r="D192" s="55">
        <v>43182.66</v>
      </c>
      <c r="E192" s="55">
        <v>7357.87</v>
      </c>
      <c r="F192" s="55">
        <v>35824.79</v>
      </c>
      <c r="G192" s="55">
        <v>2343.56</v>
      </c>
      <c r="H192" s="55">
        <v>468.71</v>
      </c>
      <c r="I192" s="55">
        <v>18.75</v>
      </c>
      <c r="J192" s="55">
        <v>1856.1</v>
      </c>
      <c r="K192" s="55">
        <v>316559.57</v>
      </c>
      <c r="L192" s="55">
        <v>63311.8</v>
      </c>
      <c r="M192" s="56">
        <v>253247.77</v>
      </c>
      <c r="N192" s="34">
        <f t="shared" si="2"/>
        <v>290928.66</v>
      </c>
    </row>
    <row r="193" spans="1:14" ht="12.75">
      <c r="A193" s="62">
        <v>182</v>
      </c>
      <c r="B193" s="53" t="s">
        <v>213</v>
      </c>
      <c r="C193" s="54">
        <v>0.173083883571555</v>
      </c>
      <c r="D193" s="55">
        <v>11228.08</v>
      </c>
      <c r="E193" s="55">
        <v>1796.99</v>
      </c>
      <c r="F193" s="55">
        <v>9431.09</v>
      </c>
      <c r="G193" s="55">
        <v>3833.85</v>
      </c>
      <c r="H193" s="55">
        <v>766.77</v>
      </c>
      <c r="I193" s="55">
        <v>30.67</v>
      </c>
      <c r="J193" s="55">
        <v>3036.41</v>
      </c>
      <c r="K193" s="55">
        <v>517861.3</v>
      </c>
      <c r="L193" s="55">
        <v>103572.3</v>
      </c>
      <c r="M193" s="56">
        <v>414289</v>
      </c>
      <c r="N193" s="34">
        <f t="shared" si="2"/>
        <v>426756.5</v>
      </c>
    </row>
    <row r="194" spans="1:14" ht="12.75">
      <c r="A194" s="62">
        <v>183</v>
      </c>
      <c r="B194" s="53" t="s">
        <v>214</v>
      </c>
      <c r="C194" s="54">
        <v>0.329761291908859</v>
      </c>
      <c r="D194" s="55">
        <v>186712.68</v>
      </c>
      <c r="E194" s="55">
        <v>32139.57</v>
      </c>
      <c r="F194" s="55">
        <v>154573.11</v>
      </c>
      <c r="G194" s="55">
        <v>7304.29</v>
      </c>
      <c r="H194" s="55">
        <v>1460.86</v>
      </c>
      <c r="I194" s="55">
        <v>58.43</v>
      </c>
      <c r="J194" s="55">
        <v>5785</v>
      </c>
      <c r="K194" s="55">
        <v>986634.74</v>
      </c>
      <c r="L194" s="55">
        <v>197327.01</v>
      </c>
      <c r="M194" s="56">
        <v>789307.73</v>
      </c>
      <c r="N194" s="34">
        <f t="shared" si="2"/>
        <v>949665.84</v>
      </c>
    </row>
    <row r="195" spans="1:14" ht="12.75">
      <c r="A195" s="62">
        <v>184</v>
      </c>
      <c r="B195" s="53" t="s">
        <v>215</v>
      </c>
      <c r="C195" s="54">
        <v>0.194731151493919</v>
      </c>
      <c r="D195" s="55">
        <v>79495.61</v>
      </c>
      <c r="E195" s="55">
        <v>11352.9</v>
      </c>
      <c r="F195" s="55">
        <v>68142.71</v>
      </c>
      <c r="G195" s="55">
        <v>4313.35</v>
      </c>
      <c r="H195" s="55">
        <v>862.67</v>
      </c>
      <c r="I195" s="55">
        <v>34.51</v>
      </c>
      <c r="J195" s="55">
        <v>3416.17</v>
      </c>
      <c r="K195" s="55">
        <v>582629.36</v>
      </c>
      <c r="L195" s="55">
        <v>116525.93</v>
      </c>
      <c r="M195" s="56">
        <v>466103.43</v>
      </c>
      <c r="N195" s="34">
        <f t="shared" si="2"/>
        <v>537662.31</v>
      </c>
    </row>
    <row r="196" spans="1:14" ht="12.75">
      <c r="A196" s="62">
        <v>185</v>
      </c>
      <c r="B196" s="53" t="s">
        <v>216</v>
      </c>
      <c r="C196" s="54">
        <v>0.171833727875591</v>
      </c>
      <c r="D196" s="55">
        <v>155248.33</v>
      </c>
      <c r="E196" s="55">
        <v>26212.25</v>
      </c>
      <c r="F196" s="55">
        <v>129036.08</v>
      </c>
      <c r="G196" s="55">
        <v>3805.1</v>
      </c>
      <c r="H196" s="55">
        <v>761.02</v>
      </c>
      <c r="I196" s="55">
        <v>30.44</v>
      </c>
      <c r="J196" s="55">
        <v>3013.64</v>
      </c>
      <c r="K196" s="55">
        <v>513901.78</v>
      </c>
      <c r="L196" s="55">
        <v>102780.41</v>
      </c>
      <c r="M196" s="56">
        <v>411121.37</v>
      </c>
      <c r="N196" s="34">
        <f t="shared" si="2"/>
        <v>543171.09</v>
      </c>
    </row>
    <row r="197" spans="1:14" ht="12.75">
      <c r="A197" s="62">
        <v>186</v>
      </c>
      <c r="B197" s="53" t="s">
        <v>217</v>
      </c>
      <c r="C197" s="54">
        <v>0.450154778261619</v>
      </c>
      <c r="D197" s="55">
        <v>337980.85</v>
      </c>
      <c r="E197" s="55">
        <v>57636.94</v>
      </c>
      <c r="F197" s="55">
        <v>280343.91</v>
      </c>
      <c r="G197" s="55">
        <v>9971.03</v>
      </c>
      <c r="H197" s="55">
        <v>1994.21</v>
      </c>
      <c r="I197" s="55">
        <v>79.77</v>
      </c>
      <c r="J197" s="55">
        <v>7897.05</v>
      </c>
      <c r="K197" s="55">
        <v>1346847.95</v>
      </c>
      <c r="L197" s="55">
        <v>269369.65</v>
      </c>
      <c r="M197" s="56">
        <v>1077478.3</v>
      </c>
      <c r="N197" s="34">
        <f t="shared" si="2"/>
        <v>1365719.26</v>
      </c>
    </row>
    <row r="198" spans="1:14" ht="12.75">
      <c r="A198" s="62">
        <v>187</v>
      </c>
      <c r="B198" s="53" t="s">
        <v>218</v>
      </c>
      <c r="C198" s="54">
        <v>0.281115488302445</v>
      </c>
      <c r="D198" s="55">
        <v>96375.56</v>
      </c>
      <c r="E198" s="55">
        <v>16832.82</v>
      </c>
      <c r="F198" s="55">
        <v>79542.74</v>
      </c>
      <c r="G198" s="55">
        <v>6226.76</v>
      </c>
      <c r="H198" s="55">
        <v>1245.35</v>
      </c>
      <c r="I198" s="55">
        <v>49.81</v>
      </c>
      <c r="J198" s="55">
        <v>4931.6</v>
      </c>
      <c r="K198" s="55">
        <v>841088.04</v>
      </c>
      <c r="L198" s="55">
        <v>168217.66</v>
      </c>
      <c r="M198" s="56">
        <v>672870.38</v>
      </c>
      <c r="N198" s="34">
        <f t="shared" si="2"/>
        <v>757344.72</v>
      </c>
    </row>
    <row r="199" spans="1:14" ht="12.75">
      <c r="A199" s="62">
        <v>188</v>
      </c>
      <c r="B199" s="53" t="s">
        <v>219</v>
      </c>
      <c r="C199" s="54">
        <v>0.226701465080755</v>
      </c>
      <c r="D199" s="55">
        <v>138757.53</v>
      </c>
      <c r="E199" s="55">
        <v>22672.19</v>
      </c>
      <c r="F199" s="55">
        <v>116085.34</v>
      </c>
      <c r="G199" s="55">
        <v>5021.49</v>
      </c>
      <c r="H199" s="55">
        <v>1004.3</v>
      </c>
      <c r="I199" s="55">
        <v>40.17</v>
      </c>
      <c r="J199" s="55">
        <v>3977.02</v>
      </c>
      <c r="K199" s="55">
        <v>678283.56</v>
      </c>
      <c r="L199" s="55">
        <v>135656.76</v>
      </c>
      <c r="M199" s="56">
        <v>542626.8</v>
      </c>
      <c r="N199" s="34">
        <f t="shared" si="2"/>
        <v>662689.16</v>
      </c>
    </row>
    <row r="200" spans="1:14" ht="12.75">
      <c r="A200" s="62">
        <v>189</v>
      </c>
      <c r="B200" s="53" t="s">
        <v>220</v>
      </c>
      <c r="C200" s="54">
        <v>0.333037309962716</v>
      </c>
      <c r="D200" s="55">
        <v>405079.54</v>
      </c>
      <c r="E200" s="55">
        <v>74604</v>
      </c>
      <c r="F200" s="55">
        <v>330475.54</v>
      </c>
      <c r="G200" s="55">
        <v>7376.84</v>
      </c>
      <c r="H200" s="55">
        <v>1475.37</v>
      </c>
      <c r="I200" s="55">
        <v>59.01</v>
      </c>
      <c r="J200" s="55">
        <v>5842.46</v>
      </c>
      <c r="K200" s="55">
        <v>996436.23</v>
      </c>
      <c r="L200" s="55">
        <v>199287.15</v>
      </c>
      <c r="M200" s="56">
        <v>797149.08</v>
      </c>
      <c r="N200" s="34">
        <f t="shared" si="2"/>
        <v>1133467.08</v>
      </c>
    </row>
    <row r="201" spans="1:14" ht="12.75">
      <c r="A201" s="62">
        <v>190</v>
      </c>
      <c r="B201" s="53" t="s">
        <v>221</v>
      </c>
      <c r="C201" s="54">
        <v>0.141871377185377</v>
      </c>
      <c r="D201" s="55">
        <v>36935.54</v>
      </c>
      <c r="E201" s="55">
        <v>6331.35</v>
      </c>
      <c r="F201" s="55">
        <v>30604.19</v>
      </c>
      <c r="G201" s="55">
        <v>3141.43</v>
      </c>
      <c r="H201" s="55">
        <v>628.29</v>
      </c>
      <c r="I201" s="55">
        <v>25.13</v>
      </c>
      <c r="J201" s="55">
        <v>2488.01</v>
      </c>
      <c r="K201" s="55">
        <v>424255.65</v>
      </c>
      <c r="L201" s="55">
        <v>84851.19</v>
      </c>
      <c r="M201" s="56">
        <v>339404.46</v>
      </c>
      <c r="N201" s="34">
        <f t="shared" si="2"/>
        <v>372496.66000000003</v>
      </c>
    </row>
    <row r="202" spans="1:14" ht="12.75">
      <c r="A202" s="62">
        <v>191</v>
      </c>
      <c r="B202" s="53" t="s">
        <v>222</v>
      </c>
      <c r="C202" s="54">
        <v>0.13820140407399</v>
      </c>
      <c r="D202" s="55">
        <v>17265.59</v>
      </c>
      <c r="E202" s="55">
        <v>3040.39</v>
      </c>
      <c r="F202" s="55">
        <v>14225.2</v>
      </c>
      <c r="G202" s="55">
        <v>3061.19</v>
      </c>
      <c r="H202" s="55">
        <v>612.24</v>
      </c>
      <c r="I202" s="55">
        <v>24.49</v>
      </c>
      <c r="J202" s="55">
        <v>2424.46</v>
      </c>
      <c r="K202" s="55">
        <v>413493.99</v>
      </c>
      <c r="L202" s="55">
        <v>82698.83</v>
      </c>
      <c r="M202" s="56">
        <v>330795.16</v>
      </c>
      <c r="N202" s="34">
        <f t="shared" si="2"/>
        <v>347444.81999999995</v>
      </c>
    </row>
    <row r="203" spans="1:14" ht="12.75">
      <c r="A203" s="62">
        <v>192</v>
      </c>
      <c r="B203" s="53" t="s">
        <v>223</v>
      </c>
      <c r="C203" s="54">
        <v>0.199579815661092</v>
      </c>
      <c r="D203" s="55">
        <v>240769.72</v>
      </c>
      <c r="E203" s="55">
        <v>41206.47</v>
      </c>
      <c r="F203" s="55">
        <v>199563.25</v>
      </c>
      <c r="G203" s="55">
        <v>4413.1</v>
      </c>
      <c r="H203" s="55">
        <v>882.62</v>
      </c>
      <c r="I203" s="55">
        <v>35.3</v>
      </c>
      <c r="J203" s="55">
        <v>3495.18</v>
      </c>
      <c r="K203" s="55">
        <v>595552.78</v>
      </c>
      <c r="L203" s="55">
        <v>119110.53</v>
      </c>
      <c r="M203" s="56">
        <v>476442.25</v>
      </c>
      <c r="N203" s="34">
        <f t="shared" si="2"/>
        <v>679500.6799999999</v>
      </c>
    </row>
    <row r="204" spans="1:14" ht="12.75">
      <c r="A204" s="62">
        <v>193</v>
      </c>
      <c r="B204" s="53" t="s">
        <v>224</v>
      </c>
      <c r="C204" s="54">
        <v>0.058254692480929</v>
      </c>
      <c r="D204" s="55">
        <v>14899.26</v>
      </c>
      <c r="E204" s="55">
        <v>2730.88</v>
      </c>
      <c r="F204" s="55">
        <v>12168.38</v>
      </c>
      <c r="G204" s="55">
        <v>1290.35</v>
      </c>
      <c r="H204" s="55">
        <v>258.07</v>
      </c>
      <c r="I204" s="55">
        <v>10.32</v>
      </c>
      <c r="J204" s="55">
        <v>1021.96</v>
      </c>
      <c r="K204" s="55">
        <v>174296.38</v>
      </c>
      <c r="L204" s="55">
        <v>34859.33</v>
      </c>
      <c r="M204" s="56">
        <v>139437.05</v>
      </c>
      <c r="N204" s="34">
        <f t="shared" si="2"/>
        <v>152627.38999999998</v>
      </c>
    </row>
    <row r="205" spans="1:14" ht="12.75">
      <c r="A205" s="62">
        <v>194</v>
      </c>
      <c r="B205" s="53" t="s">
        <v>225</v>
      </c>
      <c r="C205" s="54">
        <v>1.15451301959982</v>
      </c>
      <c r="D205" s="55">
        <v>492702.4</v>
      </c>
      <c r="E205" s="55">
        <v>81539.41</v>
      </c>
      <c r="F205" s="55">
        <v>411162.99</v>
      </c>
      <c r="G205" s="55">
        <v>25565.09</v>
      </c>
      <c r="H205" s="55">
        <v>5113.02</v>
      </c>
      <c r="I205" s="55">
        <v>204.52</v>
      </c>
      <c r="J205" s="55">
        <v>20247.55</v>
      </c>
      <c r="K205" s="55">
        <v>3452680.75</v>
      </c>
      <c r="L205" s="55">
        <v>690536.11</v>
      </c>
      <c r="M205" s="56">
        <v>2762144.64</v>
      </c>
      <c r="N205" s="34">
        <f aca="true" t="shared" si="3" ref="N205:N258">+F205+J205+M205</f>
        <v>3193555.18</v>
      </c>
    </row>
    <row r="206" spans="1:14" ht="12.75">
      <c r="A206" s="62">
        <v>195</v>
      </c>
      <c r="B206" s="53" t="s">
        <v>226</v>
      </c>
      <c r="C206" s="54">
        <v>0.183978495165799</v>
      </c>
      <c r="D206" s="55">
        <v>96249.9</v>
      </c>
      <c r="E206" s="55">
        <v>17128.09</v>
      </c>
      <c r="F206" s="55">
        <v>79121.81</v>
      </c>
      <c r="G206" s="55">
        <v>4067.55</v>
      </c>
      <c r="H206" s="55">
        <v>813.51</v>
      </c>
      <c r="I206" s="55">
        <v>32.54</v>
      </c>
      <c r="J206" s="55">
        <v>3221.5</v>
      </c>
      <c r="K206" s="55">
        <v>548874.31</v>
      </c>
      <c r="L206" s="55">
        <v>109774.87</v>
      </c>
      <c r="M206" s="56">
        <v>439099.44</v>
      </c>
      <c r="N206" s="34">
        <f t="shared" si="3"/>
        <v>521442.75</v>
      </c>
    </row>
    <row r="207" spans="1:14" ht="12.75">
      <c r="A207" s="62">
        <v>196</v>
      </c>
      <c r="B207" s="53" t="s">
        <v>227</v>
      </c>
      <c r="C207" s="54">
        <v>0.081237384341028</v>
      </c>
      <c r="D207" s="55">
        <v>27888.61</v>
      </c>
      <c r="E207" s="55">
        <v>4805.92</v>
      </c>
      <c r="F207" s="55">
        <v>23082.69</v>
      </c>
      <c r="G207" s="55">
        <v>1798.38</v>
      </c>
      <c r="H207" s="55">
        <v>359.68</v>
      </c>
      <c r="I207" s="55">
        <v>14.39</v>
      </c>
      <c r="J207" s="55">
        <v>1424.31</v>
      </c>
      <c r="K207" s="55">
        <v>242840.64</v>
      </c>
      <c r="L207" s="55">
        <v>48568.09</v>
      </c>
      <c r="M207" s="56">
        <v>194272.55</v>
      </c>
      <c r="N207" s="34">
        <f t="shared" si="3"/>
        <v>218779.55</v>
      </c>
    </row>
    <row r="208" spans="1:14" ht="12.75">
      <c r="A208" s="62">
        <v>197</v>
      </c>
      <c r="B208" s="53" t="s">
        <v>228</v>
      </c>
      <c r="C208" s="54">
        <v>0.098293341990331</v>
      </c>
      <c r="D208" s="55">
        <v>27735.56</v>
      </c>
      <c r="E208" s="55">
        <v>4650.74</v>
      </c>
      <c r="F208" s="55">
        <v>23084.82</v>
      </c>
      <c r="G208" s="55">
        <v>2176.16</v>
      </c>
      <c r="H208" s="55">
        <v>435.23</v>
      </c>
      <c r="I208" s="55">
        <v>17.41</v>
      </c>
      <c r="J208" s="55">
        <v>1723.52</v>
      </c>
      <c r="K208" s="55">
        <v>293871.33</v>
      </c>
      <c r="L208" s="55">
        <v>58774.31</v>
      </c>
      <c r="M208" s="56">
        <v>235097.02</v>
      </c>
      <c r="N208" s="34">
        <f t="shared" si="3"/>
        <v>259905.36</v>
      </c>
    </row>
    <row r="209" spans="1:14" ht="12.75">
      <c r="A209" s="62">
        <v>198</v>
      </c>
      <c r="B209" s="53" t="s">
        <v>229</v>
      </c>
      <c r="C209" s="54">
        <v>5.49791230737259</v>
      </c>
      <c r="D209" s="55">
        <v>2770020.59</v>
      </c>
      <c r="E209" s="55">
        <v>448492.81</v>
      </c>
      <c r="F209" s="55">
        <v>2321527.78</v>
      </c>
      <c r="G209" s="55">
        <v>121772.31</v>
      </c>
      <c r="H209" s="55">
        <v>24354.46</v>
      </c>
      <c r="I209" s="55">
        <v>974.18</v>
      </c>
      <c r="J209" s="55">
        <v>96443.67</v>
      </c>
      <c r="K209" s="55">
        <v>16447985.04</v>
      </c>
      <c r="L209" s="55">
        <v>3289596.95</v>
      </c>
      <c r="M209" s="56">
        <v>13158388.09</v>
      </c>
      <c r="N209" s="34">
        <f t="shared" si="3"/>
        <v>15576359.54</v>
      </c>
    </row>
    <row r="210" spans="1:14" ht="12.75">
      <c r="A210" s="62">
        <v>199</v>
      </c>
      <c r="B210" s="53" t="s">
        <v>230</v>
      </c>
      <c r="C210" s="54">
        <v>0.240074134982479</v>
      </c>
      <c r="D210" s="55">
        <v>144829.77</v>
      </c>
      <c r="E210" s="55">
        <v>25529.04</v>
      </c>
      <c r="F210" s="55">
        <v>119300.73</v>
      </c>
      <c r="G210" s="55">
        <v>5316.65</v>
      </c>
      <c r="H210" s="55">
        <v>1063.33</v>
      </c>
      <c r="I210" s="55">
        <v>42.53</v>
      </c>
      <c r="J210" s="55">
        <v>4210.79</v>
      </c>
      <c r="K210" s="55">
        <v>718075.01</v>
      </c>
      <c r="L210" s="55">
        <v>143615.03</v>
      </c>
      <c r="M210" s="56">
        <v>574459.98</v>
      </c>
      <c r="N210" s="34">
        <f t="shared" si="3"/>
        <v>697971.5</v>
      </c>
    </row>
    <row r="211" spans="1:14" ht="12.75">
      <c r="A211" s="62">
        <v>200</v>
      </c>
      <c r="B211" s="53" t="s">
        <v>231</v>
      </c>
      <c r="C211" s="54">
        <v>0.137526590564418</v>
      </c>
      <c r="D211" s="55">
        <v>69180.56</v>
      </c>
      <c r="E211" s="55">
        <v>11943.2</v>
      </c>
      <c r="F211" s="55">
        <v>57237.36</v>
      </c>
      <c r="G211" s="55">
        <v>3038.64</v>
      </c>
      <c r="H211" s="55">
        <v>607.73</v>
      </c>
      <c r="I211" s="55">
        <v>24.31</v>
      </c>
      <c r="J211" s="55">
        <v>2406.6</v>
      </c>
      <c r="K211" s="55">
        <v>409891.61</v>
      </c>
      <c r="L211" s="55">
        <v>81978.34</v>
      </c>
      <c r="M211" s="56">
        <v>327913.27</v>
      </c>
      <c r="N211" s="34">
        <f t="shared" si="3"/>
        <v>387557.23000000004</v>
      </c>
    </row>
    <row r="212" spans="1:14" ht="12.75">
      <c r="A212" s="62">
        <v>201</v>
      </c>
      <c r="B212" s="53" t="s">
        <v>232</v>
      </c>
      <c r="C212" s="54">
        <v>0.072808377268012</v>
      </c>
      <c r="D212" s="55">
        <v>37394.07</v>
      </c>
      <c r="E212" s="55">
        <v>5973.51</v>
      </c>
      <c r="F212" s="55">
        <v>31420.56</v>
      </c>
      <c r="G212" s="55">
        <v>1612.71</v>
      </c>
      <c r="H212" s="55">
        <v>322.54</v>
      </c>
      <c r="I212" s="55">
        <v>12.9</v>
      </c>
      <c r="J212" s="55">
        <v>1277.27</v>
      </c>
      <c r="K212" s="55">
        <v>217840.63</v>
      </c>
      <c r="L212" s="55">
        <v>43568.22</v>
      </c>
      <c r="M212" s="56">
        <v>174272.41</v>
      </c>
      <c r="N212" s="34">
        <f t="shared" si="3"/>
        <v>206970.24</v>
      </c>
    </row>
    <row r="213" spans="1:14" ht="12.75">
      <c r="A213" s="62">
        <v>202</v>
      </c>
      <c r="B213" s="53" t="s">
        <v>233</v>
      </c>
      <c r="C213" s="54">
        <v>0.115040779899318</v>
      </c>
      <c r="D213" s="55">
        <v>6703.05</v>
      </c>
      <c r="E213" s="55">
        <v>795.6</v>
      </c>
      <c r="F213" s="55">
        <v>5907.45</v>
      </c>
      <c r="G213" s="55">
        <v>2548.19</v>
      </c>
      <c r="H213" s="55">
        <v>509.64</v>
      </c>
      <c r="I213" s="55">
        <v>20.39</v>
      </c>
      <c r="J213" s="55">
        <v>2018.16</v>
      </c>
      <c r="K213" s="55">
        <v>344198.18</v>
      </c>
      <c r="L213" s="55">
        <v>68839.67</v>
      </c>
      <c r="M213" s="56">
        <v>275358.51</v>
      </c>
      <c r="N213" s="34">
        <f t="shared" si="3"/>
        <v>283284.12</v>
      </c>
    </row>
    <row r="214" spans="1:14" ht="12.75">
      <c r="A214" s="62">
        <v>203</v>
      </c>
      <c r="B214" s="53" t="s">
        <v>234</v>
      </c>
      <c r="C214" s="54">
        <v>0.237277206150865</v>
      </c>
      <c r="D214" s="55">
        <v>24656.61</v>
      </c>
      <c r="E214" s="55">
        <v>4433.09</v>
      </c>
      <c r="F214" s="55">
        <v>20223.52</v>
      </c>
      <c r="G214" s="55">
        <v>5255.75</v>
      </c>
      <c r="H214" s="55">
        <v>1051.15</v>
      </c>
      <c r="I214" s="55">
        <v>42.05</v>
      </c>
      <c r="J214" s="55">
        <v>4162.55</v>
      </c>
      <c r="K214" s="55">
        <v>709925.45</v>
      </c>
      <c r="L214" s="55">
        <v>141985.15</v>
      </c>
      <c r="M214" s="56">
        <v>567940.3</v>
      </c>
      <c r="N214" s="34">
        <f t="shared" si="3"/>
        <v>592326.37</v>
      </c>
    </row>
    <row r="215" spans="1:14" ht="12.75">
      <c r="A215" s="62">
        <v>204</v>
      </c>
      <c r="B215" s="53" t="s">
        <v>235</v>
      </c>
      <c r="C215" s="54">
        <v>0.6417829372867</v>
      </c>
      <c r="D215" s="55">
        <v>346361.59</v>
      </c>
      <c r="E215" s="55">
        <v>59511.28</v>
      </c>
      <c r="F215" s="55">
        <v>286850.31</v>
      </c>
      <c r="G215" s="55">
        <v>14215.64</v>
      </c>
      <c r="H215" s="55">
        <v>2843.13</v>
      </c>
      <c r="I215" s="55">
        <v>113.73</v>
      </c>
      <c r="J215" s="55">
        <v>11258.78</v>
      </c>
      <c r="K215" s="55">
        <v>1920193.16</v>
      </c>
      <c r="L215" s="55">
        <v>384038.59</v>
      </c>
      <c r="M215" s="56">
        <v>1536154.57</v>
      </c>
      <c r="N215" s="34">
        <f t="shared" si="3"/>
        <v>1834263.6600000001</v>
      </c>
    </row>
    <row r="216" spans="1:14" ht="12.75">
      <c r="A216" s="62">
        <v>205</v>
      </c>
      <c r="B216" s="53" t="s">
        <v>236</v>
      </c>
      <c r="C216" s="54">
        <v>0.091996115542237</v>
      </c>
      <c r="D216" s="55">
        <v>11570.64</v>
      </c>
      <c r="E216" s="55">
        <v>2003.62</v>
      </c>
      <c r="F216" s="55">
        <v>9567.02</v>
      </c>
      <c r="G216" s="55">
        <v>2037.74</v>
      </c>
      <c r="H216" s="55">
        <v>407.55</v>
      </c>
      <c r="I216" s="55">
        <v>16.3</v>
      </c>
      <c r="J216" s="55">
        <v>1613.89</v>
      </c>
      <c r="K216" s="55">
        <v>275249.53</v>
      </c>
      <c r="L216" s="55">
        <v>55049.95</v>
      </c>
      <c r="M216" s="56">
        <v>220199.58</v>
      </c>
      <c r="N216" s="34">
        <f t="shared" si="3"/>
        <v>231380.49</v>
      </c>
    </row>
    <row r="217" spans="1:14" ht="12.75">
      <c r="A217" s="62">
        <v>206</v>
      </c>
      <c r="B217" s="53" t="s">
        <v>237</v>
      </c>
      <c r="C217" s="54">
        <v>0.138009204439026</v>
      </c>
      <c r="D217" s="55">
        <v>64835.46</v>
      </c>
      <c r="E217" s="55">
        <v>11758.56</v>
      </c>
      <c r="F217" s="55">
        <v>53076.9</v>
      </c>
      <c r="G217" s="55">
        <v>3049.33</v>
      </c>
      <c r="H217" s="55">
        <v>609.87</v>
      </c>
      <c r="I217" s="55">
        <v>24.39</v>
      </c>
      <c r="J217" s="55">
        <v>2415.07</v>
      </c>
      <c r="K217" s="55">
        <v>411335.67</v>
      </c>
      <c r="L217" s="55">
        <v>82267.09</v>
      </c>
      <c r="M217" s="56">
        <v>329068.58</v>
      </c>
      <c r="N217" s="34">
        <f t="shared" si="3"/>
        <v>384560.55000000005</v>
      </c>
    </row>
    <row r="218" spans="1:14" ht="12.75">
      <c r="A218" s="62">
        <v>207</v>
      </c>
      <c r="B218" s="53" t="s">
        <v>238</v>
      </c>
      <c r="C218" s="54">
        <v>0.111667077376576</v>
      </c>
      <c r="D218" s="55">
        <v>10217.75</v>
      </c>
      <c r="E218" s="55">
        <v>997.75</v>
      </c>
      <c r="F218" s="55">
        <v>9220</v>
      </c>
      <c r="G218" s="55">
        <v>2473.46</v>
      </c>
      <c r="H218" s="55">
        <v>494.69</v>
      </c>
      <c r="I218" s="55">
        <v>19.79</v>
      </c>
      <c r="J218" s="55">
        <v>1958.98</v>
      </c>
      <c r="K218" s="55">
        <v>334104.08</v>
      </c>
      <c r="L218" s="55">
        <v>66820.76</v>
      </c>
      <c r="M218" s="56">
        <v>267283.32</v>
      </c>
      <c r="N218" s="34">
        <f t="shared" si="3"/>
        <v>278462.3</v>
      </c>
    </row>
    <row r="219" spans="1:14" ht="12.75">
      <c r="A219" s="62">
        <v>208</v>
      </c>
      <c r="B219" s="53" t="s">
        <v>239</v>
      </c>
      <c r="C219" s="54">
        <v>0.110558116347327</v>
      </c>
      <c r="D219" s="55">
        <v>17789.26</v>
      </c>
      <c r="E219" s="55">
        <v>3355.9</v>
      </c>
      <c r="F219" s="55">
        <v>14433.36</v>
      </c>
      <c r="G219" s="55">
        <v>2441.28</v>
      </c>
      <c r="H219" s="55">
        <v>488.26</v>
      </c>
      <c r="I219" s="55">
        <v>19.53</v>
      </c>
      <c r="J219" s="55">
        <v>1933.49</v>
      </c>
      <c r="K219" s="55">
        <v>329202.89</v>
      </c>
      <c r="L219" s="55">
        <v>65840.58</v>
      </c>
      <c r="M219" s="56">
        <v>263362.31</v>
      </c>
      <c r="N219" s="34">
        <f t="shared" si="3"/>
        <v>279729.16</v>
      </c>
    </row>
    <row r="220" spans="1:14" ht="12.75">
      <c r="A220" s="62">
        <v>209</v>
      </c>
      <c r="B220" s="53" t="s">
        <v>240</v>
      </c>
      <c r="C220" s="54">
        <v>0.116531280347301</v>
      </c>
      <c r="D220" s="55">
        <v>13673.86</v>
      </c>
      <c r="E220" s="55">
        <v>2148.21</v>
      </c>
      <c r="F220" s="55">
        <v>11525.65</v>
      </c>
      <c r="G220" s="55">
        <v>2573.59</v>
      </c>
      <c r="H220" s="55">
        <v>514.72</v>
      </c>
      <c r="I220" s="55">
        <v>20.59</v>
      </c>
      <c r="J220" s="55">
        <v>2038.28</v>
      </c>
      <c r="K220" s="55">
        <v>347074.56</v>
      </c>
      <c r="L220" s="55">
        <v>69414.9</v>
      </c>
      <c r="M220" s="56">
        <v>277659.66</v>
      </c>
      <c r="N220" s="34">
        <f t="shared" si="3"/>
        <v>291223.58999999997</v>
      </c>
    </row>
    <row r="221" spans="1:14" ht="12.75">
      <c r="A221" s="62">
        <v>210</v>
      </c>
      <c r="B221" s="53" t="s">
        <v>241</v>
      </c>
      <c r="C221" s="54">
        <v>0.08726814199891</v>
      </c>
      <c r="D221" s="55">
        <v>53486.83</v>
      </c>
      <c r="E221" s="55">
        <v>8537.54</v>
      </c>
      <c r="F221" s="55">
        <v>44949.29</v>
      </c>
      <c r="G221" s="55">
        <v>1933.01</v>
      </c>
      <c r="H221" s="55">
        <v>386.6</v>
      </c>
      <c r="I221" s="55">
        <v>15.46</v>
      </c>
      <c r="J221" s="55">
        <v>1530.95</v>
      </c>
      <c r="K221" s="55">
        <v>261103.24</v>
      </c>
      <c r="L221" s="55">
        <v>52220.63</v>
      </c>
      <c r="M221" s="56">
        <v>208882.61</v>
      </c>
      <c r="N221" s="34">
        <f t="shared" si="3"/>
        <v>255362.84999999998</v>
      </c>
    </row>
    <row r="222" spans="1:14" ht="12.75">
      <c r="A222" s="62">
        <v>211</v>
      </c>
      <c r="B222" s="53" t="s">
        <v>242</v>
      </c>
      <c r="C222" s="54">
        <v>0.179560507598965</v>
      </c>
      <c r="D222" s="55">
        <v>21139.04</v>
      </c>
      <c r="E222" s="55">
        <v>3368.13</v>
      </c>
      <c r="F222" s="55">
        <v>17770.91</v>
      </c>
      <c r="G222" s="55">
        <v>3977.31</v>
      </c>
      <c r="H222" s="55">
        <v>795.46</v>
      </c>
      <c r="I222" s="55">
        <v>31.82</v>
      </c>
      <c r="J222" s="55">
        <v>3150.03</v>
      </c>
      <c r="K222" s="55">
        <v>537239.04</v>
      </c>
      <c r="L222" s="55">
        <v>107447.83</v>
      </c>
      <c r="M222" s="56">
        <v>429791.21</v>
      </c>
      <c r="N222" s="34">
        <f t="shared" si="3"/>
        <v>450712.15</v>
      </c>
    </row>
    <row r="223" spans="1:14" ht="12.75">
      <c r="A223" s="62">
        <v>212</v>
      </c>
      <c r="B223" s="53" t="s">
        <v>243</v>
      </c>
      <c r="C223" s="54">
        <v>0.115383021719121</v>
      </c>
      <c r="D223" s="55">
        <v>57367.06</v>
      </c>
      <c r="E223" s="55">
        <v>10846.61</v>
      </c>
      <c r="F223" s="55">
        <v>46520.45</v>
      </c>
      <c r="G223" s="55">
        <v>2548.15</v>
      </c>
      <c r="H223" s="55">
        <v>509.63</v>
      </c>
      <c r="I223" s="55">
        <v>20.39</v>
      </c>
      <c r="J223" s="55">
        <v>2018.13</v>
      </c>
      <c r="K223" s="55">
        <v>343638.69</v>
      </c>
      <c r="L223" s="55">
        <v>68727.67</v>
      </c>
      <c r="M223" s="56">
        <v>274911.02</v>
      </c>
      <c r="N223" s="34">
        <f t="shared" si="3"/>
        <v>323449.60000000003</v>
      </c>
    </row>
    <row r="224" spans="1:14" ht="12.75">
      <c r="A224" s="62">
        <v>213</v>
      </c>
      <c r="B224" s="53" t="s">
        <v>244</v>
      </c>
      <c r="C224" s="54">
        <v>0.130664261962079</v>
      </c>
      <c r="D224" s="55">
        <v>47479.58</v>
      </c>
      <c r="E224" s="55">
        <v>8454.77</v>
      </c>
      <c r="F224" s="55">
        <v>39024.81</v>
      </c>
      <c r="G224" s="55">
        <v>2894.23</v>
      </c>
      <c r="H224" s="55">
        <v>578.85</v>
      </c>
      <c r="I224" s="55">
        <v>23.15</v>
      </c>
      <c r="J224" s="55">
        <v>2292.23</v>
      </c>
      <c r="K224" s="55">
        <v>390943.21</v>
      </c>
      <c r="L224" s="55">
        <v>78188.75</v>
      </c>
      <c r="M224" s="56">
        <v>312754.46</v>
      </c>
      <c r="N224" s="34">
        <f t="shared" si="3"/>
        <v>354071.5</v>
      </c>
    </row>
    <row r="225" spans="1:14" ht="12.75">
      <c r="A225" s="62">
        <v>214</v>
      </c>
      <c r="B225" s="53" t="s">
        <v>245</v>
      </c>
      <c r="C225" s="54">
        <v>0.114099175404393</v>
      </c>
      <c r="D225" s="55">
        <v>20058.04</v>
      </c>
      <c r="E225" s="55">
        <v>3716.76</v>
      </c>
      <c r="F225" s="55">
        <v>16341.28</v>
      </c>
      <c r="G225" s="55">
        <v>2527.33</v>
      </c>
      <c r="H225" s="55">
        <v>505.47</v>
      </c>
      <c r="I225" s="55">
        <v>20.22</v>
      </c>
      <c r="J225" s="55">
        <v>2001.64</v>
      </c>
      <c r="K225" s="55">
        <v>341380.81</v>
      </c>
      <c r="L225" s="55">
        <v>68276.05</v>
      </c>
      <c r="M225" s="56">
        <v>273104.76</v>
      </c>
      <c r="N225" s="34">
        <f t="shared" si="3"/>
        <v>291447.68</v>
      </c>
    </row>
    <row r="226" spans="1:14" ht="12.75">
      <c r="A226" s="62">
        <v>215</v>
      </c>
      <c r="B226" s="53" t="s">
        <v>246</v>
      </c>
      <c r="C226" s="54">
        <v>0.084390214240771</v>
      </c>
      <c r="D226" s="55">
        <v>23391.24</v>
      </c>
      <c r="E226" s="55">
        <v>3860.24</v>
      </c>
      <c r="F226" s="55">
        <v>19531</v>
      </c>
      <c r="G226" s="55">
        <v>1869.26</v>
      </c>
      <c r="H226" s="55">
        <v>373.85</v>
      </c>
      <c r="I226" s="55">
        <v>14.95</v>
      </c>
      <c r="J226" s="55">
        <v>1480.46</v>
      </c>
      <c r="K226" s="55">
        <v>252492.62</v>
      </c>
      <c r="L226" s="55">
        <v>50498.53</v>
      </c>
      <c r="M226" s="56">
        <v>201994.09</v>
      </c>
      <c r="N226" s="34">
        <f t="shared" si="3"/>
        <v>223005.55</v>
      </c>
    </row>
    <row r="227" spans="1:14" ht="12.75">
      <c r="A227" s="62">
        <v>216</v>
      </c>
      <c r="B227" s="53" t="s">
        <v>247</v>
      </c>
      <c r="C227" s="54">
        <v>0.220666744663235</v>
      </c>
      <c r="D227" s="55">
        <v>32962.74</v>
      </c>
      <c r="E227" s="55">
        <v>5763.27</v>
      </c>
      <c r="F227" s="55">
        <v>27199.47</v>
      </c>
      <c r="G227" s="55">
        <v>4880.21</v>
      </c>
      <c r="H227" s="55">
        <v>976.04</v>
      </c>
      <c r="I227" s="55">
        <v>39.04</v>
      </c>
      <c r="J227" s="55">
        <v>3865.13</v>
      </c>
      <c r="K227" s="55">
        <v>658644.2</v>
      </c>
      <c r="L227" s="55">
        <v>131728.9</v>
      </c>
      <c r="M227" s="56">
        <v>526915.3</v>
      </c>
      <c r="N227" s="34">
        <f t="shared" si="3"/>
        <v>557979.9</v>
      </c>
    </row>
    <row r="228" spans="1:14" ht="12.75">
      <c r="A228" s="62">
        <v>217</v>
      </c>
      <c r="B228" s="53" t="s">
        <v>248</v>
      </c>
      <c r="C228" s="54">
        <v>0.117093217786145</v>
      </c>
      <c r="D228" s="55">
        <v>15340.94</v>
      </c>
      <c r="E228" s="55">
        <v>2645.76</v>
      </c>
      <c r="F228" s="55">
        <v>12695.18</v>
      </c>
      <c r="G228" s="55">
        <v>2586.04</v>
      </c>
      <c r="H228" s="55">
        <v>517.21</v>
      </c>
      <c r="I228" s="55">
        <v>20.69</v>
      </c>
      <c r="J228" s="55">
        <v>2048.14</v>
      </c>
      <c r="K228" s="55">
        <v>348755.71</v>
      </c>
      <c r="L228" s="55">
        <v>69751.13</v>
      </c>
      <c r="M228" s="56">
        <v>279004.58</v>
      </c>
      <c r="N228" s="34">
        <f t="shared" si="3"/>
        <v>293747.9</v>
      </c>
    </row>
    <row r="229" spans="1:14" ht="12.75">
      <c r="A229" s="62">
        <v>218</v>
      </c>
      <c r="B229" s="53" t="s">
        <v>249</v>
      </c>
      <c r="C229" s="54">
        <v>0.302540829699148</v>
      </c>
      <c r="D229" s="55">
        <v>293921.7</v>
      </c>
      <c r="E229" s="55">
        <v>48876.64</v>
      </c>
      <c r="F229" s="55">
        <v>245045.06</v>
      </c>
      <c r="G229" s="55">
        <v>6700.3</v>
      </c>
      <c r="H229" s="55">
        <v>1340.06</v>
      </c>
      <c r="I229" s="55">
        <v>53.6</v>
      </c>
      <c r="J229" s="55">
        <v>5306.64</v>
      </c>
      <c r="K229" s="55">
        <v>904973.31</v>
      </c>
      <c r="L229" s="55">
        <v>180994.73</v>
      </c>
      <c r="M229" s="56">
        <v>723978.58</v>
      </c>
      <c r="N229" s="34">
        <f t="shared" si="3"/>
        <v>974330.28</v>
      </c>
    </row>
    <row r="230" spans="1:14" ht="12.75">
      <c r="A230" s="62">
        <v>219</v>
      </c>
      <c r="B230" s="53" t="s">
        <v>250</v>
      </c>
      <c r="C230" s="54">
        <v>0.127493615961171</v>
      </c>
      <c r="D230" s="55">
        <v>22362.91</v>
      </c>
      <c r="E230" s="55">
        <v>4261.97</v>
      </c>
      <c r="F230" s="55">
        <v>18100.94</v>
      </c>
      <c r="G230" s="55">
        <v>3468.45</v>
      </c>
      <c r="H230" s="55">
        <v>693.69</v>
      </c>
      <c r="I230" s="55">
        <v>27.75</v>
      </c>
      <c r="J230" s="55">
        <v>2747.01</v>
      </c>
      <c r="K230" s="55">
        <v>515464.41</v>
      </c>
      <c r="L230" s="55">
        <v>103092.94</v>
      </c>
      <c r="M230" s="56">
        <v>412371.47</v>
      </c>
      <c r="N230" s="34">
        <f t="shared" si="3"/>
        <v>433219.42</v>
      </c>
    </row>
    <row r="231" spans="1:14" ht="12.75">
      <c r="A231" s="62">
        <v>220</v>
      </c>
      <c r="B231" s="53" t="s">
        <v>251</v>
      </c>
      <c r="C231" s="54">
        <v>0.287610221712105</v>
      </c>
      <c r="D231" s="55">
        <v>177233.21</v>
      </c>
      <c r="E231" s="55">
        <v>31598.57</v>
      </c>
      <c r="F231" s="55">
        <v>145634.64</v>
      </c>
      <c r="G231" s="55">
        <v>6369.59</v>
      </c>
      <c r="H231" s="55">
        <v>1273.92</v>
      </c>
      <c r="I231" s="55">
        <v>50.96</v>
      </c>
      <c r="J231" s="55">
        <v>5044.71</v>
      </c>
      <c r="K231" s="55">
        <v>860301.17</v>
      </c>
      <c r="L231" s="55">
        <v>172060.27</v>
      </c>
      <c r="M231" s="56">
        <v>688240.9</v>
      </c>
      <c r="N231" s="34">
        <f t="shared" si="3"/>
        <v>838920.25</v>
      </c>
    </row>
    <row r="232" spans="1:14" ht="12.75">
      <c r="A232" s="62">
        <v>221</v>
      </c>
      <c r="B232" s="53" t="s">
        <v>252</v>
      </c>
      <c r="C232" s="54">
        <v>0.102835641392625</v>
      </c>
      <c r="D232" s="55">
        <v>19743.18</v>
      </c>
      <c r="E232" s="55">
        <v>2653.33</v>
      </c>
      <c r="F232" s="55">
        <v>17089.85</v>
      </c>
      <c r="G232" s="55">
        <v>2277.83</v>
      </c>
      <c r="H232" s="55">
        <v>455.57</v>
      </c>
      <c r="I232" s="55">
        <v>18.22</v>
      </c>
      <c r="J232" s="55">
        <v>1804.04</v>
      </c>
      <c r="K232" s="55">
        <v>307680.8</v>
      </c>
      <c r="L232" s="55">
        <v>61536.19</v>
      </c>
      <c r="M232" s="56">
        <v>246144.61</v>
      </c>
      <c r="N232" s="34">
        <f t="shared" si="3"/>
        <v>265038.5</v>
      </c>
    </row>
    <row r="233" spans="1:14" ht="12.75">
      <c r="A233" s="62">
        <v>222</v>
      </c>
      <c r="B233" s="53" t="s">
        <v>253</v>
      </c>
      <c r="C233" s="54">
        <v>0.083470543760074</v>
      </c>
      <c r="D233" s="55">
        <v>14876.81</v>
      </c>
      <c r="E233" s="55">
        <v>2291.4</v>
      </c>
      <c r="F233" s="55">
        <v>12585.41</v>
      </c>
      <c r="G233" s="55">
        <v>1848.89</v>
      </c>
      <c r="H233" s="55">
        <v>369.78</v>
      </c>
      <c r="I233" s="55">
        <v>14.79</v>
      </c>
      <c r="J233" s="55">
        <v>1464.32</v>
      </c>
      <c r="K233" s="55">
        <v>249741.07</v>
      </c>
      <c r="L233" s="55">
        <v>49948.23</v>
      </c>
      <c r="M233" s="56">
        <v>199792.84</v>
      </c>
      <c r="N233" s="34">
        <f t="shared" si="3"/>
        <v>213842.57</v>
      </c>
    </row>
    <row r="234" spans="1:14" ht="12.75">
      <c r="A234" s="62">
        <v>223</v>
      </c>
      <c r="B234" s="53" t="s">
        <v>254</v>
      </c>
      <c r="C234" s="54">
        <v>1.66638537904506</v>
      </c>
      <c r="D234" s="55">
        <v>129182.03</v>
      </c>
      <c r="E234" s="55">
        <v>22290.24</v>
      </c>
      <c r="F234" s="55">
        <v>106891.79</v>
      </c>
      <c r="G234" s="55">
        <v>36910.79</v>
      </c>
      <c r="H234" s="55">
        <v>7382.16</v>
      </c>
      <c r="I234" s="55">
        <v>295.29</v>
      </c>
      <c r="J234" s="55">
        <v>29233.34</v>
      </c>
      <c r="K234" s="55">
        <v>4985768.99</v>
      </c>
      <c r="L234" s="55">
        <v>997153.8</v>
      </c>
      <c r="M234" s="56">
        <v>3988615.19</v>
      </c>
      <c r="N234" s="34">
        <f t="shared" si="3"/>
        <v>4124740.32</v>
      </c>
    </row>
    <row r="235" spans="1:14" ht="12.75">
      <c r="A235" s="62">
        <v>224</v>
      </c>
      <c r="B235" s="53" t="s">
        <v>255</v>
      </c>
      <c r="C235" s="54">
        <v>4.04967787623984</v>
      </c>
      <c r="D235" s="55">
        <v>628762.51</v>
      </c>
      <c r="E235" s="55">
        <v>108655.26</v>
      </c>
      <c r="F235" s="55">
        <v>520107.25</v>
      </c>
      <c r="G235" s="55">
        <v>89693.61</v>
      </c>
      <c r="H235" s="55">
        <v>17938.72</v>
      </c>
      <c r="I235" s="55">
        <v>717.55</v>
      </c>
      <c r="J235" s="55">
        <v>71037.34</v>
      </c>
      <c r="K235" s="55">
        <v>12114916.26</v>
      </c>
      <c r="L235" s="55">
        <v>2422983.2</v>
      </c>
      <c r="M235" s="56">
        <v>9691933.06</v>
      </c>
      <c r="N235" s="34">
        <f t="shared" si="3"/>
        <v>10283077.65</v>
      </c>
    </row>
    <row r="236" spans="1:14" ht="12.75">
      <c r="A236" s="62">
        <v>225</v>
      </c>
      <c r="B236" s="53" t="s">
        <v>256</v>
      </c>
      <c r="C236" s="54">
        <v>0.357177937028817</v>
      </c>
      <c r="D236" s="55">
        <v>43287.27</v>
      </c>
      <c r="E236" s="55">
        <v>7499.16</v>
      </c>
      <c r="F236" s="55">
        <v>35788.11</v>
      </c>
      <c r="G236" s="55">
        <v>7903.96</v>
      </c>
      <c r="H236" s="55">
        <v>1580.79</v>
      </c>
      <c r="I236" s="55">
        <v>63.23</v>
      </c>
      <c r="J236" s="55">
        <v>6259.94</v>
      </c>
      <c r="K236" s="55">
        <v>1067081.2</v>
      </c>
      <c r="L236" s="55">
        <v>213416.35</v>
      </c>
      <c r="M236" s="56">
        <v>853664.85</v>
      </c>
      <c r="N236" s="34">
        <f t="shared" si="3"/>
        <v>895712.9</v>
      </c>
    </row>
    <row r="237" spans="1:14" ht="12.75">
      <c r="A237" s="62">
        <v>226</v>
      </c>
      <c r="B237" s="53" t="s">
        <v>257</v>
      </c>
      <c r="C237" s="54">
        <v>0.427523948539318</v>
      </c>
      <c r="D237" s="55">
        <v>149409.43</v>
      </c>
      <c r="E237" s="55">
        <v>23775.61</v>
      </c>
      <c r="F237" s="55">
        <v>125633.82</v>
      </c>
      <c r="G237" s="55">
        <v>9462.14</v>
      </c>
      <c r="H237" s="55">
        <v>1892.43</v>
      </c>
      <c r="I237" s="55">
        <v>75.7</v>
      </c>
      <c r="J237" s="55">
        <v>7494.01</v>
      </c>
      <c r="K237" s="55">
        <v>1277553.99</v>
      </c>
      <c r="L237" s="55">
        <v>255510.78</v>
      </c>
      <c r="M237" s="56">
        <v>1022043.21</v>
      </c>
      <c r="N237" s="34">
        <f t="shared" si="3"/>
        <v>1155171.04</v>
      </c>
    </row>
    <row r="238" spans="1:14" ht="12.75">
      <c r="A238" s="62">
        <v>227</v>
      </c>
      <c r="B238" s="53" t="s">
        <v>258</v>
      </c>
      <c r="C238" s="54">
        <v>0.125688211746079</v>
      </c>
      <c r="D238" s="55">
        <v>21318.8</v>
      </c>
      <c r="E238" s="55">
        <v>3413.19</v>
      </c>
      <c r="F238" s="55">
        <v>17905.61</v>
      </c>
      <c r="G238" s="55">
        <v>2776.4</v>
      </c>
      <c r="H238" s="55">
        <v>555.28</v>
      </c>
      <c r="I238" s="55">
        <v>22.21</v>
      </c>
      <c r="J238" s="55">
        <v>2198.91</v>
      </c>
      <c r="K238" s="55">
        <v>374471.62</v>
      </c>
      <c r="L238" s="55">
        <v>74894.24</v>
      </c>
      <c r="M238" s="56">
        <v>299577.38</v>
      </c>
      <c r="N238" s="34">
        <f t="shared" si="3"/>
        <v>319681.9</v>
      </c>
    </row>
    <row r="239" spans="1:14" ht="12.75">
      <c r="A239" s="62">
        <v>228</v>
      </c>
      <c r="B239" s="53" t="s">
        <v>259</v>
      </c>
      <c r="C239" s="54">
        <v>0.0839390308519</v>
      </c>
      <c r="D239" s="55">
        <v>3664.44</v>
      </c>
      <c r="E239" s="55">
        <v>702.09</v>
      </c>
      <c r="F239" s="55">
        <v>2962.35</v>
      </c>
      <c r="G239" s="55">
        <v>1858.21</v>
      </c>
      <c r="H239" s="55">
        <v>371.64</v>
      </c>
      <c r="I239" s="55">
        <v>14.87</v>
      </c>
      <c r="J239" s="55">
        <v>1471.7</v>
      </c>
      <c r="K239" s="55">
        <v>250923.68</v>
      </c>
      <c r="L239" s="55">
        <v>50184.73</v>
      </c>
      <c r="M239" s="56">
        <v>200738.95</v>
      </c>
      <c r="N239" s="34">
        <f t="shared" si="3"/>
        <v>205173</v>
      </c>
    </row>
    <row r="240" spans="1:14" ht="12.75">
      <c r="A240" s="62">
        <v>229</v>
      </c>
      <c r="B240" s="53" t="s">
        <v>260</v>
      </c>
      <c r="C240" s="54">
        <v>0.061024123051209</v>
      </c>
      <c r="D240" s="55">
        <v>15375.39</v>
      </c>
      <c r="E240" s="55">
        <v>2804.03</v>
      </c>
      <c r="F240" s="55">
        <v>12571.36</v>
      </c>
      <c r="G240" s="55">
        <v>1351.7</v>
      </c>
      <c r="H240" s="55">
        <v>270.34</v>
      </c>
      <c r="I240" s="55">
        <v>10.81</v>
      </c>
      <c r="J240" s="55">
        <v>1070.55</v>
      </c>
      <c r="K240" s="55">
        <v>182582.06</v>
      </c>
      <c r="L240" s="55">
        <v>36516.38</v>
      </c>
      <c r="M240" s="56">
        <v>146065.68</v>
      </c>
      <c r="N240" s="34">
        <f t="shared" si="3"/>
        <v>159707.59</v>
      </c>
    </row>
    <row r="241" spans="1:14" ht="12.75">
      <c r="A241" s="62">
        <v>230</v>
      </c>
      <c r="B241" s="53" t="s">
        <v>261</v>
      </c>
      <c r="C241" s="54">
        <v>0.098906187620219</v>
      </c>
      <c r="D241" s="55">
        <v>4001.01</v>
      </c>
      <c r="E241" s="55">
        <v>498.61</v>
      </c>
      <c r="F241" s="55">
        <v>3502.4</v>
      </c>
      <c r="G241" s="55">
        <v>2183.19</v>
      </c>
      <c r="H241" s="55">
        <v>436.64</v>
      </c>
      <c r="I241" s="55">
        <v>17.47</v>
      </c>
      <c r="J241" s="55">
        <v>1729.08</v>
      </c>
      <c r="K241" s="55">
        <v>294340.71</v>
      </c>
      <c r="L241" s="55">
        <v>58868.21</v>
      </c>
      <c r="M241" s="56">
        <v>235472.5</v>
      </c>
      <c r="N241" s="34">
        <f t="shared" si="3"/>
        <v>240703.98</v>
      </c>
    </row>
    <row r="242" spans="1:14" ht="12.75">
      <c r="A242" s="62">
        <v>231</v>
      </c>
      <c r="B242" s="53" t="s">
        <v>262</v>
      </c>
      <c r="C242" s="54">
        <v>0.104630683778591</v>
      </c>
      <c r="D242" s="55">
        <v>28726.15</v>
      </c>
      <c r="E242" s="55">
        <v>5136.52</v>
      </c>
      <c r="F242" s="55">
        <v>23589.63</v>
      </c>
      <c r="G242" s="55">
        <v>2316.54</v>
      </c>
      <c r="H242" s="55">
        <v>463.31</v>
      </c>
      <c r="I242" s="55">
        <v>18.53</v>
      </c>
      <c r="J242" s="55">
        <v>1834.7</v>
      </c>
      <c r="K242" s="55">
        <v>312832.75</v>
      </c>
      <c r="L242" s="55">
        <v>62566.59</v>
      </c>
      <c r="M242" s="56">
        <v>250266.16</v>
      </c>
      <c r="N242" s="34">
        <f t="shared" si="3"/>
        <v>275690.49</v>
      </c>
    </row>
    <row r="243" spans="1:14" ht="12.75">
      <c r="A243" s="62">
        <v>232</v>
      </c>
      <c r="B243" s="53" t="s">
        <v>263</v>
      </c>
      <c r="C243" s="54">
        <v>0.053045052228654</v>
      </c>
      <c r="D243" s="55">
        <v>15322.3</v>
      </c>
      <c r="E243" s="55">
        <v>2760.18</v>
      </c>
      <c r="F243" s="55">
        <v>12562.12</v>
      </c>
      <c r="G243" s="55">
        <v>1174.96</v>
      </c>
      <c r="H243" s="55">
        <v>234.99</v>
      </c>
      <c r="I243" s="55">
        <v>9.4</v>
      </c>
      <c r="J243" s="55">
        <v>930.57</v>
      </c>
      <c r="K243" s="55">
        <v>158709.13</v>
      </c>
      <c r="L243" s="55">
        <v>31741.87</v>
      </c>
      <c r="M243" s="56">
        <v>126967.26</v>
      </c>
      <c r="N243" s="34">
        <f t="shared" si="3"/>
        <v>140459.94999999998</v>
      </c>
    </row>
    <row r="244" spans="1:14" ht="12.75">
      <c r="A244" s="62">
        <v>233</v>
      </c>
      <c r="B244" s="53" t="s">
        <v>264</v>
      </c>
      <c r="C244" s="54">
        <v>0.807576510173442</v>
      </c>
      <c r="D244" s="55">
        <v>754981.75</v>
      </c>
      <c r="E244" s="55">
        <v>130859.9</v>
      </c>
      <c r="F244" s="55">
        <v>624121.85</v>
      </c>
      <c r="G244" s="55">
        <v>17880.38</v>
      </c>
      <c r="H244" s="55">
        <v>3576.08</v>
      </c>
      <c r="I244" s="55">
        <v>143.04</v>
      </c>
      <c r="J244" s="55">
        <v>14161.26</v>
      </c>
      <c r="K244" s="55">
        <v>2414658.25</v>
      </c>
      <c r="L244" s="55">
        <v>482931.62</v>
      </c>
      <c r="M244" s="56">
        <v>1931726.63</v>
      </c>
      <c r="N244" s="34">
        <f t="shared" si="3"/>
        <v>2570009.7399999998</v>
      </c>
    </row>
    <row r="245" spans="1:14" ht="12.75">
      <c r="A245" s="62">
        <v>234</v>
      </c>
      <c r="B245" s="53" t="s">
        <v>265</v>
      </c>
      <c r="C245" s="54">
        <v>0.082893646371033</v>
      </c>
      <c r="D245" s="55">
        <v>15958.95</v>
      </c>
      <c r="E245" s="55">
        <v>2256.33</v>
      </c>
      <c r="F245" s="55">
        <v>13702.62</v>
      </c>
      <c r="G245" s="55">
        <v>1835.06</v>
      </c>
      <c r="H245" s="55">
        <v>367.01</v>
      </c>
      <c r="I245" s="55">
        <v>14.68</v>
      </c>
      <c r="J245" s="55">
        <v>1453.37</v>
      </c>
      <c r="K245" s="55">
        <v>247795.98</v>
      </c>
      <c r="L245" s="55">
        <v>49559.17</v>
      </c>
      <c r="M245" s="56">
        <v>198236.81</v>
      </c>
      <c r="N245" s="34">
        <f t="shared" si="3"/>
        <v>213392.8</v>
      </c>
    </row>
    <row r="246" spans="1:14" ht="12.75">
      <c r="A246" s="62">
        <v>235</v>
      </c>
      <c r="B246" s="53" t="s">
        <v>266</v>
      </c>
      <c r="C246" s="54">
        <v>0.166674445337715</v>
      </c>
      <c r="D246" s="55">
        <v>30346.36</v>
      </c>
      <c r="E246" s="55">
        <v>4427.79</v>
      </c>
      <c r="F246" s="55">
        <v>25918.57</v>
      </c>
      <c r="G246" s="55">
        <v>3684.25</v>
      </c>
      <c r="H246" s="55">
        <v>736.85</v>
      </c>
      <c r="I246" s="55">
        <v>29.47</v>
      </c>
      <c r="J246" s="55">
        <v>2917.93</v>
      </c>
      <c r="K246" s="55">
        <v>497100.93</v>
      </c>
      <c r="L246" s="55">
        <v>99420.13</v>
      </c>
      <c r="M246" s="56">
        <v>397680.8</v>
      </c>
      <c r="N246" s="34">
        <f t="shared" si="3"/>
        <v>426517.3</v>
      </c>
    </row>
    <row r="247" spans="1:14" ht="12.75">
      <c r="A247" s="62">
        <v>236</v>
      </c>
      <c r="B247" s="53" t="s">
        <v>267</v>
      </c>
      <c r="C247" s="54">
        <v>0.294275780896678</v>
      </c>
      <c r="D247" s="55">
        <v>32075.01</v>
      </c>
      <c r="E247" s="55">
        <v>5491.39</v>
      </c>
      <c r="F247" s="55">
        <v>26583.62</v>
      </c>
      <c r="G247" s="55">
        <v>6517.23</v>
      </c>
      <c r="H247" s="55">
        <v>1303.45</v>
      </c>
      <c r="I247" s="55">
        <v>52.14</v>
      </c>
      <c r="J247" s="55">
        <v>5161.64</v>
      </c>
      <c r="K247" s="55">
        <v>880244.4</v>
      </c>
      <c r="L247" s="55">
        <v>176048.89</v>
      </c>
      <c r="M247" s="56">
        <v>704195.51</v>
      </c>
      <c r="N247" s="34">
        <f t="shared" si="3"/>
        <v>735940.77</v>
      </c>
    </row>
    <row r="248" spans="1:14" ht="12.75">
      <c r="A248" s="62">
        <v>237</v>
      </c>
      <c r="B248" s="53" t="s">
        <v>268</v>
      </c>
      <c r="C248" s="54">
        <v>0.065842393907901</v>
      </c>
      <c r="D248" s="55">
        <v>7902.82</v>
      </c>
      <c r="E248" s="55">
        <v>1324.17</v>
      </c>
      <c r="F248" s="55">
        <v>6578.65</v>
      </c>
      <c r="G248" s="55">
        <v>1458.43</v>
      </c>
      <c r="H248" s="55">
        <v>291.69</v>
      </c>
      <c r="I248" s="55">
        <v>11.67</v>
      </c>
      <c r="J248" s="55">
        <v>1155.07</v>
      </c>
      <c r="K248" s="55">
        <v>196998.29</v>
      </c>
      <c r="L248" s="55">
        <v>39399.67</v>
      </c>
      <c r="M248" s="56">
        <v>157598.62</v>
      </c>
      <c r="N248" s="34">
        <f t="shared" si="3"/>
        <v>165332.34</v>
      </c>
    </row>
    <row r="249" spans="1:14" ht="12.75">
      <c r="A249" s="62">
        <v>238</v>
      </c>
      <c r="B249" s="53" t="s">
        <v>269</v>
      </c>
      <c r="C249" s="54">
        <v>0.317755612972199</v>
      </c>
      <c r="D249" s="55">
        <v>384425.18</v>
      </c>
      <c r="E249" s="55">
        <v>68127.92</v>
      </c>
      <c r="F249" s="55">
        <v>316297.26</v>
      </c>
      <c r="G249" s="55">
        <v>7037.3</v>
      </c>
      <c r="H249" s="55">
        <v>1407.46</v>
      </c>
      <c r="I249" s="55">
        <v>56.3</v>
      </c>
      <c r="J249" s="55">
        <v>5573.54</v>
      </c>
      <c r="K249" s="55">
        <v>950495.24</v>
      </c>
      <c r="L249" s="55">
        <v>190099.02</v>
      </c>
      <c r="M249" s="56">
        <v>760396.22</v>
      </c>
      <c r="N249" s="34">
        <f t="shared" si="3"/>
        <v>1082267.02</v>
      </c>
    </row>
    <row r="250" spans="1:14" ht="12.75">
      <c r="A250" s="62">
        <v>239</v>
      </c>
      <c r="B250" s="53" t="s">
        <v>270</v>
      </c>
      <c r="C250" s="54">
        <v>0.136522669179435</v>
      </c>
      <c r="D250" s="55">
        <v>92793.97</v>
      </c>
      <c r="E250" s="55">
        <v>16449.16</v>
      </c>
      <c r="F250" s="55">
        <v>76344.81</v>
      </c>
      <c r="G250" s="55">
        <v>3024.01</v>
      </c>
      <c r="H250" s="55">
        <v>604.8</v>
      </c>
      <c r="I250" s="55">
        <v>24.19</v>
      </c>
      <c r="J250" s="55">
        <v>2395.02</v>
      </c>
      <c r="K250" s="55">
        <v>408471.68</v>
      </c>
      <c r="L250" s="55">
        <v>81694.32</v>
      </c>
      <c r="M250" s="56">
        <v>326777.36</v>
      </c>
      <c r="N250" s="34">
        <f t="shared" si="3"/>
        <v>405517.19</v>
      </c>
    </row>
    <row r="251" spans="1:14" ht="12.75">
      <c r="A251" s="62">
        <v>240</v>
      </c>
      <c r="B251" s="53" t="s">
        <v>271</v>
      </c>
      <c r="C251" s="54">
        <v>0.152193531948512</v>
      </c>
      <c r="D251" s="55">
        <v>18411.49</v>
      </c>
      <c r="E251" s="55">
        <v>3143.96</v>
      </c>
      <c r="F251" s="55">
        <v>15267.53</v>
      </c>
      <c r="G251" s="55">
        <v>3363.51</v>
      </c>
      <c r="H251" s="55">
        <v>672.7</v>
      </c>
      <c r="I251" s="55">
        <v>26.91</v>
      </c>
      <c r="J251" s="55">
        <v>2663.9</v>
      </c>
      <c r="K251" s="55">
        <v>453775.06</v>
      </c>
      <c r="L251" s="55">
        <v>90755.02</v>
      </c>
      <c r="M251" s="56">
        <v>363020.04</v>
      </c>
      <c r="N251" s="34">
        <f t="shared" si="3"/>
        <v>380951.47</v>
      </c>
    </row>
    <row r="252" spans="1:14" ht="12.75">
      <c r="A252" s="62">
        <v>241</v>
      </c>
      <c r="B252" s="53" t="s">
        <v>272</v>
      </c>
      <c r="C252" s="54">
        <v>0.44160712334002</v>
      </c>
      <c r="D252" s="55">
        <v>453307.29</v>
      </c>
      <c r="E252" s="55">
        <v>80029.83</v>
      </c>
      <c r="F252" s="55">
        <v>373277.46</v>
      </c>
      <c r="G252" s="55">
        <v>9781.69</v>
      </c>
      <c r="H252" s="55">
        <v>1956.34</v>
      </c>
      <c r="I252" s="55">
        <v>78.25</v>
      </c>
      <c r="J252" s="55">
        <v>7747.1</v>
      </c>
      <c r="K252" s="55">
        <v>1321273.56</v>
      </c>
      <c r="L252" s="55">
        <v>264254.66</v>
      </c>
      <c r="M252" s="56">
        <v>1057018.9</v>
      </c>
      <c r="N252" s="34">
        <f t="shared" si="3"/>
        <v>1438043.46</v>
      </c>
    </row>
    <row r="253" spans="1:14" ht="12.75">
      <c r="A253" s="62">
        <v>242</v>
      </c>
      <c r="B253" s="53" t="s">
        <v>273</v>
      </c>
      <c r="C253" s="54">
        <v>0.069807904133166</v>
      </c>
      <c r="D253" s="55">
        <v>18145.21</v>
      </c>
      <c r="E253" s="55">
        <v>3188.83</v>
      </c>
      <c r="F253" s="55">
        <v>14956.38</v>
      </c>
      <c r="G253" s="55">
        <v>1546.26</v>
      </c>
      <c r="H253" s="55">
        <v>309.25</v>
      </c>
      <c r="I253" s="55">
        <v>12.37</v>
      </c>
      <c r="J253" s="55">
        <v>1224.64</v>
      </c>
      <c r="K253" s="55">
        <v>208863.27</v>
      </c>
      <c r="L253" s="55">
        <v>41772.63</v>
      </c>
      <c r="M253" s="56">
        <v>167090.64</v>
      </c>
      <c r="N253" s="34">
        <f t="shared" si="3"/>
        <v>183271.66</v>
      </c>
    </row>
    <row r="254" spans="1:14" ht="12.75">
      <c r="A254" s="62">
        <v>243</v>
      </c>
      <c r="B254" s="53" t="s">
        <v>274</v>
      </c>
      <c r="C254" s="54">
        <v>0.260132240315759</v>
      </c>
      <c r="D254" s="55">
        <v>132940.8</v>
      </c>
      <c r="E254" s="55">
        <v>21979.96</v>
      </c>
      <c r="F254" s="55">
        <v>110960.84</v>
      </c>
      <c r="G254" s="55">
        <v>5760.94</v>
      </c>
      <c r="H254" s="55">
        <v>1152.19</v>
      </c>
      <c r="I254" s="55">
        <v>46.09</v>
      </c>
      <c r="J254" s="55">
        <v>4562.66</v>
      </c>
      <c r="K254" s="55">
        <v>778087.9</v>
      </c>
      <c r="L254" s="55">
        <v>155617.53</v>
      </c>
      <c r="M254" s="56">
        <v>622470.37</v>
      </c>
      <c r="N254" s="34">
        <f t="shared" si="3"/>
        <v>737993.87</v>
      </c>
    </row>
    <row r="255" spans="1:21" ht="12.75">
      <c r="A255" s="62">
        <v>244</v>
      </c>
      <c r="B255" s="53" t="s">
        <v>275</v>
      </c>
      <c r="C255" s="54">
        <v>0.26587372362371</v>
      </c>
      <c r="D255" s="55">
        <v>64466.66</v>
      </c>
      <c r="E255" s="55">
        <v>8667.12</v>
      </c>
      <c r="F255" s="55">
        <v>55799.54</v>
      </c>
      <c r="G255" s="55">
        <v>5889.14</v>
      </c>
      <c r="H255" s="55">
        <v>1177.83</v>
      </c>
      <c r="I255" s="55">
        <v>47.11</v>
      </c>
      <c r="J255" s="55">
        <v>4664.2</v>
      </c>
      <c r="K255" s="55">
        <v>795485.01</v>
      </c>
      <c r="L255" s="55">
        <v>159096.97</v>
      </c>
      <c r="M255" s="56">
        <v>636388.04</v>
      </c>
      <c r="N255" s="34">
        <f t="shared" si="3"/>
        <v>696851.78</v>
      </c>
      <c r="U255" s="29"/>
    </row>
    <row r="256" spans="1:14" ht="12.75">
      <c r="A256" s="62">
        <v>245</v>
      </c>
      <c r="B256" s="53" t="s">
        <v>276</v>
      </c>
      <c r="C256" s="54">
        <v>0.082489261106603</v>
      </c>
      <c r="D256" s="55">
        <v>11528.81</v>
      </c>
      <c r="E256" s="55">
        <v>2289.42</v>
      </c>
      <c r="F256" s="55">
        <v>9239.39</v>
      </c>
      <c r="G256" s="55">
        <v>1827.16</v>
      </c>
      <c r="H256" s="55">
        <v>365.43</v>
      </c>
      <c r="I256" s="55">
        <v>14.62</v>
      </c>
      <c r="J256" s="55">
        <v>1447.11</v>
      </c>
      <c r="K256" s="55">
        <v>246805.25</v>
      </c>
      <c r="L256" s="55">
        <v>49360.99</v>
      </c>
      <c r="M256" s="56">
        <v>197444.26</v>
      </c>
      <c r="N256" s="34">
        <f t="shared" si="3"/>
        <v>208130.76</v>
      </c>
    </row>
    <row r="257" spans="1:14" ht="12.75">
      <c r="A257" s="62">
        <v>246</v>
      </c>
      <c r="B257" s="57" t="s">
        <v>277</v>
      </c>
      <c r="C257" s="58">
        <v>0.239408228864105</v>
      </c>
      <c r="D257" s="59">
        <v>17217.67</v>
      </c>
      <c r="E257" s="59">
        <v>2930.09</v>
      </c>
      <c r="F257" s="59">
        <v>14287.58</v>
      </c>
      <c r="G257" s="59">
        <v>5301.9</v>
      </c>
      <c r="H257" s="59">
        <v>1060.38</v>
      </c>
      <c r="I257" s="59">
        <v>42.42</v>
      </c>
      <c r="J257" s="59">
        <v>4199.1</v>
      </c>
      <c r="K257" s="59">
        <v>716082.32</v>
      </c>
      <c r="L257" s="59">
        <v>143216.43</v>
      </c>
      <c r="M257" s="60">
        <v>572865.89</v>
      </c>
      <c r="N257" s="35">
        <f t="shared" si="3"/>
        <v>591352.5700000001</v>
      </c>
    </row>
    <row r="258" spans="1:21" ht="20.25">
      <c r="A258" s="64"/>
      <c r="B258" s="63" t="s">
        <v>12</v>
      </c>
      <c r="C258" s="30">
        <f>SUM(C12:C257)</f>
        <v>99.99999999999994</v>
      </c>
      <c r="D258" s="12">
        <f>SUM(D12:D257)</f>
        <v>58598850.71999998</v>
      </c>
      <c r="E258" s="12">
        <f aca="true" t="shared" si="4" ref="E258:M258">SUM(E12:E257)</f>
        <v>10088077.319999997</v>
      </c>
      <c r="F258" s="12">
        <f t="shared" si="4"/>
        <v>48510773.400000036</v>
      </c>
      <c r="G258" s="12">
        <f t="shared" si="4"/>
        <v>2215021.52</v>
      </c>
      <c r="H258" s="12">
        <f t="shared" si="4"/>
        <v>443004.52000000014</v>
      </c>
      <c r="I258" s="12">
        <f t="shared" si="4"/>
        <v>17720.159999999996</v>
      </c>
      <c r="J258" s="12">
        <f t="shared" si="4"/>
        <v>1754296.8399999996</v>
      </c>
      <c r="K258" s="12">
        <f t="shared" si="4"/>
        <v>299196650.67</v>
      </c>
      <c r="L258" s="12">
        <f t="shared" si="4"/>
        <v>59839330.25</v>
      </c>
      <c r="M258" s="33">
        <f t="shared" si="4"/>
        <v>239357320.4200001</v>
      </c>
      <c r="N258" s="36">
        <f t="shared" si="3"/>
        <v>289622390.66000015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299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1"/>
  <sheetViews>
    <sheetView showGridLines="0" view="pageBreakPreview" zoomScale="80" zoomScaleNormal="75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284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3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68" t="s">
        <v>0</v>
      </c>
      <c r="B10" s="69" t="s">
        <v>1</v>
      </c>
      <c r="C10" s="70" t="s">
        <v>279</v>
      </c>
      <c r="D10" s="45" t="s">
        <v>2</v>
      </c>
      <c r="E10" s="46"/>
      <c r="F10" s="47"/>
      <c r="G10" s="45" t="s">
        <v>288</v>
      </c>
      <c r="H10" s="46"/>
      <c r="I10" s="46"/>
      <c r="J10" s="47"/>
      <c r="K10" s="45" t="s">
        <v>5</v>
      </c>
      <c r="L10" s="46"/>
      <c r="M10" s="47"/>
      <c r="N10" s="73" t="s">
        <v>4</v>
      </c>
    </row>
    <row r="11" spans="1:14" ht="47.25">
      <c r="A11" s="68"/>
      <c r="B11" s="69"/>
      <c r="C11" s="70"/>
      <c r="D11" s="10" t="s">
        <v>3</v>
      </c>
      <c r="E11" s="10" t="s">
        <v>290</v>
      </c>
      <c r="F11" s="10" t="s">
        <v>289</v>
      </c>
      <c r="G11" s="10" t="s">
        <v>3</v>
      </c>
      <c r="H11" s="10" t="s">
        <v>291</v>
      </c>
      <c r="I11" s="10" t="s">
        <v>292</v>
      </c>
      <c r="J11" s="10" t="s">
        <v>293</v>
      </c>
      <c r="K11" s="10" t="s">
        <v>3</v>
      </c>
      <c r="L11" s="10" t="s">
        <v>291</v>
      </c>
      <c r="M11" s="32" t="s">
        <v>293</v>
      </c>
      <c r="N11" s="74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1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285</v>
      </c>
      <c r="C266" s="5"/>
      <c r="D266" s="1"/>
      <c r="E266" s="1"/>
      <c r="F266" s="1"/>
      <c r="G266" s="1"/>
      <c r="H266" s="76"/>
      <c r="I266" s="76"/>
      <c r="J266" s="76"/>
      <c r="K266" s="76"/>
      <c r="L266" s="76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2"/>
      <c r="H267" s="72"/>
      <c r="I267" s="72"/>
      <c r="J267" s="72"/>
      <c r="K267" s="21"/>
      <c r="L267" s="76" t="s">
        <v>7</v>
      </c>
      <c r="M267" s="76"/>
      <c r="N267" s="76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5" t="s">
        <v>19</v>
      </c>
      <c r="M268" s="75"/>
      <c r="N268" s="75"/>
    </row>
    <row r="269" spans="1:14" ht="12.75">
      <c r="A269" s="1"/>
      <c r="B269" s="1"/>
      <c r="C269" s="5"/>
      <c r="D269" s="1"/>
      <c r="E269" s="1"/>
      <c r="F269" s="1"/>
      <c r="G269" s="71"/>
      <c r="H269" s="71"/>
      <c r="I269" s="71"/>
      <c r="J269" s="71"/>
      <c r="K269" s="23"/>
      <c r="L269" s="71" t="s">
        <v>16</v>
      </c>
      <c r="M269" s="71"/>
      <c r="N269" s="71"/>
    </row>
    <row r="270" spans="1:14" ht="16.5">
      <c r="A270" s="6"/>
      <c r="B270" s="19"/>
      <c r="C270" s="19"/>
      <c r="D270" s="27"/>
      <c r="E270" s="19"/>
      <c r="F270" s="19"/>
      <c r="G270" s="19"/>
      <c r="H270" s="71"/>
      <c r="I270" s="71"/>
      <c r="J270" s="71"/>
      <c r="K270" s="71"/>
      <c r="L270" s="71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4:14" ht="12.75"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2020-08-18T19:38:38Z</cp:lastPrinted>
  <dcterms:created xsi:type="dcterms:W3CDTF">2014-03-27T18:08:37Z</dcterms:created>
  <dcterms:modified xsi:type="dcterms:W3CDTF">2020-08-18T19:45:54Z</dcterms:modified>
  <cp:category/>
  <cp:version/>
  <cp:contentType/>
  <cp:contentStatus/>
</cp:coreProperties>
</file>