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tricia-pf\Desktop\"/>
    </mc:Choice>
  </mc:AlternateContent>
  <bookViews>
    <workbookView xWindow="0" yWindow="0" windowWidth="25200" windowHeight="11865"/>
  </bookViews>
  <sheets>
    <sheet name="Plan1" sheetId="1" r:id="rId1"/>
  </sheets>
  <calcPr calcId="152511" iterateDelta="1E-4"/>
</workbook>
</file>

<file path=xl/calcChain.xml><?xml version="1.0" encoding="utf-8"?>
<calcChain xmlns="http://schemas.openxmlformats.org/spreadsheetml/2006/main">
  <c r="A179" i="1" l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</calcChain>
</file>

<file path=xl/sharedStrings.xml><?xml version="1.0" encoding="utf-8"?>
<sst xmlns="http://schemas.openxmlformats.org/spreadsheetml/2006/main" count="1370" uniqueCount="1012">
  <si>
    <t>Data</t>
  </si>
  <si>
    <t>Descrição</t>
  </si>
  <si>
    <t>Publicação no D.O. Contrato nº 051/2024 Detran/GO</t>
  </si>
  <si>
    <t>Publicação no D.O. Contrato nº 050/2024 Detran/GO</t>
  </si>
  <si>
    <t>Publicação no D.O. Contrato nº 049/2024 Detran/GO</t>
  </si>
  <si>
    <t>Publicação no D.O. 4° Aditivo ao Contrato n° 018/2023 Detran/GO</t>
  </si>
  <si>
    <t>Publicação no D.O. Contrato nº 047/2024 Detran/GO</t>
  </si>
  <si>
    <t>Publicação no D.O. Contrato nº 048/2024 Detran/GO</t>
  </si>
  <si>
    <t>Publicação no D.O. 1º Aditivo ao Contrato nº 014/2020 Detran/GO</t>
  </si>
  <si>
    <t>Publicação no D.O. Contrato nº 045/2024 Detran/GO</t>
  </si>
  <si>
    <t xml:space="preserve">Publicação no D.O. Retifica o Extrato de Publicação do 1º Termo Aditivo Contrato nº 010/2024 Detran/GO </t>
  </si>
  <si>
    <t xml:space="preserve">Publicação no D.O. Retifica o Extrato de Publicação do 6º Termo Aditivo Contrato nº 043/2020 Detran/GO </t>
  </si>
  <si>
    <t xml:space="preserve">Publicação no D.O. Retifica o Extrato de Publicação do 5º Termo Aditivo Contrato nº 043/2020 Detran/GO </t>
  </si>
  <si>
    <t>Publicação no D.O. Convênio de Ciretran Nova Crixás - Detran/GO</t>
  </si>
  <si>
    <t>Publicação no D.O. 6º Aditivo ao Contrato nº 043/2020 Detran/GO</t>
  </si>
  <si>
    <t>Publicação no D.O. 1º Aditivo ao Contrato nº 007/2024 Detran/GO</t>
  </si>
  <si>
    <t>Publicação no D.O. 1º Aditivo ao Contrato nº 008/2024 Detran/GO</t>
  </si>
  <si>
    <t>Publicação no D.O. 1º Aditivo ao Contrato nº 009/2024 Detran/GO</t>
  </si>
  <si>
    <t>Publicação no D.O. 1º Aditivo ao Contrato nº 010/2024 Detran/GO</t>
  </si>
  <si>
    <t>Publicação no D.O. Contrato nº 046/2024 Detran/GO</t>
  </si>
  <si>
    <t>Publicação no D.O. 1º Aditivo ao Convênio Ciretran Portelândia-Detran/GO</t>
  </si>
  <si>
    <t>Publicação no D.O. 1º Aditivo ao Contrato nº 010/2020 Detran/GO</t>
  </si>
  <si>
    <t>Publicação no D.O. Contrato nº 044/2024 Detran/GO</t>
  </si>
  <si>
    <t>Publicação no D.O. Convênio de Ciretran Anhanguera - Detran/GO</t>
  </si>
  <si>
    <t>Publicação no D.O. Convênio de Ciretran Ivolândia - Detran/GO</t>
  </si>
  <si>
    <t>Publicação no D.O. Contrato nº 043/2024 Detran/GO</t>
  </si>
  <si>
    <t>Publicação no D.O. Contrato nº 042/2024 Detran/GO</t>
  </si>
  <si>
    <t>Publicação no D.O. Contrato nº 041/2024 Detran/GO</t>
  </si>
  <si>
    <t>Publicação no D.O. 1º Aditivo ao Contrato nº 024/2020 Detran/GO</t>
  </si>
  <si>
    <t>Publicação no D.O. 2º Aditivo ao Contrato nº 031/2020 Detran/GO</t>
  </si>
  <si>
    <t>Publicação no D.O. 5º Aditivo ao Contrato nº 043/2020 Detran/GO</t>
  </si>
  <si>
    <t>Publicação no D.O. Contrato nº 040/2024 Detran/GO</t>
  </si>
  <si>
    <t>Publicação no D.O. Contrato nº 039/2024 Detran/GO</t>
  </si>
  <si>
    <t>Publicação no D.O. Contrato nº 038/2024 Detran/GO</t>
  </si>
  <si>
    <t>Publicação no D.O. Convênio de Ciretran Rianápolis - Detran/GO</t>
  </si>
  <si>
    <t>Publicação no D.O. 4º Termo Aditivo ao Contrato nº 051/2021 Detran/GO</t>
  </si>
  <si>
    <t>Publicação no D.O. Convênio de Ciretran Santa Terezinha de Goiás-Detran/GO</t>
  </si>
  <si>
    <t>Publicação no D.O. 1º Aditivo ao Convênio Ciretran Araguarças-Detran/GO</t>
  </si>
  <si>
    <t>Publicação no D.O. Convênio de Ciretran Cumari - Detran/GO</t>
  </si>
  <si>
    <t>Publicação no D.O. Convênio de Ciretran  Senador Canedo – Detran/Go</t>
  </si>
  <si>
    <t>Publicação no D.O. 3º Termo Aditivo ao Contrato nº 047/2021 Detran/GO</t>
  </si>
  <si>
    <t>Publicação no D.O. 3º Aditivo ao Contrato nº 048/2020 Detran/GO</t>
  </si>
  <si>
    <t>Publicação no D.O. Convênio de Ciretran Portelândia - Detran/GO</t>
  </si>
  <si>
    <t>Publicação no D.O. Contrato nº 037/2024 Detran/GO</t>
  </si>
  <si>
    <t>Publicação no D.O. Contrato nº 036/2024 Detran/GO</t>
  </si>
  <si>
    <t>Publicação no D.O. Contrato nº 035/2024 Detran/GO</t>
  </si>
  <si>
    <t>Publicação no D.O. 1º Aditivo ao Contrato nº 027/2023 Detran/GO</t>
  </si>
  <si>
    <t>Publicação no D.O. Convênio de Ciretran Campos Verdes - Detran/GO</t>
  </si>
  <si>
    <t>Publicação no D.O. Convênio de Ciretran Urutaí - Detran/GO</t>
  </si>
  <si>
    <t>Publicação no D.O. Convênio de Ciretran Matrinchã - Detran/GO</t>
  </si>
  <si>
    <t>Publicação no D.O. Convênio de Multas Valparaíso de Goiás - Detran/GO</t>
  </si>
  <si>
    <t>Publicação no D.O. Convênio de Multas Caldas Novas - Detran/GO</t>
  </si>
  <si>
    <t>Publicação no D.O Contrato nº 034/2024 Detran/GO</t>
  </si>
  <si>
    <t>Publicação no D.O Contrato nº 033/2024 Detran/GO</t>
  </si>
  <si>
    <t>Publicação no D.O. Convênio de Ciretran Aporé - Detran/GO</t>
  </si>
  <si>
    <t>Publicação no D.O. 1º Termo Aditivo ao Contrato nº 033/2023 Detran/GO</t>
  </si>
  <si>
    <t>Publicação no D.O. Convênio de Ciretran Água Limpa - Detran/GO</t>
  </si>
  <si>
    <t>Publicação no D.O. 4º Termo Aditivo ao Contrato nº 015/2020 Detran/GO</t>
  </si>
  <si>
    <t>Publicação no D.O Contrato nº 030/2024 Detran/GO</t>
  </si>
  <si>
    <t>Publicação no D.O Contrato nº 032/2024 Detran/GO</t>
  </si>
  <si>
    <t>Publicação no D.O Contrato nº 031/2024 Detran/GO</t>
  </si>
  <si>
    <t>Publicação no D.O. 3º Aditivo ao Contrato nº 019/2023 Detran/GO</t>
  </si>
  <si>
    <t>Publicação no D.O. 4º Aditivo ao Contrato nº 005/2022 Detran/GO</t>
  </si>
  <si>
    <t>Publicação no D.O. 4º Aditivo ao Contrato nº 003/2022 Detran/GO</t>
  </si>
  <si>
    <t>Publicação no D.O. 3º Aditivo ao Contrato nº 002/2023 Detran/GO</t>
  </si>
  <si>
    <t>Publicação no D.O. 4º Aditivo ao Contrato nº 040/2020 Detran/GO</t>
  </si>
  <si>
    <t>Publicação no D.O. 1º Aditivo ao Contrato nº 019/2022 Detran/GO</t>
  </si>
  <si>
    <t>Publicação no D.O Contrato nº 029/2024 Detran/GO</t>
  </si>
  <si>
    <t>Publicação no D.O Contrato nº 027/2024 Detran/GO</t>
  </si>
  <si>
    <t>Publicação no D.O Contrato nº 026/2024 Detran/GO</t>
  </si>
  <si>
    <t>Publicação no D.O Contrato nº 025/2024 Detran/GO</t>
  </si>
  <si>
    <t>Publicação no D.O Contrato nº 024/2024 Detran/GO</t>
  </si>
  <si>
    <t>Publicação no D.O Contrato nº 023/2024 Detran/GO</t>
  </si>
  <si>
    <t>Publicação no D.O Contrato nº 022/2024 Detran/GO</t>
  </si>
  <si>
    <t>Publicação no D.O Contrato nº 021/2024 Detran/GO</t>
  </si>
  <si>
    <t>Publicação no D.O Contrato nº 020/2024 Detran/GO</t>
  </si>
  <si>
    <t>Publicação no D.O. 2º Aditivo ao Contrato nº 025/2022 Detran/GO</t>
  </si>
  <si>
    <t>Publicação no D.O. 1º Aditivo ao Contrato nº 025/2023 Detran/GO</t>
  </si>
  <si>
    <t>Publicação no D.O. 2º Aditivo ao Contrato nº 035/2022 Detran/GO</t>
  </si>
  <si>
    <t>Publicação no D.O. Convênio nº 001/2024 com PM/GO através da SSP</t>
  </si>
  <si>
    <t>Publicação no D.O. Convênio de Ciretran Aragarças - Detran/GO</t>
  </si>
  <si>
    <t>Publicação no D.O. Convênio de Ciretran Damianópolis - Detran/GO</t>
  </si>
  <si>
    <t>Publicação no D.O. 1º Termo Aditivo ao Contrato nº 042/2022 Detran/GO</t>
  </si>
  <si>
    <t>Publicação no D.O. Contrato nº 019/2024 Detran/GO</t>
  </si>
  <si>
    <t>Publicação no D.O. Contrato nº 018/2024 Detran/GO</t>
  </si>
  <si>
    <t>Publicação no D.O. 3º Termo Aditivo ao Contrato nº 012/2019</t>
  </si>
  <si>
    <t>Publicação no D.O. Contrato nº 012/2024 Economia - CAIXA ECONÔMICA FEDERAL</t>
  </si>
  <si>
    <t>Publicação no D.O. 2º Termo Aditivo ao Contrato nº 027/2022 Detran/GO</t>
  </si>
  <si>
    <t>Publicação no D.O. 3º Termo Aditivo ao Contrato nº 044/2021 Detran/GO</t>
  </si>
  <si>
    <t>Publicação no D.O. Contrato nº 016/2024 Detran/GO</t>
  </si>
  <si>
    <t>Publicação no D.O. Contrato nº 017/2024 Detran/GO</t>
  </si>
  <si>
    <t>Publicação no D.O. Convênio de Ciretran - Tuverlândia</t>
  </si>
  <si>
    <t>Publicação no D.O. Convênio de Ciretran - Córrego do Ouro</t>
  </si>
  <si>
    <t>Publicação no D.O Contrato nº 015/2024 Detran/GO</t>
  </si>
  <si>
    <t>Publicação no D.O. 2º Termo Aditivo ao Contrato nº 016/2022 Detran/GO</t>
  </si>
  <si>
    <t>Publicação no D.O. Contrato nº 015/2024 Detran/Go</t>
  </si>
  <si>
    <t>Publicação no D.O 1º Termo Aditivo Contrato nº 068/2021</t>
  </si>
  <si>
    <t>Publicação no D.O. Contrato  nº 014/2024 Detran/GO</t>
  </si>
  <si>
    <t>Publicação no D.O. Contrato  nº 013/2024 Detran/GO</t>
  </si>
  <si>
    <t>Publicação no D.O. Contrato  nº 012/2024 Detran/GO</t>
  </si>
  <si>
    <t>Publicação no D.O. Contrato  nº 011/2024 Detran/GO</t>
  </si>
  <si>
    <t>Publicação no D.O. Convênios de Ciretrans - Abadiânia</t>
  </si>
  <si>
    <t>Publicação no D.O 1º Termo Aditivo ao Contrato nº 008/2023</t>
  </si>
  <si>
    <t>Publicação no D.O 3º Termo Aditivo ao Contrato nº 003/2022</t>
  </si>
  <si>
    <t>Publicação no D.O 3º Termo Aditivo ao Contrato nº 005/2022</t>
  </si>
  <si>
    <t>Publicação no D.O. Convênio de Ciretran - Nova Roma</t>
  </si>
  <si>
    <t>Publicação no D.O 3º Termo Aditivo ao Contrato nº 031/2021</t>
  </si>
  <si>
    <t>Publicação na D.O. Convênios de Ciretrans</t>
  </si>
  <si>
    <t>Publicação no D.O. Contrato nº 003/2024 Detran/GO</t>
  </si>
  <si>
    <t>Publicação no D.O. Contrato nº 007/2024 Detran/GO</t>
  </si>
  <si>
    <t>Publicação no D.O. Convênio de Ciretran - Castelândia</t>
  </si>
  <si>
    <t>Publicação no D.O. Contrato Material para Manutenção</t>
  </si>
  <si>
    <t>Publicação no D.O. Convênio de Ciretrans - Bonópolis e Araçu</t>
  </si>
  <si>
    <t>Publicação no D.O. 4º Termo Aditivo ao Contrato nº 008/2020 Detran/GO</t>
  </si>
  <si>
    <t>Publicação na D.O. Convênios de Ciretrans - Baliza, Aruanã e Adelândia</t>
  </si>
  <si>
    <t>Publicação na D.O. Convênio de Ciretran - Maurilândia e Alto Paraíso</t>
  </si>
  <si>
    <t>Publicação no D.O. 2º Termo Aditivo ao Contrato nº 002/2023 Detran/GO</t>
  </si>
  <si>
    <t>Publicação no D.O. 4º Termo Aditivo ao Contrato nº 013/2020 Detran/GO</t>
  </si>
  <si>
    <t>Publicação no D.O. Convênio de Ciretran - Corumbá de Goiás</t>
  </si>
  <si>
    <t>Publicação no D.O. Convênio de Multas nº 001/2024</t>
  </si>
  <si>
    <t>Publicação no D.O. Convênio de Multas nº 002/2024</t>
  </si>
  <si>
    <t>Publicação no D.O 3º Termo Aditivo ao Contrato nº 012/2021</t>
  </si>
  <si>
    <t>Publicação no D.O. Contrato nº 001/2024 DETRAN/GO</t>
  </si>
  <si>
    <t>Publicação no D.O. Convênio de Ciretran - Vila Propício</t>
  </si>
  <si>
    <t>Publicação no D.O 3º Termo Aditivo Contrato nº 001/2021</t>
  </si>
  <si>
    <t>Publicação no D.O. Convênio de Ciretran - Perolândia</t>
  </si>
  <si>
    <t>Publicação no D.O. 1º Termo Aditivo Contrato nº 013/2022 DETRAN/GO</t>
  </si>
  <si>
    <t>Publicação no D.O. Convênio de Ciretran</t>
  </si>
  <si>
    <t>Publicação no D. O. 1º Termo Aditivo Contrato nº 003/2023 DETRAN/GO</t>
  </si>
  <si>
    <t>Publicação no D.O. Convênios de Ciretran</t>
  </si>
  <si>
    <t>Publicação no D.O. Convênio de Ciretran - Palmelo</t>
  </si>
  <si>
    <t>Publicação no D.O. Convênio de Ciretran - Palestina de Goiás</t>
  </si>
  <si>
    <t>Publicação no D.O. 3º Termo Aditivo Contrato nº 006/2021 DETRAN/GO</t>
  </si>
  <si>
    <t>Publicação no D.O. Convênios de Ciretran - Novo Gama</t>
  </si>
  <si>
    <t>Publicação no D.O. Convênios de Ciretran - São João D'Aliança</t>
  </si>
  <si>
    <t>Publicação no D.O. Convênios de Ciretran - Hidrolina</t>
  </si>
  <si>
    <t>Publicação no D.O. Convênios de Ciretran - Nova Glória</t>
  </si>
  <si>
    <t>Publicação no D.O. 3º Termo Aditivo Contrato nº 057/2020 Detran/GO</t>
  </si>
  <si>
    <t>Publicação no D.O. Convênio de Ciretran - Professor Jamil/GO</t>
  </si>
  <si>
    <t>Publicação no D.O. Contrato nº 042/2023 Detran/GO</t>
  </si>
  <si>
    <t xml:space="preserve">Publicação no D.O. Retifica o Extrato de Publicação do 1º Termo Aditivo Contrato nº 011/2023 Detran/GO </t>
  </si>
  <si>
    <t>Publicação no D.O. 1º Termo Aditivo Contrato nº 011/2023 Detran/GO</t>
  </si>
  <si>
    <t>Publicação no D.O. Convênio de Ciretran - Mutunópolis/GO</t>
  </si>
  <si>
    <t>Publicação no D.O. Convênio de Ciretran - Ouro Verde Goiás/GO</t>
  </si>
  <si>
    <t>Publicação no D.O. Convênio de Ciretran - Alto Horizonte/GO</t>
  </si>
  <si>
    <t>Publicação no D.O. Convênio de Ciretran - Abadia de Goiás/GO</t>
  </si>
  <si>
    <t>Publicação no D.O. Convênio de Ciretran - Morro Agudo de Goiás/GO</t>
  </si>
  <si>
    <t>Publicação no D.O. Convênio de Ciretran - Cabeceiras/GO</t>
  </si>
  <si>
    <t>Publicação no D.O. Convênio de Ciretran - Bonfinópolis/GO</t>
  </si>
  <si>
    <t>Publicação no D.O. Convênio de Ciretran - Itapaci/GO</t>
  </si>
  <si>
    <t>Publicação no D.O. Convênio de Ciretran - Santa Bárbara de Goiás/GO</t>
  </si>
  <si>
    <t>Publicação no D.O. Convênio de Ciretran - Goianápolis/GO</t>
  </si>
  <si>
    <t>Publicação no D.O. Contrato nº 041/2023 Detran/GO</t>
  </si>
  <si>
    <t>12/15/2023</t>
  </si>
  <si>
    <t>Publicação no D.O. 1º Termo Aditivo Contrato nº 059/2023 Detran/GO</t>
  </si>
  <si>
    <t>Publicação no D.O. Contrato nº 040/2023 Detran/GO</t>
  </si>
  <si>
    <t>Publicação no D.O. Contrato nº 039/2023 Detran/GO</t>
  </si>
  <si>
    <t>Publicação no D.O. Convênio de Ciretran - Nova Iguaçu de Goiás/GO</t>
  </si>
  <si>
    <t>Publicação no D.O. 3º Termo Aditivo Contrato nº 044/2023 Detran/GO</t>
  </si>
  <si>
    <t>Publicação no D.O. 2º Termo Aditivo Contrato nº 018/2023 Detran/GO</t>
  </si>
  <si>
    <t>Publicação no D.O. Contrato nº 037/2023 Detran/GO</t>
  </si>
  <si>
    <t>Publicação no D.O. 1º Termo Aditivo Contrato nº 031/2023 Detran/GO</t>
  </si>
  <si>
    <t xml:space="preserve"> Publicado no D.O. Termo de Cooperação nº 004/2023 Detran/GO</t>
  </si>
  <si>
    <t xml:space="preserve"> Publicado no D.O.  4º Termo Aditivo ao Contrato nº 039/2019 Detran/GO</t>
  </si>
  <si>
    <t xml:space="preserve"> Publicado no D.O. Contrato nº 036/2023 Detran/GO</t>
  </si>
  <si>
    <t xml:space="preserve"> Publicado no D.O. </t>
  </si>
  <si>
    <t xml:space="preserve"> Publicado no D.O.</t>
  </si>
  <si>
    <t xml:space="preserve"> Publicação no D.O.</t>
  </si>
  <si>
    <t xml:space="preserve"> Publicação</t>
  </si>
  <si>
    <t xml:space="preserve"> Extrato de Publicação no Diário Oficial</t>
  </si>
  <si>
    <t xml:space="preserve"> 01/2022</t>
  </si>
  <si>
    <t xml:space="preserve"> Extrato de Publicação no Diário Oficial </t>
  </si>
  <si>
    <t xml:space="preserve"> Extrato da Publicação no Diário Oficial </t>
  </si>
  <si>
    <t xml:space="preserve"> Extrato da publicação no Diário Oficial </t>
  </si>
  <si>
    <t xml:space="preserve"> Extrato publicação no Diário Oficial </t>
  </si>
  <si>
    <t xml:space="preserve"> Extrato de publicação REDEMOB </t>
  </si>
  <si>
    <t xml:space="preserve"> Extrato publicação INDRA </t>
  </si>
  <si>
    <t xml:space="preserve"> Extrato de Publicação Total Vigilância </t>
  </si>
  <si>
    <t xml:space="preserve"> Extrato de Publicação Memora </t>
  </si>
  <si>
    <t xml:space="preserve"> CONTRATO Nº 001-2020 - LOCAÇÃO DE IMÓVEL CIRETRAN SANCLERLÂNDIA-GO</t>
  </si>
  <si>
    <t xml:space="preserve"> Extrato de publicação Pátio de Anápolis</t>
  </si>
  <si>
    <t xml:space="preserve"> TERCEIRO TERMO ADITIVO AO CONTRATO N° 062-2016 - ORACLE</t>
  </si>
  <si>
    <t xml:space="preserve"> PRIMEIRO TERMO ADITIVO AO CONTRATO N° 010-2019 - OI S/A</t>
  </si>
  <si>
    <t xml:space="preserve"> CONTRATO Nº 043-2019 - ALLIED TECNOLOGIA</t>
  </si>
  <si>
    <t>QUARTO TERMO ADITIVO AO CONTRATO N° 063-2016 - INTEGRADOR PÚBLICO SOLUÇÕES EM TI LTDA</t>
  </si>
  <si>
    <t>CONTRATO Nº 042-2019 - INDUSTRIA GRÁFICA BRASILEIRA</t>
  </si>
  <si>
    <t>CONTRATO Nº 040-2019 - LOCAÇÃO DE IMÓVEL CIRETRAN JUSSARA-GO</t>
  </si>
  <si>
    <t>PRIMEIRO TERMO ADITIVO AO CONTRATO N° 001-2019 - TOTAL VIGILÂNCIA</t>
  </si>
  <si>
    <t>CONTRATO Nº 038-2019 - JORNAL DIÁRIO DA MANHÃ</t>
  </si>
  <si>
    <t>QUINTO TERMO ADITIVO AO CONTRATO N° 035-2016 - VÓLUS TECNOLOGIA E GESTÃO DE BENEFÍCIOS LTDA</t>
  </si>
  <si>
    <t>CONTRATO Nº 039-2019 - ACITEG</t>
  </si>
  <si>
    <t>Termo de Autorização de Uso - TAU Ficha de Contratação TecBan Quadro de Informações Registro Interno n° 2155.4.19.0</t>
  </si>
  <si>
    <t>PRIMEIRO TERMO ADITIVO AO CONTRATO N° 034-2015 - LOCAÇÃO DE IMÓVEL DE TRINDADE-GO</t>
  </si>
  <si>
    <t>CONTRATO Nº 037-2019 - LOCAÇÃO DE IMÓVEL CIRETRAN ITABERAÍ</t>
  </si>
  <si>
    <t>CONTRATO Nº 036-2019 - LOCAÇÃO DE IMÓVEL CIRETRAN FAZENDA NOVA-GO</t>
  </si>
  <si>
    <t>CONVÊNIO 005-2019 - CIRETRAN DE CALDAZINHA</t>
  </si>
  <si>
    <t>CONTRATO Nº 035-2019 - LOCAÇÃO DE IMÓVEL CIRETRAN PONTALINA</t>
  </si>
  <si>
    <t>TERCEIRO TERMO ADITIVO AO CONTRATO N° 055-2016 - PRODAGO</t>
  </si>
  <si>
    <t>CONTRATO Nº 029-2019 - SOCIEDADE MANTENEDORA DAS FACULDADES DE JATAÍ LTDA</t>
  </si>
  <si>
    <t>CONTRATO Nº 034-2019 - CRACHÁ</t>
  </si>
  <si>
    <t>CONTRATO Nº 031-2019 - DISTRIBUIDORA SUDOESTE</t>
  </si>
  <si>
    <t>CONTRATO Nº 032-2019 - DISTRIBUIDORA SUDOESTE</t>
  </si>
  <si>
    <t>CONTRATO Nº 033-2019 - INGRAM MICRO BRASIL LTDA.</t>
  </si>
  <si>
    <t>CONTRATO Nº 026-2019 - LOCAÇÃO DE IMÓVEL PARA CIRETRAN DE URUANA-GO</t>
  </si>
  <si>
    <t>SEGUNDO TERMO ADITIVO AO CONTRATO N° 069-2015 - COPYSYSTEMS</t>
  </si>
  <si>
    <t>QUARTO TERMO ADITIVO AO CONTRATO N° 050/2015 - VALID</t>
  </si>
  <si>
    <t>CONTRATO Nº 023-2019 - AVICOLA GOIÁS COMERCIO DE FRIOS LTDA</t>
  </si>
  <si>
    <t>CONTRATO Nº 022-2019 - LOCAÇÃO DE IMÓVEL PARA CIRETRAN DE AURILÂNDIA</t>
  </si>
  <si>
    <t>CONTRATO Nº 028-2019 - LOCAÇÃO DE IMÓVEL PARA PATIO DE APREENSÃO DE VEÍCULOS DE GOIÂNIA</t>
  </si>
  <si>
    <t>CONTRATO Nº 024-2019 - LOCAÇÃO DE IMÓVEL PARA CIRETRAN DE INHUMAS</t>
  </si>
  <si>
    <t>CONTRATO Nº 021-2019 - ARVVO TECNOLOGIA</t>
  </si>
  <si>
    <t>SEGUNDO TERMO ADITIVO AO CONTRATO N° 031/2017 - INTELIGÊNCIA DE NEGÓCIOS</t>
  </si>
  <si>
    <t>SEGUNDO TERMO ADITIVO AO CONTRATO N° 038-2018 - TECNISYS</t>
  </si>
  <si>
    <t>CONTRATO Nº 016-2019 - LOCAÇÃO DE IMÓVEL PARA CIRETRAN DE VIANÓPOLIS</t>
  </si>
  <si>
    <t>CONTRATO CUSD GOV 339/2019 - ENEL CAPITAL</t>
  </si>
  <si>
    <t>CONTRATO CUSD GOV 382/2019 - ENEL AUTÓDROMO</t>
  </si>
  <si>
    <t>CONTRATO GOV-CUSD C 501/2018 - ENEL ANÁPOLIS ANDISA</t>
  </si>
  <si>
    <t>TERCEIRO TERMO ADITIVO AO CONTRATO Nº 044/2016</t>
  </si>
  <si>
    <t>TERCEIRO TERMO ADITIVO AO CONTRATO Nº 043/2016</t>
  </si>
  <si>
    <t>CONTRATO Nº 020/2019 - FONSECA MARTINS COMÉRCIO DE GÁS</t>
  </si>
  <si>
    <t>CONTRATO Nº 017/2019 - PAPELARIA COLEGIAL</t>
  </si>
  <si>
    <t>CONTRATO Nº 018/2019 - WF LICITAÇÕES</t>
  </si>
  <si>
    <t>CONTRATO Nº 019/2019 - ALFA PAPELARIA</t>
  </si>
  <si>
    <t>SEGUNDO TERMO ADITIVO AO CONTRATO N° 004/2018 - INDRA BRASIL</t>
  </si>
  <si>
    <t>CONVÊNIO Nº 002/2019 - MUNICÍPIO DE JESÚPOLIS-GO</t>
  </si>
  <si>
    <t>SEGUNDO TERMO ADITIVO AO CONTRATO Nº 001/2017</t>
  </si>
  <si>
    <t>QUARTO TERMO ADITIVO AO CONTRATO Nº 065/2015 - TECNISYS</t>
  </si>
  <si>
    <t>PRIMEIRO TERMO ADITIVO AO CONTRATO Nº 053/2017</t>
  </si>
  <si>
    <t>QUARTO TERMO ADITIVO AO CONTRATO Nº 035/2016 - BRASILCARD</t>
  </si>
  <si>
    <t>SEGUNDO TERMO ADITIVO AO CONTRATO Nº 017/2017</t>
  </si>
  <si>
    <t>CONTRATO Nº 014/2019 - AGÊNCIA BRASIL CENTRAL</t>
  </si>
  <si>
    <t>CONTRATO Nº 013/2019 - LOCAÇÃO DE IMÓVEL CIDADE DAMIANÓPOLIS</t>
  </si>
  <si>
    <t>CONTRATO Nº 011/2019 - LOCAÇÃO DE IMOVEL DA CIDADE DE MAURILÂNDIA-GO</t>
  </si>
  <si>
    <t>QUINTO TERMO ADITIVO AO CONTRATO Nº 074/2014</t>
  </si>
  <si>
    <t>SEGUNDO TERMO ADITIVO AO CONTRATO Nº 056/2017</t>
  </si>
  <si>
    <t>CONTRATO Nº 015/2019 - AVISO URGENTE</t>
  </si>
  <si>
    <t>CONTRATO Nº 012/2019 - BRASIL DIGITAL TELECOMUNICAÇÕES LTDA</t>
  </si>
  <si>
    <t>QUARTO TERMO ADITIVO AO CONTRATO Nº 074/2015</t>
  </si>
  <si>
    <t>SEGUNDO TERMO ADITIVO AO CONTRATO Nº 011/2017</t>
  </si>
  <si>
    <t>PRIMEIRO TERMO ADITIVO AO CONTRATO Nº 038/2018</t>
  </si>
  <si>
    <t>SEXTO TERMO ADITIVO AO CONTRATO Nº 047/2015</t>
  </si>
  <si>
    <t>CONTRATO Nº 01/2016 - Memora Processos Inovadores LTDA.</t>
  </si>
  <si>
    <t>CONTRATO Nº 10/2019 - OI S/A</t>
  </si>
  <si>
    <t>CONTRATO Nº 05/2019 - GENTE SEGURADORA S/A</t>
  </si>
  <si>
    <t>CONTRATO Nº 06/2019 - PORTO SEGURO COMPANHIA DE SEGUROS</t>
  </si>
  <si>
    <t>CONTRATO Nº 007/2019 - COMERCIAL MONTEIRO EIRELI -ME</t>
  </si>
  <si>
    <t>CONTRATO Nº 008/2019 - JC COMERCIO E EMPREENDIMENTOS EIRELI - ME</t>
  </si>
  <si>
    <t>TERCEIRO TERMO ADITIVO AO CONTRATO Nº 07/2018 - ADFEGO</t>
  </si>
  <si>
    <t>TERCEIRO TERMO ADITIVO AO CONTRATO Nº 07/2016 - URBAN</t>
  </si>
  <si>
    <t>CONTRATO Nº 04/2019 - CIRETRAN DE ARAGARÇAS</t>
  </si>
  <si>
    <t>PRIMEIRO TERMO ADITIVO AO CONTRATO 01/2018 - SERPRO</t>
  </si>
  <si>
    <t>Contrato nº 03/2019; DIGITAL PAPELARIA E INFORMÁTICA EIRELI</t>
  </si>
  <si>
    <t>CONTRATO N 02/2019 - MENDES &amp; FERNANDES ENGENHARIA LTDA</t>
  </si>
  <si>
    <t>CONTRATO Nº 001/2019 - TOTAL VIGILÂNCIA E SEGURANÇA LTDA</t>
  </si>
  <si>
    <t>CONTRATO Nº 009/2019 - Fonseca e Martins comercio de Gáz</t>
  </si>
  <si>
    <t>CONTRATO Nº 051/2018 - PERFIL COMPUTACIONAL LTDA</t>
  </si>
  <si>
    <t>CONTRATO Nº 047/2018 - NFG COMERCIAL LTDA - ME</t>
  </si>
  <si>
    <t>CONTRATO Nº 048/2018 - PRIMAX DISTRIBUIDORA EIRELI - ME</t>
  </si>
  <si>
    <t>CONTRATO Nº 049/2018 - MULTICOM COMERCIO MULTIPLO DE ALIMENTOS LTDA</t>
  </si>
  <si>
    <t>CONTRATO Nº 050/2018 - SARAIVA DISTRIBUIDORA EIRELI - ME</t>
  </si>
  <si>
    <t>CONTRATO Nº 040/2018 - DIOMAR BENTO GONÇALVES</t>
  </si>
  <si>
    <t>CONTRATO Nº 046/2018 - CAMPOS &amp; MENEZES LTDA</t>
  </si>
  <si>
    <t>CONTRATOS NºS 042, 043 ,044 E 045/2018 - LEILOEIROS OFICIAIS - JOÃO ALVES BARROS, FELIPE GUIMARÃES FELIPE, MÁRCIA REGINA CARDELLICCHIO NUNES e EDUARDO VINICIUS FLEURY LOBO</t>
  </si>
  <si>
    <t>CONTRATO Nº 037/2018 - RD DAVID PRODUTOS PROMOCIONAIS ME</t>
  </si>
  <si>
    <t>CONTRATO Nº 036/2018 - C&amp;V REPRESENTAÇÕES PROMOCIONAL E TEXTIL EIRELI</t>
  </si>
  <si>
    <t>CONTRATO Nº 035/2018 - EMPRESA AUTO SHOPPING CIDADE EMPRESARIAL LTDA</t>
  </si>
  <si>
    <t>CONTRATO Nº 041/2018 - NOVA COMPUTADORES E TECNOLOGIA EIRELI</t>
  </si>
  <si>
    <t>CONTRATO Nº 039/2018 - JACKSON CASTRO DE OLIVEIRA</t>
  </si>
  <si>
    <t>CONTRATO Nº 038/2018 - TECNISYS INFORMÁTICA E ASSESSORIA EMPRESARIAL LTDA</t>
  </si>
  <si>
    <t>CONTRATO Nº 033/2018 - SINASC - SINALIZAÇÃO E CONSTRUÇÃO DE RODOVIAS LTDA</t>
  </si>
  <si>
    <t>CONTRATO Nº 034/2018 - NEO CONSULT COMÉRCIO E SERVIÇOS LTDA</t>
  </si>
  <si>
    <t>CONTRATO Nº 032/2018 - DUNAS RACE PROMOÇÕES LTDA</t>
  </si>
  <si>
    <t>CONTRATO Nº 030/2018 - AVÍCOLA GOIÁS COMÉRCIO DE FRIOS LTDA</t>
  </si>
  <si>
    <t>CONTRATO Nº 031/2018 - ROBLEDO RESENDE EIRELI</t>
  </si>
  <si>
    <t>CONTRATO Nº 028/2018 - WK INDUSTRIA, COMERCIO E SERVIÇOS EIRELI ME</t>
  </si>
  <si>
    <t>CONTRATO Nº 029/2018 - ROBLEDO RESENDE EIRELI</t>
  </si>
  <si>
    <t>CONTRATO Nº 027/2018 - TRIUNFO COMÉRCIO E SERVIÇOS EIRELI - ME</t>
  </si>
  <si>
    <t>CONTRATO Nº 025/2018 - HUMBERTO MACCHIONE DE PAULA</t>
  </si>
  <si>
    <t>CONTRATO Nº 022/2018 - LÍDER NOTEBOOKS COMERCIO E SERVIÇOS LTDA</t>
  </si>
  <si>
    <t>CONTRATO Nº 026/2018 - FLEXIBASE INDÚSTRIA E COMÉRCIO DE MÓVEIS IMPORTAÇÃO E EXPORTAÇÃO LTDA</t>
  </si>
  <si>
    <t>CONTRATO Nº 024/2018 - GRÁFICA E EDITORA COMUNICAÇÃO VISUAL EIRELI</t>
  </si>
  <si>
    <t>CONTRATO Nº 021/2018 - MEMORA PROCESSOS INOVADORES S.A.</t>
  </si>
  <si>
    <t>CONTRATO 017/2018 - RETIFICADO - CENTRO - ASSISTÊNCIA 24 HORAS LTDA</t>
  </si>
  <si>
    <t>3º TERMO ADITIVO AO CONTRATO Nº 035/2016 - BRASILCARD ADMINISTRADORA DE CARTÕES LTDA</t>
  </si>
  <si>
    <t>1º TERMO ADITIVO AO CONTRATO Nº 017/2017 - TRIVALE ADMINISTRAÇÃO LTDA</t>
  </si>
  <si>
    <t>TERMO DE COOPERAÇÃO TÉCNICA Nº 001/2018 - CAO SAÚDE MPGO</t>
  </si>
  <si>
    <t>CONTRATO Nº 020/2018 - RIBCO DO BRASIL IMPORTAÇÃO E EXPORTAÇÃO LTDA</t>
  </si>
  <si>
    <t>RESCISÃO AMIGÁVEL AO CONTRATO 034/2012 - INDRA BRASIL SOLUÇÕES E SERVIÇOS TECNOLÓGICOS LTDA</t>
  </si>
  <si>
    <t>CONTRATO Nº 018/2018 - NFG COMERCIAL LTDA</t>
  </si>
  <si>
    <t>CONTRATO Nº 019/2018 - JBA COMERCIAL EIRELI</t>
  </si>
  <si>
    <t>CONTRATO Nº 017/2018 - CENTRO — ASSISTÊNCIA 24 HORAS LTDA - EPP</t>
  </si>
  <si>
    <t>CONTRATO Nº 015/2018 - ASSIS VAZ INSTRUMENTOS MUSICAIS EIRELI</t>
  </si>
  <si>
    <t>CONTRATO Nº 001/2018 - SERPRO</t>
  </si>
  <si>
    <t>CONTRATO Nº 008/2018 - AGÊNCIA BRASIL CENTRAL - ABC</t>
  </si>
  <si>
    <t>CONTRATO Nº 009/2018 - ASSOCIAÇÃO DOS DEFICIENTES FÍSICOS DO ESTADO DE GOIÁS - ADFEGO</t>
  </si>
  <si>
    <t>CONTRATO Nº 007/2018 - OI MOVEL S/A</t>
  </si>
  <si>
    <t>CONTRATO Nº 002/2018 - ALTO RELLEVO PRODUTORA DE EVENTOS EIRELI</t>
  </si>
  <si>
    <t>CONTRATO Nº 006/2018 - VEREDAS INDUSTRIA E COMERCIO DE AGUA MINERAL LTDA</t>
  </si>
  <si>
    <t>CONTRATO Nº 005/2018 - DIGITAL PAPELARIA E INFORMÁTICA EIRELI - EPP</t>
  </si>
  <si>
    <t>PRIMEIRO TERMO ADITIVO AO CONTRATO N°062/2016 ORACLE DO BRASIL SISTEMAS LTDA.</t>
  </si>
  <si>
    <t>CONTRATO Nº 003/2018 - ALTO RELLEVO PRODUTORA DE EVENTOS EIRELI</t>
  </si>
  <si>
    <t>PRIMEIRO TERMO ADITIVO AO CONTRATO N°042/2015 EMPRESA CLAROS/A</t>
  </si>
  <si>
    <t>CONTRATO Nº 004/2018 - INDRA BRASIL SOLUÇÕES E SERVIÇOS TECNOLÓGICOS S/A</t>
  </si>
  <si>
    <t>PRIMEIRO TERMO ADITIVO DE PRORROGAÇÃO E REAJUSTE AO CONTRATO Nº 001/2017 NORTE LOCAÇÃO COMÉRCIO E SERVIÇOS EIRELI.</t>
  </si>
  <si>
    <t>1° TERMO ADITIVO AO CONTRATO N° 006-2017 - UEG</t>
  </si>
  <si>
    <t>2° TERMO ADITIVO AO CONTRATO Nº 001/2016 EMPRESA MEMORA PROCESSOS INOVADORES LTDA.</t>
  </si>
  <si>
    <t>CONTRATO Nº 043/2017 - SEGURADORA LÍDER DO CONSÓRCIO DO SEGURO DPVAT S/A</t>
  </si>
  <si>
    <t>CONTRATO Nº 059/2017 - DATAEASY CONSULTORIA E INFORMÁTICA LTDA</t>
  </si>
  <si>
    <t>CONTRATO Nº 058/2017 - NETWORK SECURE SEGURANÇA DA INFORMAÇÃO LTDA</t>
  </si>
  <si>
    <t>CONTRATO Nº 057/2017 - MICROSENS S/A</t>
  </si>
  <si>
    <t>PRIMEIRO TERMO ADITIVO AO CONTRATO N°002/2017 DE LOCAÇÃO DE IMÓVEL PARA FUNCIONAMENTO NO SETOR DE ARQUIVO DO DETRAN</t>
  </si>
  <si>
    <t>TERMO DE RESCISÃO DO CONTRATO N°022/2015 DE LOCAÇÃO DE IMÓVEL PARA FUNCIONAMENTO DE UMA UNIDADE DO CIRETRAN NO MUNICÍPIO DE CIDADE DE GOIÁS.</t>
  </si>
  <si>
    <t>CONTRATO Nº 056/2017 - MEMORA PROCESSOS INOVADORES S/A</t>
  </si>
  <si>
    <t>PRIMEIRO TERMO ADITIVO AO CONTRATO N°058/2016 DE LOCAÇÃO DE IMÓVEL PARA FUNCIONAMENTO DA CIRETRAN DO MUNICÍPIO DE FAZENDA NOVA</t>
  </si>
  <si>
    <t>TERCEIRO TERMO ADITIVO AO CONTRATO N°074/2014 PRESTAÇÃO DE SERVIÇOS DE ATENDENTES, DIGITADORES, CONFERENTES E UMA SERVIDORA DO DETRAN/GO ACITEG</t>
  </si>
  <si>
    <t>3° TERMO ADITIVO AO CONTRATO N° 054/2015 DA EMPRESA INGRAM MICRO INFORMATICA.</t>
  </si>
  <si>
    <t>CONTRATO Nº 055/2017 - DRIVE A INFORMÁTICA</t>
  </si>
  <si>
    <t>SEGUNDO TERMO ADITIVO AO CONTRATO N°060/2015 EMPRESA ALSAR TECNOLOGIA EM REDES LTDA.</t>
  </si>
  <si>
    <t>CONTRATO Nº 053/2017 - ANDISA ADMINISTRAÇÃO E PARTICIPAÇÕES LTDA</t>
  </si>
  <si>
    <t>Aquisição de 43 assinaturas do jornal "O Popular", vigência de doze meses, valor total de R$ 27.864,00</t>
  </si>
  <si>
    <t>CONTRATO Nº 051/2017 - EMPRESA GRÁFICA COR 10 - EIRELI</t>
  </si>
  <si>
    <t>CONTRATO Nº 052/2017 - EMPRESA ZÊNITE INFORMAÇÃO E CONSULTORIA S/A</t>
  </si>
  <si>
    <t>3° TERMO ADITIVO AO CONTRATO N° 078-2014- CASE SOLUÇÕES E IMPRESSÕES DE SEGURANÇA LTDA</t>
  </si>
  <si>
    <t>CONTRATO Nº 040/2017 - POSITIVO TECNOLOGIA S/A</t>
  </si>
  <si>
    <t>CONTRATO N°042/2017 DA EMPRESA EMPREENDER MUSICA PRODUÇÕES ARTÍSTICAS LTDA-ME</t>
  </si>
  <si>
    <t>ERRATA AO CONTRATO N° 036/2017 DA BOSS LOCADORA DE VEÍCULOS LTDA.</t>
  </si>
  <si>
    <t>CONTRATO N°036/2017 BOSS LOCAÇÃO DE VEÍCULOS LTDA.</t>
  </si>
  <si>
    <t>CONTRATO N° 037- 2017 - MAPFRE SEGUROS GERAIS S/A</t>
  </si>
  <si>
    <t>CONTRATO N° 049-2017 - MGX SOLUÇÕES COMERCIAIS LTDA -ME</t>
  </si>
  <si>
    <t>CONVÊNIO N° 009-2017 - DETRAN/GO E ESTADO DE GOIÁS (SSP-PC)</t>
  </si>
  <si>
    <t>CONTRATO N° 038-2017 - DE NIGRIS DISTRIBUIDORA DE VEÍCULOS LTDA</t>
  </si>
  <si>
    <t>5° TERMO ADITIVO AO CONTRATO N° 059-2013- NET PROJETOS EIRELI - EPP</t>
  </si>
  <si>
    <t>Primeiro Termo Aditivo ao Convênio de Cooperação Mútua n° 009-2015</t>
  </si>
  <si>
    <t>2° TERMO ADITIVO AO CONTRATO N° 050-2015 - VALID SOLUÇÕES E SERVIÇOS DE SEGURANÇA EM MEIOS DE PAGAMENTO E IDENTIFICAÇÃO S/A</t>
  </si>
  <si>
    <t>LOCAÇÃO DE IMÓVEL AO CONTRATO N°026/2017 PARA FUNCIONAMENTO DE CIRETRAN DO MUNICÍPIO DE LEOPOLDO DE BULHÕES/GO</t>
  </si>
  <si>
    <t>CONTRATO N° 041-2017 - DIGITAL PAPELARIA E INFORMÁTICA LTDA</t>
  </si>
  <si>
    <t>CONTRATO N° 039-2017 - CARDEAL COMÉRCIO E SERVIÇOS LTDA-ME</t>
  </si>
  <si>
    <t>CONTRATO N° 033-2017 - FORMA OFFICE COMÉRCIO DE MÓVEIS E INTERIORES LTDA</t>
  </si>
  <si>
    <t>PRIMEIRO TERMO ADITIVO AO CONTRATO N° 055-2016 - PRODAGO</t>
  </si>
  <si>
    <t>QUINTO TERMO ADITIVO AO CONTRATO N° 002/2015 DA EMPRESA SANPERES AVALIAÇÃO E VISTORIAS EM VEÍCULOS LTDA., COM ANUÊNCIA DA AGENCIA GOIANA DE REGULAÇÃO CONTROLE E FISCALIZAÇÃO DE SERVIÇOS PÚBLICOS-AGR</t>
  </si>
  <si>
    <t>CONTRATO N° 032-2017 - CAVIÚNA COMÉRCIO E SERVIÇOS EIRELI-ME</t>
  </si>
  <si>
    <t>CONTRATO N° 035-2017 - CAVIÚNA COMÉRCIO E SERVIÇOS EIRELI -ME</t>
  </si>
  <si>
    <t>CONTRATO N° 034-2017 - SARAIVA DISTRIBUIDORA EIRELI - ME</t>
  </si>
  <si>
    <t>CONTRATO N° 028/2017- PRIMAX DISTRIBUIDORA LTDA</t>
  </si>
  <si>
    <t>CONTRATO N° 029/2017 - SARAIVA DISTRIBUIDORA EIRELI - ME</t>
  </si>
  <si>
    <t>CONTRATO N° 031/2017 - INTELIGÊNCIA DE NEGÓCIOS, SISTEMAS E INFORMÁTICA LTDA</t>
  </si>
  <si>
    <t>CONTRATO DE ADESÃO N° 001-2016</t>
  </si>
  <si>
    <t>1º TERMO ADITIVO AO CONTRATO Nº 031/2016 LOCAÇÃO DE IMÓVEL PARA FUNCIONAMENTO DE CIRETRAN DO MUNICÍPIO DE LUZIÂNIA</t>
  </si>
  <si>
    <t>CONTRATO Nº 027/2017 DE LOCAÇÃO DE IMÓVEL PARA FUNCIONAMENTO DA CIRETRAN DO MUNICÍPIO DE PARANAIGUARA/GO</t>
  </si>
  <si>
    <t>TERCEIRO TERMO ADITIVO AO CONTRATO N° 037-2014 - SETRANSP</t>
  </si>
  <si>
    <t>CONTRATO N° 014-2017 - ALGAR TELECOM S/A</t>
  </si>
  <si>
    <t>CONTRATO N° 030-2017 - MB COMERCIAL ELETRO ELETRÔNICOS LTDA</t>
  </si>
  <si>
    <t>PRIMEIRO TERMO AO CONTRATO N° 063-2016 - INTEGRADOR PÚBLICO SOLUÇÕES EM TI LTDA</t>
  </si>
  <si>
    <t>1º TERMO ADITIVO AO CONTRATO Nº 030/2016 - VISUAL SISTEMAS ELETRÔNICOS LTDA</t>
  </si>
  <si>
    <t>Empresa Editora Raizes Primeiro Termo Aditivo ao Contrato n°043/2016 de prestação de serviços de publicações oficiais</t>
  </si>
  <si>
    <t>CONTRATO Nº 024/2017 - DEPARTAMENTO MUNICIPAL DE ÁGUA E ESGOTO DE CALDAS NOVAS - DEMAE</t>
  </si>
  <si>
    <t>QUARTO TERMO ADITIVO (ACRÉSCIMO) AO CONTRATO Nº 070/2013 - OI MÓVEL S/A.</t>
  </si>
  <si>
    <t>CONTRATO N° 025/2017 - ROBLEDO RESENDE ME</t>
  </si>
  <si>
    <t>PRIMEIRO TERMO ADITIVO DE PRORROGAÇÃO E REAJUSTE AO CONTRATO N° 044/2016 - DISTRIBUIDORA CUMMIS CENTRO OESTE LTDA</t>
  </si>
  <si>
    <t>PRIMEIRO TERMO ADITIVO AO CONTRATO N°033/2016 LOCAÇÃO DE IMÓVEL FUNCIONAMENTO DE CIRETRAN NO MUNICÍPIO DE NOVA AMERICA/GO</t>
  </si>
  <si>
    <t>CONTRATO N°021/2017 EMPRESA CRUZEIRO DOO SUL LTDA-ME</t>
  </si>
  <si>
    <t>CONTRATO N°022/2017 ROBLEDO RESENDE ME</t>
  </si>
  <si>
    <t>CONTRATO Nº 023/2017 - EMPRESA EMPÓRIO PALOMA LTDA EPP</t>
  </si>
  <si>
    <t>QUINTO TERMO ADITIVO AO CONTRATO Nº 034/2012 - INDRA BRASIL SOLUÇÕES E SERVIÇOS TECNOLÓGICOS S/A.</t>
  </si>
  <si>
    <t>CONTRATO N° 018/2017 - ACHEI AUTOMÓVEIS LTDA</t>
  </si>
  <si>
    <t>CONTRATO N° 019/2017 - QUALITLOC AUTOMÓVEIS LTDA</t>
  </si>
  <si>
    <t>CONTRATO N° 020/2017 - PREMIUM SERVIÇOS E LOCAÇÕES DE VEÍCULOS LTDA</t>
  </si>
  <si>
    <t>QUARTO TERMO ADITIVO AO CONTRATO Nº 016/2013 - INSTITUTO EUVALDO LODI - IEL</t>
  </si>
  <si>
    <t>RESCISÃO CONTRATO PRELIMINAR Nº 086/2014 - EMPRESA QS VILA PEDROSO PARTICIPAÇÕES LTDA</t>
  </si>
  <si>
    <t>6º TERMO ADITIVO AO CONTRATO Nº 034/2014 - EMPRESA TOTAL VIGILÂNCIA E SEGURANÇA LTDA</t>
  </si>
  <si>
    <t>CARTA-CONTRATO N° 01/2017 - ELEC INDÚSTRIA E COMÉRCIO DE EQUIPAMENTOS DE MEDIÇÃO LTDA</t>
  </si>
  <si>
    <t>CONTRATO N° 017/2017 - TRIVALE ADMINISTRAÇÃO LTDA</t>
  </si>
  <si>
    <t>2° TERMO ADITIVO AO CONTRATO N° 035/2016 - BRASILCARD ADMINISTRADORA DE CARTÕES LTDA</t>
  </si>
  <si>
    <t>CONTRATO Nº 015/2017 - SANEAMENTO DE GOIÁS - SANEAGO</t>
  </si>
  <si>
    <t>1º TERMO ADITIVO AO CONTRATO Nº 025/2016 - JURACI FERREIRA DE SANTANA</t>
  </si>
  <si>
    <t>1° TERMO ADITIVO AO CONTRATO N° 035/2016 - BRASILCARD ADMINISTRADORA DE CARTÕES LTDA</t>
  </si>
  <si>
    <t>5º TERMO ADITIVO AO CONVÊNIO Nº 018/2013 - ASSOCIAÇÃO DOS FABRICANTES, ESTAMPADORES E LACRADORES DE PLACAS AUTOMOTIVAS DO ESTADO DE GOIÁS - ASSIPLAGO</t>
  </si>
  <si>
    <t>CONTRATO N° 013/2017 - CHESP - COMPANHIA HIDROELÉTRICA SÃO PATRÍCIO</t>
  </si>
  <si>
    <t>4° termo aditivo empresa Net Projetos LTDA.</t>
  </si>
  <si>
    <t>2º TERMO ADITIVO AO CONTRATO Nº 074/2015 - BURITI SERVIÇOS EMPRESARIAIS</t>
  </si>
  <si>
    <t>CONTRATO N° 012/2017 - MUNDISERVICE COMÉRCIO E SERVIÇOS LTDA ME</t>
  </si>
  <si>
    <t>1º TERMO ADITIVO AO CONTRATO Nº 023/2016 - S3 COMÉRCIO E SERVIÇOS EIRELI - ME</t>
  </si>
  <si>
    <t>3º TERMO ADITIVO AO CONTRATO Nº 047/2015 - CORREIOS (ECT)</t>
  </si>
  <si>
    <t>1º TERMO ADITIVO AO CONTRATO Nº 013/2016 - REFERÊNCIA ENGENHARIA EIRELI - EPP</t>
  </si>
  <si>
    <t>CONVÊNIO N° 004/2017 - JUSTIÇA FEDERAL - SEÇÃO JUDICIÁRIA DO ESTADO DE GOIÁS</t>
  </si>
  <si>
    <t>4º TERMO ADITIVO AO CONTRATO Nº 009/2013 - ADFEGO - ASSOCIAÇÃO DOS DEFICIENTES FÍSICOS DO ESTADO DE GOIÁS</t>
  </si>
  <si>
    <t>EMPRESA AVISO URGENTE CLIPPING E SOFTWARES LTDA-EPP</t>
  </si>
  <si>
    <t>TERCEIRO TERMO ADITIVO AO CONTRATO N° 017/2014- WEBER SANDRO SILVA MELO - ME</t>
  </si>
  <si>
    <t>CONTRATO 010/2017 EMPRESA MONTEIRO EMPREENDIMENTOS EIRELI-ME</t>
  </si>
  <si>
    <t>CONTRATO N°009/2017 VEREDAS INDUSTRIA E COMERCIO DE ÁGUAS LTDA.</t>
  </si>
  <si>
    <t>CONTRATO Nº 008/2017 - GOIASPAPER DISTRIBUIDORA LTDA</t>
  </si>
  <si>
    <t>1º TERMO ADITIVO AO CONTRATO Nº 007/2016 - URBAN MOBILIDADE URBANA DE ANÁPOLIS SPE</t>
  </si>
  <si>
    <t>Terceiro Termo Aditivo ao Contrato Nº 025/2014 - SET Serviços Especiais em Transportes Ltda</t>
  </si>
  <si>
    <t>Primeiro Termo Aditivo ao Contrato Nº 001/2016 entre Detran-GO e a empresa MEMORA Processos Inovadores Ltda.</t>
  </si>
  <si>
    <t>Primeiro Termo Aditivo ao Contrato Nº 070/2015 - Industria Gráfica Brasileira</t>
  </si>
  <si>
    <t>CONTRATO Nº 006/2017 - CELEBRADO ENTRE DETRAN-GO E UEG PARA PRESTAÇÃO DE SERVIÇOS</t>
  </si>
  <si>
    <t>CONVÊNIO Nº 001/2017 - CELEBRADO ENTRE O DETRAN-GO E O TRT/18ª REGIÃO</t>
  </si>
  <si>
    <t>CONTRATO N° 003/2017 - ELÉTRICA CIDADE JARDIM LTDA</t>
  </si>
  <si>
    <t>CONTRATO Nº 005/2017 - ENTRE DETRAN-GO E A EMPRESA INTEGRAVOX SOLUÇÕES EM COMUNICAÇÃO LTDA</t>
  </si>
  <si>
    <t>CONTRATO Nº 004/2017 - SARAIVA DISTRIBUIDORA EIRELLI-ME</t>
  </si>
  <si>
    <t>CONTRATO N° 001/2017 - NORTE LOCAÇÃO, COMÉRCIO E SERVIÇOS EIRELI - EPP</t>
  </si>
  <si>
    <t>Quarto Termo Aditivo ao Termo de Credenciamento Nº 003/2012</t>
  </si>
  <si>
    <t>CONTRATO N° 062/2016 - ORACLE DO BRASIL SISTEMAS LTDA</t>
  </si>
  <si>
    <t>CONTRATO Nº 066/2016 - GEMELO DO BRASIL DATA CENTERS, COMÉRCIO E SERVIÇOS LTDA</t>
  </si>
  <si>
    <t>CONTRATO Nº 064/2016 - RALK COMÉRCIO E SERVIÇOS LTDA ME</t>
  </si>
  <si>
    <t>CONTRATO Nº 065/2016 - WF LICITAÇÕES LTDA - EPP</t>
  </si>
  <si>
    <t>EXTRATO DO PRIMEIRO TERMO ADITIVO AO CONTRATO Nº 075/2015</t>
  </si>
  <si>
    <t>3º Termo Aditivo ao Contrato Nº 076/2013 da empresa MWF Comércio e Engenharia Ltda.</t>
  </si>
  <si>
    <t>EXTRATO 2º TERMO ADITIVO AO 078/2014</t>
  </si>
  <si>
    <t>EXTRATO DO PRIMEIRO TERMO ADITIVO AO CONVÊNIO Nº 01/2016</t>
  </si>
  <si>
    <t>QUINTO TERMO ADITIVO AO TERMO DE CREDENCIAMENTO N° 002/2011, SERVIÇO NACIONAL DE APRENDIZAGEM DE TRANSPORTE-SENAT</t>
  </si>
  <si>
    <t>PRIMEIRO TERMO ADITIVO AO CONTRATO DE N°065/2015, DE PRESTAÇÃO DE SERVIÇOS DA EMPRESA TECNISYS INFORMÁTICA E ASSESSORIA EMPRESARIAL LTDA</t>
  </si>
  <si>
    <t>PRIMEIRO TERMO ADITIVO AO CONTRATO 073/2015 INTELIGÊNCIA DE NEGÓCIOS, SISTEMAS E INFORMÁTICA.</t>
  </si>
  <si>
    <t>EXTRATO DO CONTRATO N° 60/2016 O Popular</t>
  </si>
  <si>
    <t>QUINTO TERMO ADITIVO AO CONTRATO N° 034/2014 - TOTAL VIGILÂNCIA E SEGURANÇA LTDA</t>
  </si>
  <si>
    <t>EXTRATO DO SEGUNDO TERMO ADITIVO AO CONTRATO N° 054/2015 - INGRAM MICRO INFORMÁTICA LTDA</t>
  </si>
  <si>
    <t>PRIMEIRO TERMO ADITIVO AO CONTRATO N° 060/2015, REFERENTE AO FORNECIMENTO DE SOLUÇÃO DE TECNOLOGIA.</t>
  </si>
  <si>
    <t>PRIMEIRO TERMO ADITIVO AO CONTRATO N° 017/2016</t>
  </si>
  <si>
    <t>TERCEIRO TERMO ADITIVO AO CONTRATO N° 070/2013 LOCAÇÃO DE DISPOSITIVOS MÓVEIS EMPRESA OI MÓVEL S.A</t>
  </si>
  <si>
    <t>CONTRATO Nº 063/2016 - OLIVEIRA E CONSULTORIA E LOCAÇÃO ME</t>
  </si>
  <si>
    <t>CONTRATO DE FORNECIMENTO E ABASTECIMENTO DE ÁGUA E SISTEMA DE COLETA DE ESGOTO SANITÁRIO, DA CIRETRAN DO MUNICÍPIO DE CATALÃO.</t>
  </si>
  <si>
    <t>1º TERMO ADITIVO AO CONTRATO Nº 072/15 DA EMPRESA CASANOVA TURISMO LTDA.</t>
  </si>
  <si>
    <t>QUARTO TERMO ADITIVO AO CONVÊNIO N° 018/2013 ASSOCIAÇÃO DAS INDUSTRIAS DE PLACAS AUTOMOTIVAS DO ESTADO DE GOIÁS - ASSIPLAGO</t>
  </si>
  <si>
    <t>QUARTO TERMO ADITIVO AO CONTRATO N° 002/2015 SANPERES AVALIAÇÃO E VISTORIA EM VEICULOS LTDA</t>
  </si>
  <si>
    <t>1º TERMO ADITIVO AO CONTRATO Nº 072/2015 - CASANOVA TURISMO</t>
  </si>
  <si>
    <t>4º Termo aditivo de Credenciamento Nº 004/2012</t>
  </si>
  <si>
    <t>Contrato de locação de imóvel para funcionamento da Ciretran de Fazenda Nova de Nº 058/2016</t>
  </si>
  <si>
    <t>EXTRATO DO PRIMEIRO TERMO ADITIVO AO CONTRATO N° 054/2015 - AÇÃO INFORMÁTICA BRASIL LTDA</t>
  </si>
  <si>
    <t>1º Termo Aditivo ao Convênio 003/2015</t>
  </si>
  <si>
    <t>CONTRATO Nº 059/2016 DO 6º PRÊMIO DE JORNALISMO DETRAN</t>
  </si>
  <si>
    <t>Extrato de Contrato de Locação de imóvel para funcionamento da Ciretran de CERES-GO</t>
  </si>
  <si>
    <t>EXTRATO DO CONTRATO Nº 057/2016</t>
  </si>
  <si>
    <t>Extrato do 2° Termo Aditivo ao Contrato n° 021/2015</t>
  </si>
  <si>
    <t>Extrato do 3° Termo Aditivo ao Contrato n° 021/2015</t>
  </si>
  <si>
    <t>EXTRATO DO CONTRATO Nº 055/2016</t>
  </si>
  <si>
    <t>SEGUNDO TERMO ADITIVO AO CONTRATO N° 074/2014 COM ASSOCIAÇÃO DOS ACIDENTADOS DO TRABALHO DO ESTADO DE GOIÁS - ACITEG</t>
  </si>
  <si>
    <t>TERCEIRO TERMO ADITIVO AO CONTRATO 059/2013 NET PROJETOS LTDA</t>
  </si>
  <si>
    <t>CONTRATO N° 050/2016 AQUISIÇÃO DE SOLUÇÃO DE ARMAZENAMENTO EM FLASH</t>
  </si>
  <si>
    <t>Rescisão Amigável do contrato Nº 015/2013, celebrado entre o Departamento Estadual de Trânsito - DETRAN-GO e a empresa Automotiva Autopeças Ltda.</t>
  </si>
  <si>
    <t>Primeiro Termo Aditivo ao Contrato Nº 050/2016</t>
  </si>
  <si>
    <t>EXTRATO DO TERMO DE DESCENTRALIZAÇÃO ORÇAMENTÁRIA N° 004/2016 - AGETOP</t>
  </si>
  <si>
    <t>CONTRATO N° 071/2015 DE LOCAÇÃO DE IMÓVEL PARA FUNCIONAMENTO DA CIRETRAN DE CAVALCANTE-GO</t>
  </si>
  <si>
    <t>CONTRATO N° 049/2016 - AQUISIÇÃO DE MOBILIÁRIO</t>
  </si>
  <si>
    <t>EXTRATO DO CONTRATO Nº 051/16</t>
  </si>
  <si>
    <t>EXTRATO DO CONTRATO Nº 048/2016</t>
  </si>
  <si>
    <t>EXTRATO 7º TERMO ADITIVO AO CONTRATO Nº 001/2011</t>
  </si>
  <si>
    <t>EXTRATOS DOS CONTRATOS Nºs 045/2016, 046/2016 E 047/2016, CELEBRADOS ENTRE O DETRAN-GO E AS EMPRESAS.</t>
  </si>
  <si>
    <t>EXTRATO DO CONTRATO N°034/2016</t>
  </si>
  <si>
    <t>EXTRATO RESCISÃO CONTRATO Nº 004/2016</t>
  </si>
  <si>
    <t>EXTRATO RESCISÃO CONTRATO Nº 052/2015</t>
  </si>
  <si>
    <t>EXTRATO 1º ADITIVO AO CONTRATO Nº 016/2016</t>
  </si>
  <si>
    <t>EXTRATO CONTRATO Nº 039/2016</t>
  </si>
  <si>
    <t>TERMO DE RESCISÃO AO CONTRATO N° 011/2014 DE LOCAÇÃO DE IMÓVEL PARA FUNCIONAMENTO DA CIRETRAN DO MUNICÍPIO DE ANICUNS/GO.</t>
  </si>
  <si>
    <t>CONTRATO 043/2016 DE PRESTAÇÃO DE SERVIÇOS DE PUBLICAÇÕES OFICIAIS EDITORA RAÍZES LTDA-EPP.</t>
  </si>
  <si>
    <t>CONTRATO N° 031/2016 LOCAÇÃO DE IMÓVEL PARA FUNCIONAMENTO DA CIRETRAN DE LUZIÂNIA-GO</t>
  </si>
  <si>
    <t>EXTRATO CONTRATO Nº 042/2016 DA EMPRESA GRÁFICA E EDITORA ALIANÇA</t>
  </si>
  <si>
    <t>NULIDADE DE DECLARAÇÃO DE INEXIGIBILIDADE ACOLHENDO A RECOMENDAÇÃO N° 10/2016, DA 57ª PROMOTORIA DE JUSTIÇA DE GOIÂNIA, PARA TORNAR NULA A DECLARAÇÃO DE INEXIGIBILIDADE N°008/2016 - DETRAN-GO DECORRENTE DO PROCESSO N° 201600025016019.</t>
  </si>
  <si>
    <t>AUTORIZAÇÃO DE RESCISÃO CONTRATUAL DO CONTRATO N°075/2015 COM A EMPRESA HD SOLUÇÕES E SISTEMAS LTDA</t>
  </si>
  <si>
    <t>Denúncia do Convênio Nº 013/2015, firmado entre DETRAN-GO e SEDUCE</t>
  </si>
  <si>
    <t>EXTRATO DO TERCEIRO TERMO ADITIVO AO CONTRATO Nº 002/2015</t>
  </si>
  <si>
    <t>Contrato Nº 041/2016 celebrado entre DETRAN-GO e empresa FONSECA MARTINS COM. GÁS</t>
  </si>
  <si>
    <t>EXTRATO CONTRATO Nº 038/2016</t>
  </si>
  <si>
    <t>Contrato Nº 032/2016 fornecimento de bocais para aparelho etilômetro</t>
  </si>
  <si>
    <t>EXTRATO CONTRATO Nº 036/2016</t>
  </si>
  <si>
    <t>2º Termo Aditivo ao Contrato Nº 037/2014 entre DETRAN-GO e SET</t>
  </si>
  <si>
    <t>CONTRATO N° 037/2016, PARA O FORNECIMENTO DE MATERIAIS GRÁFICOS (CAPAS DE PROCESSOS).</t>
  </si>
  <si>
    <t>EXTRATO DO ACORDO DE COOPERAÇÃO TÉCNICA Nº 001/2016</t>
  </si>
  <si>
    <t>QUARTO TERMO ADITIVO AO CONTRATO N° 034/2012 INDRA BRASIL SOLUÇÕES E SERVIÇOS TECNOLÓGICOS S.A</t>
  </si>
  <si>
    <t>Extrato do Primeiro Termo Aditivo ao Contrato n° 052/2014 - DATAEASY CONSULTORIA E INFORMÁTICA LTDA</t>
  </si>
  <si>
    <t>EXTRATO CONTRATO N°035/2016</t>
  </si>
  <si>
    <t>4° TERMO ADITIVO AO CONTRATO N° 034/2014, DE PRESTAÇÃO DE SEGURANÇA NAS DEPENDÊNCIAS DO DETRAN-GO, NAS CIRETRANS, BEM COMO PÁTIOS DE RETENÇÃO DE VEÍCULOS</t>
  </si>
  <si>
    <t>3º Termo Aditivo ao contrato Nº 016/2013 de prorrogação de prestação de serviços de integração IEL</t>
  </si>
  <si>
    <t>Contrato Nº 030/2016 de prestação de serviço celebrado entre DETRAN-GO e empresa VISUAL SISTEMAS ELETRÔNICOS LTDA</t>
  </si>
  <si>
    <t>Termo de Cooperação Nº 001/2016, celebrado entre o DEPARTAMENTO ESTADUAL DE TRÂNSITO DE GOIÁS – DETRAN-GO e o ESTADO DE GOIÁS, por intermédio da SECRETARIA DE SEGURANÇA PÚBLICA E ADMINISTRAÇÃO PENITENCIÁRIA DO ESTADO DE GOIÁS e POLÍCIA MILITAR DO ESTADO DE GOIÁS</t>
  </si>
  <si>
    <t>Cancelamento do Termo de Descentralização Orçamentária Nº 001/2016 - DETRAN-GO -GO e FECOM</t>
  </si>
  <si>
    <t>Termo de Descentralização Orçamentária Nº 003/2016 - DETRAN-GO e FECOM</t>
  </si>
  <si>
    <t>TERCEIRO TERMO ADITIVO AO CONTRATO N° 009/2013 ADFEGO</t>
  </si>
  <si>
    <t>CONTRATO N° 025/2016 LOCAÇÃO DE IMÓVEL PARA FUNCIONAMENTO DA CIRETRAN DE POSSE-GO</t>
  </si>
  <si>
    <t>CONTRATO N° 022/2016 LOCAÇÃO DE IMÓVEL PARA FUNCIONAMENTO DA CIRETRAN DE GOIANIRA-GO</t>
  </si>
  <si>
    <t>TERMO DE RESCISÃO AO CONTRATO N° 063/2015 DE LOCAÇÃO DE IMÓVEL PARA FUNCIONAMENTO DA CIRETRAN DE PLANALTINA-GO</t>
  </si>
  <si>
    <t>5° TERMO ADITIVO AO CONTRATO N° 033/2012</t>
  </si>
  <si>
    <t>CONTRATO N° 024/2016 DE PRESTAÇÃO DE SERVIÇOS DE REMOÇÃO COMPLETA DO SISTEMA DE ABASTECIMENTO SUBTERRÂNEO DE COMBUSTÍVEL (SASC), COM APRESENTAÇÃO DO PLANO DE DESATIVAÇÃO COM ART, RECOMPOSIÇÃO DA ÁREA E RELATÓRIO DE OBRA.</t>
  </si>
  <si>
    <t>1º Termo Aditivo ao Contrato 074/2015 entre DETRAN-GO e a empresa BURITI Serviços Empresariais</t>
  </si>
  <si>
    <t>3° TERMO ADITIVO AO CONTRATO N° 034/2014 - REPACTUAÇÃO - TOTAL VIGILÂNCIA E SEGURANÇA LTDA</t>
  </si>
  <si>
    <t>EXTRATO DO CONTRATO Nº 075/2015</t>
  </si>
  <si>
    <t>CONTRATO 023/2016 EMPRESA ESPECIALIZADA PARA MANUTENÇÃO DE 15 (QUINZE) TENDAS MEDIDAS DE 3X3 METROS INCLUINDO PEÇAS DE REPOSIÇÃO.</t>
  </si>
  <si>
    <t>4º TERMO ADITIVO AO CONTRATO 015-2013</t>
  </si>
  <si>
    <t>Contrato 020/2016 empresa especializada em fornecimento parcelado de gêneros alimentícios (frutas,legumes e verduras).</t>
  </si>
  <si>
    <t>EXTRATO CONTRATO Nº 019/2016 DE LOCAÇÃO CIRETRAN DE ANÁPOLIS</t>
  </si>
  <si>
    <t>EXTRATO CONTRATO Nº 018/2016 EMPRESA CAVIÚNA COMÉRCIO E SERVIÇOS EIRELI-ME</t>
  </si>
  <si>
    <t>CONTRATO N° 021/2016 ROSENWAL MARTINS FERREIRA</t>
  </si>
  <si>
    <t>Contratos Nºs 016 e 017/16 fornecimento de café e açúcar ao DETRAN-GO e Vapt-Vupt's</t>
  </si>
  <si>
    <t>Extrato do 2º Termo Aditivo ao Contrato Nº 047/2015</t>
  </si>
  <si>
    <t>Termo de Cessão de uso de computadores do DETRAN-GO para uso do Programa Vapt-Vupt</t>
  </si>
  <si>
    <t>02/05/2016 - Extrato dos contratos Nº 012/2016, 013/2016, 014/2016 e 015/2016</t>
  </si>
  <si>
    <t>EXTRATO DO SEGUNDO TERMO ADITIVO AO CONTRATO Nº 002/2015</t>
  </si>
  <si>
    <t>PRIMEIRO TERMO ADITIVO ao Contrato N° 047/2013 de Prestação de Serviços de Telecomunicações - Claro S/A</t>
  </si>
  <si>
    <t>EXTRATO CONTRATO Nº 007/2016 EMPRESA URBAN MOBILIDADE URBANA DE ANÁPOLIS</t>
  </si>
  <si>
    <t>TERCEIRO TERMO ADITIVO AO CONTRATO N° 014/2013</t>
  </si>
  <si>
    <t>CONTRATO Nº 011/2016 - EMPÓRIO PALOMA ALIMENTOS LTDA - EPP</t>
  </si>
  <si>
    <t>Extrato do 2º Termo Aditivo ao Convênio Nº 003/2014</t>
  </si>
  <si>
    <t>Extrato do Primeiro Termo Aditivo aos Contratos Nº 044/2013, 045/2013 e 048/2013, celebrados entre o Detran/Go e a OI S.A</t>
  </si>
  <si>
    <t>PRIMEIRO TERMO ADITIVO AO CONTRATO N° 046/2013 DE PRESTAÇÃO DE SERVIÇOS DE TELECOMUNICAÇÕES E TRÁFEGO DE VOZ</t>
  </si>
  <si>
    <t>EXTRATO AO CONTRATO PRELIMINAR SEDE NOVO DETRAN-GO EMPRESARIAL</t>
  </si>
  <si>
    <t>SEGUNDO TERMO ADITIVO AO CONTRATO N°025/2014 DE PRESTAÇÃO DE SERVIÇOS DE LOCAÇÃO.</t>
  </si>
  <si>
    <t>Extrato de Termo de Descentralização Orçamentária Nº 001/2016 - DETRAN-GO e FECOM</t>
  </si>
  <si>
    <t>CONTRATO N° 008/2016 DE LOCAÇÃO DE IMÓVEL DA CIRETRAN DE APARECIDA DE GOIÂNIA</t>
  </si>
  <si>
    <t>Contrato Nº 010/2016 - Fornecimento de água mineral potável pela empresa VEREDAS Industria e Comércio de Água Mineral LTDA - ME</t>
  </si>
  <si>
    <t>EXTRATO TERMO DE DOAÇÃO CORPO DE BOMBEIROS</t>
  </si>
  <si>
    <t>3 TERMO ADITIVO AO CONTRATO 020-2013 AVISO URGENTE CLIPPING E SOFTWARE</t>
  </si>
  <si>
    <t>AQUISIÇÃO E SERVIÇO DE INSTALAÇÃO DE APARELHO DE AR CONDICIONADO.</t>
  </si>
  <si>
    <t>Extrato do Segundo Termo Aditivo ao Contrato n° 017/2014</t>
  </si>
  <si>
    <t>CONTRATO N 004-2016 - SETE DISTRIBUIDORA LTDA</t>
  </si>
  <si>
    <t>CONTRATO N 003-2016 - NFG COMERCIAL LTDA</t>
  </si>
  <si>
    <t>RESCISAO DO CONTRATO N 077-2014</t>
  </si>
  <si>
    <t>3 TERMO ADITIVO AO CONTRATO 015-13 AUTOMOTIVA AUTOPEÇAS LTDA</t>
  </si>
  <si>
    <t>CONTRATO N° 067/2015, LOCAÇÃO DE IMÓVEL PARA O FUNCIONAMENTO DA CIRETRAN NO MUNICÍPIO DE PEROLÂNDIA/GO.</t>
  </si>
  <si>
    <t>EXTRATO DO SEXTO TERMO ADITIVO AO CONTRATO Nº 001/2011</t>
  </si>
  <si>
    <t>EXTRATO DO CONVÊNIO Nº 001/2016</t>
  </si>
  <si>
    <t>Extrato do Terceiro Termo Aditivo ao Convênio Nº 018/2013</t>
  </si>
  <si>
    <t>EXTRATO DO PRIMEIRO TERMO ADITIVO AO CONTRATO Nº 002/2015</t>
  </si>
  <si>
    <t>Contrato n° 066/2015 Locação de Imóvel para o funcionamento da CIRETRAN no município de SÃO SIMÃO</t>
  </si>
  <si>
    <t>Termo de Doação N° 002-2016</t>
  </si>
  <si>
    <t>Extrato do Contrato Nº 001/2016</t>
  </si>
  <si>
    <t>CONTRATO 064/2015 LOCACAO DE IMOVEL PARA FUNC DE CIRETRAN DE PADRE BERNARDO/GO</t>
  </si>
  <si>
    <t>EXTRATO DO SEGUNDO TERMO ADITIVO AO CONVÊNIO Nº 018/2013</t>
  </si>
  <si>
    <t>EXTRATO DO PRIMEIRO TERMO ADITIVO AO CONTRATO Nº 078/2014</t>
  </si>
  <si>
    <t>SEGUNDO TERMO ADITIVO AO CONTRATO Nº 070/13</t>
  </si>
  <si>
    <t>Termo de Doação de Bem Móvel Nº 001/2015</t>
  </si>
  <si>
    <t>Termo de Doação de Bem Móvel Nº 002/2015</t>
  </si>
  <si>
    <t>CONTRATO 063/2015 - LOCACAO DE IMOVEL PARA FUNC CIRETRAN DE PLANALTINA/GO</t>
  </si>
  <si>
    <t>Extrato do contrato Nº 070/2015</t>
  </si>
  <si>
    <t>4 TERMO ADITIVO AO TERMO DE CREDENCIAMENTO Nº 002/2011</t>
  </si>
  <si>
    <t>Primeiro Termo Aditivo ao Contrato n° 021/2015</t>
  </si>
  <si>
    <t>CONTRATO PRELIMINAR DE LOCAÇÃO DE IMÓVEL PARA CIRETRAN NO MUNICÍPIO DE ANÁPOLIS.</t>
  </si>
  <si>
    <t>Extrato do Contrato Nº 073/2015</t>
  </si>
  <si>
    <t>CONTRATO N° 068/2015 DE FORNECIMENTO DE LICENÇAS DE SOFTWARE DE BANCO DE DADOS ORACLE, INCLUINDO ATUALIZAÇÃO DE VERSÕES, SERVIÇOS DE INSTALAÇÃO E CONFIGURAÇÃO.</t>
  </si>
  <si>
    <t>Quarto Termo Aditivo ao Contrato N° 047/2012</t>
  </si>
  <si>
    <t>EXTRATO DO CONVÊNIO Nº 013/2015</t>
  </si>
  <si>
    <t>CONTRATO N° 051-2015 DE LOCAÇÃO DE IMÓVEL DA CIRETRAN NO MUNICÍPIO DE CAÇU-GO</t>
  </si>
  <si>
    <t>CONTRATO N° 045-2015 DE LOCAÇÃO DE IMÓVEL DA CIRETRAN DO MUNICÍPIO DE INDIARA-GO</t>
  </si>
  <si>
    <t>CONTRATO N° 037-2015 DE LOCAÇÃO DE IMÓVEL DA CIRETRAN DO MUNICÍPIO DE SANTA FÉ DE GOIÁS-GO</t>
  </si>
  <si>
    <t>CONTRATO N° 043-2015 DE LOCAÇÃO DE IMÓVEL DA CIRETRAN DO MUNICÍPIO DE PALMINÓPOLIS-GO</t>
  </si>
  <si>
    <t>TERCEIRO TERMO ADITIVO ao TERMO DE CREDENCIAMENTO n° 003/2012 Serviço Nacional de Aprendizado do Transporte SENAT de LUZIÂNIA/GO.</t>
  </si>
  <si>
    <t>QUINTO TERMO ADITIVO AO CONTRATO 044/2010</t>
  </si>
  <si>
    <t>CONTRATO N 074/2015 - BURITI SERVIÇOS EMPRESARIAIS EIRELI-ME</t>
  </si>
  <si>
    <t>RESCISÃO AO CONTRATO N° 071/2013 DE LOCAÇÃO DE IMÓVEL DA CIRETRAN DE IPORÁ-GO</t>
  </si>
  <si>
    <t>TERCEIRO TERMO ADITIVO AO TERMO DE CREDENCIAMENTO N° 004/2012 SENAT RIO VERDE-GO</t>
  </si>
  <si>
    <t>EXTRATO DO CONVÊNIO Nº 012/2015</t>
  </si>
  <si>
    <t>EXTRATO CONTRATO Nº 069/2015</t>
  </si>
  <si>
    <t>EXTRATO 2º TERMO ADITIVO AO CONTRATO Nº 076/2013</t>
  </si>
  <si>
    <t>RESCISAO DO CONTRATO N 084/2014 DE LOCAÇÃO DA CIRETRAN DE TRINDADEGO</t>
  </si>
  <si>
    <t>CONTRATO N 065/2015 TECNISYS INFORMATICA E ASSESSORIA EMPRESARIAL</t>
  </si>
  <si>
    <t>EXTRATO AO CONTRATO Nº 053/2015</t>
  </si>
  <si>
    <t>Extrato Contrato Nº 055/2014</t>
  </si>
  <si>
    <t>CONTRATO N° 058/2015 CONTRATAÇÃO DE EMPRESA PARA O FORNECIMENTO DE MATERIAIS DE EXPEDIENTE.</t>
  </si>
  <si>
    <t>CONTRATO N° 059/2015 CONTRATAÇÃO DE EMPRESA PARA O FORNECIMENTO DE MATERIAIS DE EXPEDIENTE.</t>
  </si>
  <si>
    <t>EXTRATO DO CONTRATO Nº 060/2015</t>
  </si>
  <si>
    <t>EXTRATO 2º TERMO ADITIVO AO CONTRATO Nº 059/2013</t>
  </si>
  <si>
    <t>ANULAÇÃO DA LICITAÇÃO - PREGÃO Nº 027/2014</t>
  </si>
  <si>
    <t>CONTRATO N° 054/2015 AÇÃO INFORMÁTICA BRASIL LTDA</t>
  </si>
  <si>
    <t>SEGUNDO TERMO ADITIVO AO CONTRATO N° 036/2013 DA EMPRESA SOPHO BUSINESS COMMUNICATIONS - SOLOÇÕES EMPRESARIAIS LTDA</t>
  </si>
  <si>
    <t>CONVENIO DE MULTAS N 015/2014</t>
  </si>
  <si>
    <t>EXTRATO DO CONTRATO Nº 057/2015</t>
  </si>
  <si>
    <t>EXTRATO DO CONTRATO Nº 056/2015</t>
  </si>
  <si>
    <t>CONTRATO Nº 046/2015</t>
  </si>
  <si>
    <t>CONVENIO Nº 005/2015</t>
  </si>
  <si>
    <t>EXTRATO 1º ADITIVO AO CONTRATO Nº 074/2014</t>
  </si>
  <si>
    <t>CONTRATO Nº 048/2015 - LOCAÇÃO DE IMÓVEL PARA CIRETRAN DE CERES/GO</t>
  </si>
  <si>
    <t>EXTRATO DO PRIMEIRO TERMO ADITIVO AO CONTRATO Nº 047/2015</t>
  </si>
  <si>
    <t>CONTRATO Nº 041/2015 - LOCAÇÃO DE IMÓVEL PARA CIRETRAN DE CALDAS NOVAS/GO</t>
  </si>
  <si>
    <t>CONTRATO Nº 052/2015 - SETE DISTRIBUIDORA LTDA-ME</t>
  </si>
  <si>
    <t>EXTRATO 2º TERMO ADITIVO AO CONTRATO Nº 052/2013</t>
  </si>
  <si>
    <t>EXTRATO CONTRATO Nº 058/2010</t>
  </si>
  <si>
    <t>EXTRATO CONTRATO Nº 049/2015</t>
  </si>
  <si>
    <t>EXTRATO CESSÃO DE USO Nº 002/2015</t>
  </si>
  <si>
    <t>EXTRATO DO CONTRATO Nº 042/2015</t>
  </si>
  <si>
    <t>EXTRATO CONTRATO Nº 044/2015</t>
  </si>
  <si>
    <t>EXTRATO AO CONTRATO Nº 050/2015</t>
  </si>
  <si>
    <t>EXTRATO DO CONTRATO Nº 047/2015</t>
  </si>
  <si>
    <t>EXTRATO DO SEXTO TERMO ADITIVO AO CONTRATO Nº 028/2011</t>
  </si>
  <si>
    <t>CONTRATO N°038/2015 - WCR GRÁFICA E EDITORA LTDA-EPP</t>
  </si>
  <si>
    <t>SEGUNDO TERMO ADITIVO AO CONTRATO Nº 041/2013</t>
  </si>
  <si>
    <t>EXTRATO DO TERCEIRO TERMO ADITIVO AO CONTRATO Nº 034/2012</t>
  </si>
  <si>
    <t>EXTRATO 4º TERMO ADITIVO AO CONTRATO Nº 033/2011</t>
  </si>
  <si>
    <t>QUARTO TERMO ADITIVO AO CONTRATO Nº 033/2012</t>
  </si>
  <si>
    <t>EXTRATO DO CONTRATO N°039/2015</t>
  </si>
  <si>
    <t>CONVENIO Nº 033/2014</t>
  </si>
  <si>
    <t>PRIMEIRO TERMO ADITIVO AO CONVENIO Nº 002/2013</t>
  </si>
  <si>
    <t>EXTRATO DO TERMO DE RESCISÃO DO CONTRATO Nº 014/2010</t>
  </si>
  <si>
    <t>EXTRATO 1º ADITIVO AO CONTRATO Nº 040/2014</t>
  </si>
  <si>
    <t>RESCISAO DO CONTRATO N 012/2011</t>
  </si>
  <si>
    <t>EXTRATO DO CONTRATO Nº 036/2015</t>
  </si>
  <si>
    <t>CONTRATO N° 034/2015</t>
  </si>
  <si>
    <t>CONTRATO N°033/2015</t>
  </si>
  <si>
    <t>EXTRATO CONTRATO Nº 029/2015</t>
  </si>
  <si>
    <t>EXTRATO CONTRATO N°020/2015</t>
  </si>
  <si>
    <t>201400025010963 SEGURO MAPFRE CONTRATO Nº 021/2015 PRESTAÇÃO DE SERVIÇOS ESPECIALIZADO DE SEGURO DE 111 VEICULOS AUTOMOTORES</t>
  </si>
  <si>
    <t>EXTRATO DO CONVÊNIO Nº 003/2015</t>
  </si>
  <si>
    <t>EXTRATO 1º ADITIVO AO CONTRATO Nº 016/2013</t>
  </si>
  <si>
    <t>RESCISAO DO CONTRATO N 046/2014</t>
  </si>
  <si>
    <t>CONTRATO 015/2015 PRESTAÇÃO DE SERVIÇO ESPECIALIZADO NO CONCERTO E MANUTENÇÃO DE ARMÁRIOS DESLIZANTES CAVIGLIA</t>
  </si>
  <si>
    <t>EXTRATO CONTRATO Nº 032/2015</t>
  </si>
  <si>
    <t>EXTRATO 1º TERMO ADITIVO AO CONTRATO Nº 076/2013</t>
  </si>
  <si>
    <t>CONTRATO Nº 022/2015</t>
  </si>
  <si>
    <t>EXTRATO 3º TERMO ADITIVO CONTRATO Nº 064/2009</t>
  </si>
  <si>
    <t>EXTRATO 2º TERMO ADITIVO AO CONTRATO 034/2014</t>
  </si>
  <si>
    <t>EXTRATO 1º TERMO ADITIVO AO CONTRATO Nº 037/2014</t>
  </si>
  <si>
    <t>EXTRATO CONTRATO Nº 025/2015</t>
  </si>
  <si>
    <t>EXTRATO CONTRATO Nº 017/2015</t>
  </si>
  <si>
    <t>CONVENIO Nº 016/2014</t>
  </si>
  <si>
    <t>EXTRATO CONTRATO Nº 027/2015</t>
  </si>
  <si>
    <t>EXTRATO Nº 028/2015</t>
  </si>
  <si>
    <t>PRIMEIRO TERMO ADITIVO AO CONVÊNIO Nº 003/2014</t>
  </si>
  <si>
    <t>CONTRATO Nº 052/2014</t>
  </si>
  <si>
    <t>EXTRATO CONTRATO Nº 085/2014</t>
  </si>
  <si>
    <t>EXTRATO CONTRATO Nº 071/2014</t>
  </si>
  <si>
    <t>EXTRATO CONTRATO N° 019/2015</t>
  </si>
  <si>
    <t>EXTRATO CONTRATO Nº 024/2015</t>
  </si>
  <si>
    <t>1º TERMO ADITIVO AO CONTRATO Nº 025/2014</t>
  </si>
  <si>
    <t>1º TERMO ADITIVO AO CONTRATO Nº 017/2014</t>
  </si>
  <si>
    <t>EXTRATO CONTRATO Nº 012/2014 2º TERMO ADITIVO</t>
  </si>
  <si>
    <t>SEGUNDO TERMO ADITIVO AO CONTRATO Nº 014/2013</t>
  </si>
  <si>
    <t>EXTRATO DO CONTRATO Nº 006/2015</t>
  </si>
  <si>
    <t>EXTRATO DO SEGUNDO TERMO ADITIVO AO CONTRATO Nº 009/2013</t>
  </si>
  <si>
    <t>EXTRATO DO CONTRATO Nº 018/2015</t>
  </si>
  <si>
    <t>EXTRATO DO SEGUNDO TERMO ADITIVO AO CONTRATO Nº 015/2013</t>
  </si>
  <si>
    <t>CONVENIO 018/2014</t>
  </si>
  <si>
    <t>CONVENIO Nº 020/2014</t>
  </si>
  <si>
    <t>EXTRATO DO CONTRATO Nº 012/2015</t>
  </si>
  <si>
    <t>CONVENIO Nº 008/2014</t>
  </si>
  <si>
    <t>CONVENIO Nº 023/2014</t>
  </si>
  <si>
    <t>CONVENIO Nº 017/2014</t>
  </si>
  <si>
    <t>EXTRATO DO CONTRATO Nº 010/2015</t>
  </si>
  <si>
    <t>SEGUNDO TERMO ADITIVO AO CONTRATO Nº 020/2013</t>
  </si>
  <si>
    <t>EXTRATO DO CONTRATO Nº 011/2015</t>
  </si>
  <si>
    <t>CONVENIO Nº 014/2014</t>
  </si>
  <si>
    <t>EXTRATO DO CONTRATO Nº 013/2015</t>
  </si>
  <si>
    <t>CONVENIO Nº 013/2014</t>
  </si>
  <si>
    <t>CONVENIO Nº 026/2014</t>
  </si>
  <si>
    <t>RECISAO DO CONTRATO 057/2010 DE LOCOCAO DE IMOVEL PARA FUNCIONAMENTO DE CIRETRAN DO MUNICIPIO DE MONTIVIDIU/GO</t>
  </si>
  <si>
    <t>EXTRATO DO CONTRATO Nº 014/2015</t>
  </si>
  <si>
    <t>CONVENIO Nº 028/2014</t>
  </si>
  <si>
    <t>CONVENIO Nº 029/2014</t>
  </si>
  <si>
    <t>CONVENIO Nº 027/2014</t>
  </si>
  <si>
    <t>Rescisão contrato Nº 014/11</t>
  </si>
  <si>
    <t>Extrato 1º Termo aditivo ao contrato Nº 005/12 Oi S/A</t>
  </si>
  <si>
    <t>EXTRATO DO CONTRATO Nº 009/2015</t>
  </si>
  <si>
    <t>CONTRATO Nº 080/2014 - CREDENCIAMENTO Nº 001/2011 FIRMADO COM O SR. LEONY GOMES DOS SANTOS JÚNIOR</t>
  </si>
  <si>
    <t>EXTRATO DO CONTRATO Nº 008/2015</t>
  </si>
  <si>
    <t>EXTRATO DO CONTRATO Nº 001/2015</t>
  </si>
  <si>
    <t>EXTRATO DO CONTRATO Nº 081/2014</t>
  </si>
  <si>
    <t>EXTRATO DO QUARTO TERMO ADITIVO AO CONTRATO Nº 037/2011</t>
  </si>
  <si>
    <t>EXTRATO DO QUINTO TERMO ADITIVO AO CONTRATO Nº 001/2011</t>
  </si>
  <si>
    <t>EXTRATO DO CONTRATO Nº 005/2015</t>
  </si>
  <si>
    <t>EXTRATO 1º TERMO ADITIVO AO CONTRATO N º066/2013</t>
  </si>
  <si>
    <t>EXTRATO DO CONTRATO Nº 091/2014</t>
  </si>
  <si>
    <t>EXTRATO 2º TERMO ADITIVO CONTRATO Nº 002/12</t>
  </si>
  <si>
    <t>EXTRATO DO CONTRATO Nº 002/2015</t>
  </si>
  <si>
    <t>EXTRATO 2º TERMO ADITIVO CONTRATO Nº 064/2009</t>
  </si>
  <si>
    <t>EXTRATO DO CONTRATO Nº 086/2014</t>
  </si>
  <si>
    <t>CONTRATO N 073/2014 LOCACAO DE IMOVEL PARA FUNCIONAMENTO DA CIRETRAN DE NIQUELANDIA</t>
  </si>
  <si>
    <t>CONTRATO N 067/2014 LOCACAO DE IMOVEL PARA FUNCIONAMENTO DA CIRETRAN DE RUBIATABA/GO</t>
  </si>
  <si>
    <t>EXTRATO CONTRATO Nº 082/2014</t>
  </si>
  <si>
    <t>Extrato do Contrato Nº 083/2014</t>
  </si>
  <si>
    <t>EXTRATO DO QUARTO TERMO ADITIVO AO CONVÊNIO DE COOPERAÇÃO MÚTUA Nº 004/2010</t>
  </si>
  <si>
    <t>EXTRATO CONTRATO Nº 077/2014</t>
  </si>
  <si>
    <t>EXTRATO CONTRATO Nº 068/2014</t>
  </si>
  <si>
    <t>EXTRATO DO CONTRATO Nº 079/2014</t>
  </si>
  <si>
    <t>EXTRATO DO SEGUNDO TERMO ADITIVO AO TERMO DE CREDENCIAMENTO Nº 04/2012</t>
  </si>
  <si>
    <t>EXTRATO DE TERMO ADITIVO AO TERMO DE CREDENCIAMENTO Nº 02/2011</t>
  </si>
  <si>
    <t>EXTRATO CONTRATO Nº 065/14</t>
  </si>
  <si>
    <t>EXTRATO DO SEGUNDO TERMO ADITIVO AO TERMO DE CREDENCIAMENTO Nº 03/2012</t>
  </si>
  <si>
    <t>PRIMEIRO TERMO ADITIVO AO CONVÊNIO DE COOPERAÇÃO MÚTUA Nº 018/2013</t>
  </si>
  <si>
    <t>CONTRATO N 060/2014 - AQUISICAO DE CAMINHAO ADAPTADO PARA VIATURA TIPO AUTO BOMBA SALVAMENTO- ABS</t>
  </si>
  <si>
    <t>EXTRATO CONTRATO Nº 033/12</t>
  </si>
  <si>
    <t>CONTRATO N 076/2014 DE LOCACAO DE IMOVEL PARA FUNCIONAMENTO DA CIRETRAN DE SÃO LUIZ DO NORTE/GO</t>
  </si>
  <si>
    <t>LOCAÇÃO CIRETRAN DE PORANGATU CONT Nº 072/2014</t>
  </si>
  <si>
    <t>EXTRATO 3º TERMO APOSTILAMENTO AO CONTRATO Nº 038/2011</t>
  </si>
  <si>
    <t>EXTRATO DO CONTRATO Nº 070/2014</t>
  </si>
  <si>
    <t>EXTRATO DO CONVÊNIO Nº 012/2014</t>
  </si>
  <si>
    <t>EXTRATO DE CONTRATO Nº 074/2014</t>
  </si>
  <si>
    <t>EXTRATO DO TERCEIRO TERMO ADITIVO AO CONTRATO Nº 047/2012</t>
  </si>
  <si>
    <t>CONVÊNIO DE COOPERAÇÃO MÚTUA Nº 009/2014 PARA FUNCIONAMENTO DE CIRETRAN NO MUNICIPIO DE DOVERLÂNDA</t>
  </si>
  <si>
    <t>EXTRATO DO CONVÊNIO Nº 030/2014</t>
  </si>
  <si>
    <t>EXTRATO DO CONTRATO Nº 075/2014</t>
  </si>
  <si>
    <t>EXTRATO DO CONTRATO Nº 058/2014</t>
  </si>
  <si>
    <t>EXTRATO DO PRIMEIRO TERMO ADITIVO AO CONTRATO Nº 059/2013</t>
  </si>
  <si>
    <t>EXTRATO CONTRATO Nº 065/2014</t>
  </si>
  <si>
    <t>EXTRATO DE CONTRATO Nº 078/2014</t>
  </si>
  <si>
    <t>CONTRATO Nº 064/2014 - NOVO HORIZONTE COMÉRCIO DE TINTAS LTDA</t>
  </si>
  <si>
    <t>EXTRATO CONTRATO Nº 044/2014</t>
  </si>
  <si>
    <t>EXTRATO 1º TERMO ADITIVO AO CONTRATO Nº 013/2014</t>
  </si>
  <si>
    <t>EXTRATO 1º TERMO ADITIVO AO CONTRATO Nº 067/2014</t>
  </si>
  <si>
    <t>EXTRATO CONVÊNIO Nº 002/2014</t>
  </si>
  <si>
    <t>EXTRATO DO CONTRATO Nº 057/2014</t>
  </si>
  <si>
    <t>PRIMEIRO TERMO ADITIVO AO CONTRATO Nº 036/2014. PRESTAÇÃO DE SERVIÇOS DE ASSISTENCIA TECNICA E MANUTENÇÃO GERAL ELETRONICA PABX.</t>
  </si>
  <si>
    <t>EXTRATO DO CONTRATO 069/2014</t>
  </si>
  <si>
    <t>EXTRATO 4º TERMO ADITIVO AO CONTRATO Nº 058/2010</t>
  </si>
  <si>
    <t>EXTRATO DO PRIMEIRO TERMO ADITIVO AO CONTRATO Nº 034/2014</t>
  </si>
  <si>
    <t>EXTRATO 1º TERMO ADITIVO AO CONTRATO Nº 065/2013</t>
  </si>
  <si>
    <t>EXTRATO 1º TERMO ADITIVO AO CONTRATO Nº 041/2013</t>
  </si>
  <si>
    <t>4º TERMO ADITIVO AO CONTRATO Nº 044/2010</t>
  </si>
  <si>
    <t>EXTRATO DE CONTRATO DE LOCAÇÃO Nº 055/2014</t>
  </si>
  <si>
    <t>EXTRATO DE TERMO ADITIVO AO CONTRATO Nº 063/2014</t>
  </si>
  <si>
    <t>EXTRATO CARTA CONTRATO Nº 001/2014</t>
  </si>
  <si>
    <t>EXTRATO DO CONTRATO Nº 052/2013 1º TERMO ADITIVO</t>
  </si>
  <si>
    <t>EXTRATO DE CONVENIO Nº 010/2014</t>
  </si>
  <si>
    <t>EXTRATO DO CONTRATO Nº 047/2014</t>
  </si>
  <si>
    <t>CONTRATO Nº 062/2014 DE MATERIAIS DE LIMPEZA E HIGIENIZAÇÃO</t>
  </si>
  <si>
    <t>CONTRATO Nº 061/2014 DE MATERIAIS DE LIMPEZA E HIGIENIZAÇÃO</t>
  </si>
  <si>
    <t>4º TERMO ADITIVO AO CONTRATO Nº 039/2010</t>
  </si>
  <si>
    <t>EXTRATO DE CONTRATO DE LOCAÇÃO Nº 053/2014</t>
  </si>
  <si>
    <t>EXTRATO DE RESCISÃO DO CONTRATO Nº 058/2009</t>
  </si>
  <si>
    <t>EXTRATO DO CONTRATO Nº 046/14</t>
  </si>
  <si>
    <t>EXTRATO DO CONTRATO Nº 048/2014</t>
  </si>
  <si>
    <t>3º TERMO ADITIVO AO CONTRATO Nº 033/11</t>
  </si>
  <si>
    <t>1º TERMO ADITIVO AO CONTRATO Nº 040/13</t>
  </si>
  <si>
    <t>EXTRATO DO CONTRATO Nº 039/13</t>
  </si>
  <si>
    <t>EXTRATO DO SEGUNDO TERMO ADITIVO AO CONTRATO Nº 06/2013</t>
  </si>
  <si>
    <t>EXTRATO DO CONTRATO Nº 056/2014</t>
  </si>
  <si>
    <t>EXTRATO DO CONTRATO Nº 054/2014</t>
  </si>
  <si>
    <t>EXTRATO DO CONTRATO Nº 036/2014</t>
  </si>
  <si>
    <t>EXTRATO DO CONTRATO Nº 043/2014</t>
  </si>
  <si>
    <t>EXTRATO DO CONTRATO Nº 049/2014</t>
  </si>
  <si>
    <t>EXTRATO DO PRIMEIRO TERMO ADITIVO AO CONTRATO Nº 016/2013</t>
  </si>
  <si>
    <t>EXTRATO DO CONTRATO Nº 039/2014</t>
  </si>
  <si>
    <t>EXTRATO DE CONVÊNIO Nº 004/2014</t>
  </si>
  <si>
    <t>Contrato Nº 037/14 Setransp</t>
  </si>
  <si>
    <t>EXTRATO DO CONTRATO Nº 040/14</t>
  </si>
  <si>
    <t>QUINTO TERMO ADITIVO AO CONTRATO Nº 028/2011</t>
  </si>
  <si>
    <t>EXTRATO DE CONVÊNIO Nº 006/2014</t>
  </si>
  <si>
    <t>EXTRATO DO SEGUNDO TERMO ADITIVO AO CONTRATO Nº 034/2012</t>
  </si>
  <si>
    <t>EXTRATO DO SEGUNDO TERMO ADITIVO AO CONTRATO Nº 033/2012</t>
  </si>
  <si>
    <t>Extrato contrato Nº 045/2014</t>
  </si>
  <si>
    <t>EXTRATO DO CONTRATO Nº 031/2014</t>
  </si>
  <si>
    <t>EXTRATO DO QUARTO TERMO ADITIVO AO CONTRATO Nº 028/2011</t>
  </si>
  <si>
    <t>EXTRATO DO CONTRATO Nº 022/2014</t>
  </si>
  <si>
    <t>EXTRATO DO SÉTIMO TERMO ADITIVO AO CONTRATO Nº 064/2008</t>
  </si>
  <si>
    <t>EXTRATO DO CONTRATO Nº 041/2014</t>
  </si>
  <si>
    <t>EXTRATO DA ATA DE REGISTRO DE PREÇOS Nº 003/2013</t>
  </si>
  <si>
    <t>EXTRATO DO CONTRATO Nº 033/2014</t>
  </si>
  <si>
    <t>EXTRATO DO CONTRATO Nº 028/2014</t>
  </si>
  <si>
    <t>EXTRATO DE TERMO ADITIVO AO CONTRATO Nº 024/2009</t>
  </si>
  <si>
    <t>EXTRATO DA ATA DE REGISTRO DE PREÇOS Nº 004/2013</t>
  </si>
  <si>
    <t>EXTRATO DO TERMO DE CESSÃO DE USO DE IMÓVEL PARA FUNCIONAMENTO DE CIRETRAN EM GOIANÉSIA/GO</t>
  </si>
  <si>
    <t>EXTRATO DO PRIMEIRO TERMO ADITIVO AO CONTRATO Nº 012/2014</t>
  </si>
  <si>
    <t>EXTRATO DO CONTRATO Nº 011/2014</t>
  </si>
  <si>
    <t>EXTRATO DOS CONTRATOS Nº 026/2014 e Nº 027/2014</t>
  </si>
  <si>
    <t>EXTRATO DO CONTRATO Nº 034/2014</t>
  </si>
  <si>
    <t>EXTRATO DE CONTRATO DE LOCAÇÃO Nº 024/2014</t>
  </si>
  <si>
    <t>EXTRATO DOS CONTRATOS Nº 012/2014 E Nº 013/2014</t>
  </si>
  <si>
    <t>EXTRATO DOS CONTRATOS Nº 017/2014. 018//2014, 019/2014, 020/2014, 021/2014</t>
  </si>
  <si>
    <t>EXTRATO DE CONTRATO DE CONFECÇÃO DE CARIMBOS Nº 016/2014</t>
  </si>
  <si>
    <t>EXTRATO DO PRIMEIRO TERMO ADITIVO AO CONTRATO Nº 020/2013</t>
  </si>
  <si>
    <t>EXTRATO DO PRIMEIRO TERMO ADITIVO AO CONTRATO Nº 017/2013</t>
  </si>
  <si>
    <t>EXTRATO DO TERMO ADITIVO AO CONTRATO Nº 014/2013</t>
  </si>
  <si>
    <t>EXTRATO DE CONTRATO DE CONFECÇÃO DE CARIMBOS Nº 017/2014</t>
  </si>
  <si>
    <t>EXTRATO DO CONTRATO Nº 025/2014</t>
  </si>
  <si>
    <t>EXTRATO DO PRIMEIRO TERMO ADITIVO DE PRORROGAÇÃO E ACRÉSCIMO DE 25% AO CONTRATO 015/2013</t>
  </si>
  <si>
    <t>EXTRATO DO PRIMEIRO TERMO ADITIVO AO CONTRATO Nº 009/2013</t>
  </si>
  <si>
    <t>EXTRATO DO CONTRATO Nº 009/2014</t>
  </si>
  <si>
    <t>EXTRATO DO CONTRATO Nº 015/2014</t>
  </si>
  <si>
    <t>EXTRATO DO CONTRATO Nº 06/2014</t>
  </si>
  <si>
    <t>EXTRATO DO CONTRATO Nº 014/2014</t>
  </si>
  <si>
    <t>EXTRATO DO SEGUNDO TERMO ADITIVO AO CONTRATO N° 007/2010</t>
  </si>
  <si>
    <t>EXTRATO DO CONVÊNIO Nº 003/2014</t>
  </si>
  <si>
    <t>EXTRATO DO CONTRATO Nº 005/2014</t>
  </si>
  <si>
    <t>EXTRATO DO CONTRATO Nº 008/2014</t>
  </si>
  <si>
    <t>EXTRATO DO TERCEIRO TERMO ADITIVO AO CONTRATO Nº 037/2011</t>
  </si>
  <si>
    <t>EXTRATO DO PRIMEIRO TERMO ADITIVO AO CONVÊNIO DETRAN/FENASEG</t>
  </si>
  <si>
    <t>EXTRATO DO PRIMEIRO TERMO ADITIVO AO CONTRATO Nº 010/2013</t>
  </si>
  <si>
    <t>EXTRATO DE CONTRATO Nº 004/2013</t>
  </si>
  <si>
    <t>EXTRATO DE CONTRATO Nº 078/2013</t>
  </si>
  <si>
    <t>EXTRATO DE CONTRATO Nº 010/2014</t>
  </si>
  <si>
    <t>EXTRATO DO CONTRATO Nº 007/2014</t>
  </si>
  <si>
    <t>EXTRATO DE CONTRATO Nº 051/2013</t>
  </si>
  <si>
    <t>EXTRATO DO CONTRATO Nº 002/2014</t>
  </si>
  <si>
    <t>EXTRATO DO QUARTO TERMO ADITIVO AO CONTRATO Nº 001/2011</t>
  </si>
  <si>
    <t>EXTRATO DO CONTRATO Nº 003/2014</t>
  </si>
  <si>
    <t>EXTRATO DO CONTRATO Nº 071/2013</t>
  </si>
  <si>
    <t>EXTRATO DE CONTRATO DE LOCAÇÃO Nº 033/13</t>
  </si>
  <si>
    <t>EXTRATO DE CONTRATO DE LOCAÇÃO Nº 054/2013</t>
  </si>
  <si>
    <t>PRIMEIRO TERMO ADITIVO ao Contrato Nº 055/2012</t>
  </si>
  <si>
    <t>EXTRATO DO CONTRATO Nº 053/2013</t>
  </si>
  <si>
    <t>EXTRATO DA ATA DE REGISTRO DE PREÇOS Nº 002/2013</t>
  </si>
  <si>
    <t>EXTRATO DO CONTRATO Nº 072/2013 DE LOCAÇÃO DE IMÓVEL</t>
  </si>
  <si>
    <t>EXTRATO DO CONTRATO Nº 074/2013</t>
  </si>
  <si>
    <t>EXTRATO DO CONTRATO Nº 076/2013</t>
  </si>
  <si>
    <t>EXTRATO DO CONTRATO Nº 073/2013</t>
  </si>
  <si>
    <t>EXTRATO DO CONTRATO Nº 066/2013</t>
  </si>
  <si>
    <t>EXTRATO DO SEGUNDO TERMO ADITIVO AO CONTRATO Nº 047/2012</t>
  </si>
  <si>
    <t>EXTRATO DO CONTRATO Nº 075/2013</t>
  </si>
  <si>
    <t>EXTRATO DE RESCISÃO DO CONTRATO Nº 055/2009 e seus aditivos</t>
  </si>
  <si>
    <t>EXTRATO DO NONO TERMO ADITIVO (5ª REPACTUAÇÃO) AO CONTRATO Nº 041/2008</t>
  </si>
  <si>
    <t>EXTRATO DO CONVÊNIO Nº 017/2013</t>
  </si>
  <si>
    <t>EXTRATO DE CONTRATO DE LOCAÇÃO Nº 049/2013</t>
  </si>
  <si>
    <t>EXTRATO DO CONTRATO Nº 068/2013</t>
  </si>
  <si>
    <t>EXTRATO DO CONVÊNIO Nº 013/2013</t>
  </si>
  <si>
    <t>1º TERMO ADITIVO AO TERMO DE CREDENCIAMENTO Nº 004/2012</t>
  </si>
  <si>
    <t>RESCISÃO DO CONTRATO Nº 012/2013</t>
  </si>
  <si>
    <t>1º TERMO ADITIVO AO TERMO DE CREDENCIAMENTO Nº 03/2012</t>
  </si>
  <si>
    <t>RESCISÃO DO CONTRATO Nº 051/2010 E SEUS ADITIVOS</t>
  </si>
  <si>
    <t>EXTRATO DO CONTRATO Nº 064/2013</t>
  </si>
  <si>
    <t>EXTRATO DO CONTRATO Nº 069/2013 DE FORNECIMENTO DE LANCHE</t>
  </si>
  <si>
    <t>EXTRATO DO CONTRATO Nº 067/2013</t>
  </si>
  <si>
    <t>EXTRATO DO CONTRATO Nº 065/2013</t>
  </si>
  <si>
    <t>TERCEIRO TERMO ADITIVO AO CONTRATO Nº 060/2010</t>
  </si>
  <si>
    <t>EXTRATO DO CONTRATO Nº 070/2013</t>
  </si>
  <si>
    <t>EXTRATO DO PRIMEIRO TERMO ADITIVO AO CONTRATO Nº 059/2012</t>
  </si>
  <si>
    <t>EXTRATO DE CONVÊNIO DE COOPERAÇÃO MÚTUA Nº 011/2013</t>
  </si>
  <si>
    <t>EXTRATO DO CONTRATO Nº 063/2013</t>
  </si>
  <si>
    <t>EXTRATO DO CONVÊNIO Nº 018/2013</t>
  </si>
  <si>
    <t>EXTRATO DO SEGUNDO TERMO ADITIVO AO TERMO DE CREDENCIAMENTO Nº 02/2011</t>
  </si>
  <si>
    <t>EXTRATO DO CONTRATO Nº 060/2013</t>
  </si>
  <si>
    <t>EXTRATO DO PRIMEIRO TERMO ADITIVO AO TERMO DE COOPERAÇÃO Nº 003/2011</t>
  </si>
  <si>
    <t>EXTRATO DO PRIMEIRO TERMO ADITIVO AO CONTRATO DE SUBLOCAÇÃO Nº 06/2013</t>
  </si>
  <si>
    <t>EXTRATO DO CONTRATO Nº 061/2013</t>
  </si>
  <si>
    <t>EXTRATO DO SEXTO TERMO ADITIVO AO CONTRATO Nº 064/2008</t>
  </si>
  <si>
    <t>EXTRATO DE PRIMEIRO TERMO ADITIVO AO CONTRATO Nº 060/2012</t>
  </si>
  <si>
    <t>EXTRATO DO PRIMEIRO TERMO ADITIVO AO CONTRATO Nº 061/2012</t>
  </si>
  <si>
    <t>EXTRATO DE PRIMEIRO TERMO ADITIVO AO CONTRATO Nº 057/2012</t>
  </si>
  <si>
    <t>TERCEIRO TERMO ADITIVO AO CONTRATO Nº 058/2010</t>
  </si>
  <si>
    <t>EXTRATO DE CONTRATO Nº 059/2013</t>
  </si>
  <si>
    <t>EXTRATO DE CONTRATO Nº 055/2013</t>
  </si>
  <si>
    <t>EXTRATO DE CONTRATO Nº 056/2013</t>
  </si>
  <si>
    <t>EXTRATO DO CONTRATO Nº 037/2013</t>
  </si>
  <si>
    <t>EXTRATO DE CONTRATO Nº 057/2013</t>
  </si>
  <si>
    <t>TERCEIRO TERMO ADITIVO AO CONTRATO Nº 044/2010</t>
  </si>
  <si>
    <t>CONTRATO Nº 058/2013</t>
  </si>
  <si>
    <t>EXTRATO DE CONTRATO Nº 036/2013</t>
  </si>
  <si>
    <t>EXTRATO DO CONTRATO Nº 052/2013</t>
  </si>
  <si>
    <t>EXTRATO DO CONTRATO Nº 032/2013</t>
  </si>
  <si>
    <t>TERCEIRO TERMO ADITIVO AO CONTRATO Nº 039/2013</t>
  </si>
  <si>
    <t>EXTRATO DE CONVÊNIO Nº 010/2013</t>
  </si>
  <si>
    <t>PRIMEIRO TERMO ADITIVO AO CONTRATO Nº 046/2012</t>
  </si>
  <si>
    <t>EXTRATO DE CONTRATO Nº 046/2013</t>
  </si>
  <si>
    <t>EXTRATO DO CONTRATO Nº 047/2013</t>
  </si>
  <si>
    <t>EXTRATO DO CONTRATO Nº 048/2013</t>
  </si>
  <si>
    <t>EXTRATO DO CONTRATO Nº 045/2013</t>
  </si>
  <si>
    <t>EXTRATO DO CONTRATO Nº 044/2013</t>
  </si>
  <si>
    <t>EXTRATO DE CONVÊNIO DE COOPERAÇÃO MÚTUA Nº 008/2013</t>
  </si>
  <si>
    <t>EXTRATO DO QUINTO TERMO ADITIVO AO CONTRATO Nº 005/2009</t>
  </si>
  <si>
    <t>EXTRATO DO TERCEIRO TERMO ADITIVO AO CONTRATO Nº 028/2011</t>
  </si>
  <si>
    <t>EXTRATO DO 1º TERMO ADITIVO AO TERMO DE COOPERAÇÃO Nº 003/2011</t>
  </si>
  <si>
    <t>EXTRATO DE CONTRATO Nº 050/2013</t>
  </si>
  <si>
    <t>EXTRATO DO CONTRATO Nº 043/2013</t>
  </si>
  <si>
    <t>EXTRATO DO OITAVO TERMO ADITIVO AO CONTRATO Nº 041/2008</t>
  </si>
  <si>
    <t>EXTRATO DE CONTRATO Nº 042/2013</t>
  </si>
  <si>
    <t>EXTRATO DO CONTRATO Nº 035/2013</t>
  </si>
  <si>
    <t>EXTRATO DO CONTRATO Nº 041/2013</t>
  </si>
  <si>
    <t>EXTRATO DO CONTRATO Nº 06/2013</t>
  </si>
  <si>
    <t>EXTRATO DE CONTRATO Nº 040/2013</t>
  </si>
  <si>
    <t>EXTRATO DE CONTRATO Nº 039/2013</t>
  </si>
  <si>
    <t>EXTRATO DE TERMO ADITIVO AO CONTRATO Nº 033/2011</t>
  </si>
  <si>
    <t>EXTRATO DO CONTRATO Nº 030/2013</t>
  </si>
  <si>
    <t>EXTRATO DE TERMO ADITIVO AO CONTRATO Nº 034/2011</t>
  </si>
  <si>
    <t>EXTRATO DE CONTRATO Nº 031/2013</t>
  </si>
  <si>
    <t>EXTRATO DO PRIMEIRO TERMO ADITIVO AO CONTRATO Nº 028/2011</t>
  </si>
  <si>
    <t>EXTRATO DE CONTRATO Nº 029/2013</t>
  </si>
  <si>
    <t>EXTRATO DO CONTRATO Nº 016/2013</t>
  </si>
  <si>
    <t>EXTRATO DE CONTRATO Nº 021/2013</t>
  </si>
  <si>
    <t>EXTRATO DO CONTRATO Nº 018/2013</t>
  </si>
  <si>
    <t>EXTRATO PRIMEIRO TERMO ADITIVO AO CONTRATO Nº 033/2012</t>
  </si>
  <si>
    <t>EXTRATO DO CONTRATO Nº 028/2013</t>
  </si>
  <si>
    <t>EXTRATO DO TERMO DE ANULAÇÃO PARCIAL</t>
  </si>
  <si>
    <t>EXTRATO DO QUARTO TERMO ADITIVO AO CONTRATO Nº 024/2009</t>
  </si>
  <si>
    <t>EXTRATO DE CONTRATO Nº 023/2013</t>
  </si>
  <si>
    <t>EXTRATO DE CONTRATO Nº 022/2013</t>
  </si>
  <si>
    <t>EXTRATO DO CONTRATO Nº 027/2013</t>
  </si>
  <si>
    <t>EXTRATO DO CONTRATO Nº 0252013</t>
  </si>
  <si>
    <t>EXTRATO DO CONTRATO Nº 026/2013</t>
  </si>
  <si>
    <t>EXTRATO DE CONVÊNIO Nº 009/2013</t>
  </si>
  <si>
    <t>EXTRATO DE CONTRATO Nº 013/2012</t>
  </si>
  <si>
    <t>EXTRATO DO CONVÊNIO Nº 002/2013</t>
  </si>
  <si>
    <t>EXTRATO DE CONVÊNIO Nº 007/2013</t>
  </si>
  <si>
    <t>EXTRATO DE CONVÊNIO Nº 003/2013</t>
  </si>
  <si>
    <t>EXTRATO DE CONVÊNIO Nº 004/2013</t>
  </si>
  <si>
    <t>EXTRATO DO CONTRATO Nº 015/2013</t>
  </si>
  <si>
    <t>EXTRATO DO CONTRATO Nº 014/2013</t>
  </si>
  <si>
    <t>EXTRATO DO CONVÊNIO Nº 005/2013</t>
  </si>
  <si>
    <t>EXTRATO DO CONTRATO Nº 017/2013</t>
  </si>
  <si>
    <t>EXTRATO DO CONTRATO Nº 004/2013</t>
  </si>
  <si>
    <t>EXTRATO DO CONTRATO Nº 011/2013</t>
  </si>
  <si>
    <t>EXTRATO DO CONTRATO Nº 001/2013</t>
  </si>
  <si>
    <t>EXTRATO DO CONTRATO Nº 007/2013</t>
  </si>
  <si>
    <t>EXTRATO DE CONTRATO Nº 012/2013</t>
  </si>
  <si>
    <t>EXTRATO DE CONTRATO Nº 005/2013</t>
  </si>
  <si>
    <t>EXTRATO DO CONTRATO Nº 013/2013</t>
  </si>
  <si>
    <t>EXTRATO DO PRIMEIRO TERMO ADITIVO AO CONTRATO Nº 047/2012</t>
  </si>
  <si>
    <t>EXTRATO DO CONTRATO Nº 010/2013</t>
  </si>
  <si>
    <t>EXTRATO DO CONTRATO Nº 008/2013</t>
  </si>
  <si>
    <t>EXTRATO DO PRIMEIRO TERMO ADITIVO AO CONTRATO Nº 014/2012</t>
  </si>
  <si>
    <t>EXTRATO DO QUARTO TERMO ADITIVO AO CONTRATO Nº 001/2010</t>
  </si>
  <si>
    <t>EXTRATO DO SEGUNDO TERMO ADITIVO AO CONTRATO Nº 037/2011</t>
  </si>
  <si>
    <t>EXTRATO DO QUARTO TERMO ADITIVO AO CONTRATO Nº 005/2009</t>
  </si>
  <si>
    <t>EXTRATO DO CONTRATO Nº 002/2013</t>
  </si>
  <si>
    <t>EXTRATO DO CONTRATO Nº 069/2012</t>
  </si>
  <si>
    <t>EXTRATO DO TERCEIRO TERMO ADITIVO AO CONTRATO Nº 001/2011</t>
  </si>
  <si>
    <t>EXTRATO DO CONTRATO Nº 071/2012</t>
  </si>
  <si>
    <t>EXTRATO DO CONTRATO Nº 070/2012</t>
  </si>
  <si>
    <t>EXTRATO DE CONTRATO Nº 066/2012</t>
  </si>
  <si>
    <t>EXTRATO DE CONVÊNIO</t>
  </si>
  <si>
    <t>EXTRATO DO CONTRATO Nº 060/2012</t>
  </si>
  <si>
    <t>EXTRATO DO CONTRATO Nº 059/2012</t>
  </si>
  <si>
    <t>EXTRATO DO CONTRATO Nº 058/2012</t>
  </si>
  <si>
    <t>EXTRATO DO CONTRATO Nº 057/2012</t>
  </si>
  <si>
    <t>EXTRATO DO CONTRATO Nº 061/2012</t>
  </si>
  <si>
    <t>EXTRATO DO CONTRATO Nº 050/2012</t>
  </si>
  <si>
    <t>EXTRATO DE CONTRATO Nº 068/2012</t>
  </si>
  <si>
    <t>EXTRATO DE CONTRATO Nº 067/2012</t>
  </si>
  <si>
    <t>EXTRATO DO CONTRATO Nº 064/2012</t>
  </si>
  <si>
    <t>EXTRATO DE CONTRATO Nº 065/2012</t>
  </si>
  <si>
    <t>EXTRATO DO CONTRATO Nº 055/2012</t>
  </si>
  <si>
    <t>EXTRATO DO CONTRATO Nº 063/2012</t>
  </si>
  <si>
    <t>EXTRATO DO CONTRATO Nº 062/2012</t>
  </si>
  <si>
    <t>EXTRATO TERMO DE CREDENCIAMENTO Nº 02/2012 - CFC LA PAZ ME</t>
  </si>
  <si>
    <t>EXTRATO DE ADITIVO AO CREDENCIAMENTO Nº 02/2011</t>
  </si>
  <si>
    <t>EXTRATO DO CONTRATO Nº 054/2012</t>
  </si>
  <si>
    <t>EXTRATO DO CONTRATO Nº 053/2012</t>
  </si>
  <si>
    <t>EXTRATO DO CONTRATO Nº 049/2012</t>
  </si>
  <si>
    <t>EXTRATO DO CONTRATO Nº 048/2012</t>
  </si>
  <si>
    <t>EXTRATO DO QUINTO TERMO ADITIVO AO CONTRATO Nº 064/2008</t>
  </si>
  <si>
    <t>EXTRATO DO CONTRATO Nº 047/2012</t>
  </si>
  <si>
    <t>PRIMEIRO TERMO ADITIVO AO CONTRATO Nº 038/2011</t>
  </si>
  <si>
    <t>EXTRATO DO CONTRATO Nº 046/2012</t>
  </si>
  <si>
    <t>EXTRATO DO CONTRATO Nº 0045/2012</t>
  </si>
  <si>
    <t>EXTRATO Termo de Credenciamento Nº 03/2012</t>
  </si>
  <si>
    <t>EXTRATO TERMO DE CREDENCIAMENTO Nº 04/2012</t>
  </si>
  <si>
    <t>EXTRATO DE TERMO DE CREDENCIAMENTO Nº 01/2012</t>
  </si>
  <si>
    <t>EXTRATO DO SEGUNDO TERMO ADITIVO AO CONTRATO Nº 058/2010</t>
  </si>
  <si>
    <t>EXTRATO DO QUINTO TERMO ADITIVO AO CONTRATO Nº 032/2009</t>
  </si>
  <si>
    <t>EXTRATO DO CONTRATO Nº 038/2012</t>
  </si>
  <si>
    <t>EXTRATO DO CONVÊNIO Nº 009/2012</t>
  </si>
  <si>
    <t>EXTRATO DO SEGUNDO TERMO ADITIVO AO CONTRATO Nº 039/2010</t>
  </si>
  <si>
    <t>EXTRATO DO SEGUNDO TERMO ADITIVO AO CONTRATO Nº 044/2010</t>
  </si>
  <si>
    <t>EXTRATO DO QUINTO TERMO ADITIVO AO CONTRATO Nº 042/2008</t>
  </si>
  <si>
    <t>EXTRATO DO CONTRATO Nº 043/2012</t>
  </si>
  <si>
    <t>EXTRATO DO CONTRATO Nº 044/2012</t>
  </si>
  <si>
    <t>EXTRATO DO 9º TERMO ADITIVO AO CONTRATO Nº 011/2007 - IEL</t>
  </si>
  <si>
    <t>EXTRATO DO CONVÊNIO Nº 013/2012</t>
  </si>
  <si>
    <t>EXTRATO DO CONTRATO Nº 039/2012</t>
  </si>
  <si>
    <t>EXTRATO DO QUARTO TERMO ADITIVO AO CONTRATO Nº 052/2008</t>
  </si>
  <si>
    <t>EXTRATO DO CONVÊNIO Nº 012/2012</t>
  </si>
  <si>
    <t>EXTRATO DO CONTRATO Nº 016/2012</t>
  </si>
  <si>
    <t>EXTRATO DO CONTRATO Nº 041/2012</t>
  </si>
  <si>
    <t>EXTRATO DO CONTRATO Nº 042/2012</t>
  </si>
  <si>
    <t>EXTRATO DO 7º TERMO ADITIVO AO CONTRATO Nº 041/2008</t>
  </si>
  <si>
    <t>EXTRATO DO CONTRATO Nº 040/2012</t>
  </si>
  <si>
    <t>EXTRATO DO CONTRATO Nº 037/2012</t>
  </si>
  <si>
    <t>EXTRATO DO 1º TERMO ADITIVO AO CONTRATO Nº 033/2011</t>
  </si>
  <si>
    <t>EXTRATO DO 8º TERMO ADITIVO AO CONTRATO Nº 011/2007</t>
  </si>
  <si>
    <t>EXTRATO DO CONVÊNIO Nº 008/2012</t>
  </si>
  <si>
    <t>EXTRATO DO CONTRATO Nº 005/2012</t>
  </si>
  <si>
    <t>EXTRATO DO PRIMEIRO TERMO ADITIVO AO CONTRATO Nº 029/2011</t>
  </si>
  <si>
    <t>EXTRATO DO CONTRATO Nº 020/2012</t>
  </si>
  <si>
    <t>EXTRATO DO CONTRATO Nº 011/2012</t>
  </si>
  <si>
    <t>EXTRATO DO CONTRATO Nº 028/2011</t>
  </si>
  <si>
    <t>EXTRATO DO CONTRATO Nº 1052/2012</t>
  </si>
  <si>
    <t>EXTRATO DO CONTRATO Nº 035/2012</t>
  </si>
  <si>
    <t>EXTRATO DO CONTRATO Nº 003/2012</t>
  </si>
  <si>
    <t>EXTRATO DO CONTRATO Nº 024/2012</t>
  </si>
  <si>
    <t>EXTRATO DO CONTRATO Nº 034/2012</t>
  </si>
  <si>
    <t>TERMO DE CONTRATO Nº 029/2012</t>
  </si>
  <si>
    <t>EXTRATO DO TERMO DE CONTRATO Nº 026/2012</t>
  </si>
  <si>
    <t>EXTRATO DO CONTRATO Nº 033/2012</t>
  </si>
  <si>
    <t>TERMO DE CONTRATO Nº 030/2012</t>
  </si>
  <si>
    <t>PRIMEIRO TERMO ADITIVO DO CONTRATO 024/2011</t>
  </si>
  <si>
    <t>EXTRATO DO CONTRATO Nº 004/2012</t>
  </si>
  <si>
    <t>TERMO DE CONTRATO Nº 028/2012</t>
  </si>
  <si>
    <t>EXTRATO DO TERMO DE RESCISÃO DO CONTRATO Nº 059/2009</t>
  </si>
  <si>
    <t>EXTRATO DE CONTATO Nº 023/2012</t>
  </si>
  <si>
    <t>EXTRATO DE CONTATO Nº 032/2012</t>
  </si>
  <si>
    <t>EXTRATO DO CONTRATO Nº 031/2012</t>
  </si>
  <si>
    <t>EXTRATO DO TERMO DE CONVÊNIO Nº 05/12</t>
  </si>
  <si>
    <t>EXTRATO DE CONTRATO Nº 022/2012 E EXTRATO DO PRIMEIRO TERMO AO CONTRATO Nº 064/2009</t>
  </si>
  <si>
    <t>EXTRATO DE CONTATO Nº 022/2012</t>
  </si>
  <si>
    <t>TERMO ADITIVO DE RE-RATIFICAÇÃO AO CONTRATO Nº 064/2008</t>
  </si>
  <si>
    <t>EXTRATO CONTRATO Nº 019/2012</t>
  </si>
  <si>
    <t>EXTRATO DE CONTRATO Nº 021/2012</t>
  </si>
  <si>
    <t>EXTRATO DE TERMO DE COOPERAÇÃO</t>
  </si>
  <si>
    <t>Publicação no D.O. Contrato nº054/2024 Detran</t>
  </si>
  <si>
    <t>Publicação no D.O. Contrato nº0552024 Detran</t>
  </si>
  <si>
    <t>Publicação no D.O. Contrato nº053/2024 Detran</t>
  </si>
  <si>
    <t>Publicação no D.O. Contrato nº052/2024 Detran</t>
  </si>
  <si>
    <t>Publicação no D.O. 1º Termo Aditivo Contrato  nº 049/2020 Detran</t>
  </si>
  <si>
    <t>Publicação no D.O. 2º Termo Aditivo Contrato  nº 032/2020 Detran</t>
  </si>
  <si>
    <t>Publicação no D.O. 1º Termo Aditivo Contrato  nº 011/2020 Detran</t>
  </si>
  <si>
    <t>Publicação no D.O. Contrato nº 056/2024 Detran</t>
  </si>
  <si>
    <t>Publicação no D.O. Contrato nº 058/2024 - Detran</t>
  </si>
  <si>
    <t>Publicação no D.O. 4º Termo Aditivo Contrato nº001/2021 Detran</t>
  </si>
  <si>
    <t>Publicação no D.O. 2º Termo Aditivo Contrato nº003/2023 Detran</t>
  </si>
  <si>
    <t>Publicação no D.O 2º Termo Aditivo Contrato nº059/2022 - Detran</t>
  </si>
  <si>
    <t>Publicação no D.O. Contrato nº 057/2024 Detran</t>
  </si>
  <si>
    <t>Publicação no D.O. Contrato nº001/2025 Detran</t>
  </si>
  <si>
    <t>Publicação no D.O. 4º Termo Aditivo Contrato nº 006/2021 Detran/GO</t>
  </si>
  <si>
    <t>Publicação no D.O. 4º Termo Aditivo Contrato nº 012/2021 Detran/GO</t>
  </si>
  <si>
    <t>Publicação no D.O. Contrato nº 003/2025 Detran/GO</t>
  </si>
  <si>
    <t>Publicação no D.O Contrato nº 007/2025 Detran/GO</t>
  </si>
  <si>
    <t>Publicação no D.O Contrato nº 008/2025 Detran/GO</t>
  </si>
  <si>
    <t>Publicação no D.O Contrato nº 009/2025 Detran/GO</t>
  </si>
  <si>
    <t>Publicação no D.O Contrato nº 010/2025 Detran/GO</t>
  </si>
  <si>
    <t>Publicação no D.O Contrato nº 011/2025 Detran/GO</t>
  </si>
  <si>
    <t>Publicação no D.O Contrato nº 014/2025 Detran/GO</t>
  </si>
  <si>
    <t>Publicação no D.O Contrato nº 015/2025 Detran/GO</t>
  </si>
  <si>
    <t>Publicação no D.O Contrato nº 013/2025 Detran/GO</t>
  </si>
  <si>
    <t>Publicação no D.O. 2º Termo Aditivo Contrato nº 008/2023 Detran/GO</t>
  </si>
  <si>
    <t>Publicação no D.O. 5º Termo Aditivo Contrato nº 005/2022 Detran/GO</t>
  </si>
  <si>
    <t>Publicação no D.O. 5º Termo Aditivo Contrato nº 003/2022 Detran/GO</t>
  </si>
  <si>
    <t>Publicação no D.O Contrato nº 016/2025 Detran/GO</t>
  </si>
  <si>
    <t>Publicação no D.O Contrato nº 017/2025 Detran/GO</t>
  </si>
  <si>
    <t>Publicação no D.O Contrato nº 018/2025 Detran/GO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</si>
</sst>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/&quot;mm&quot;/&quot;yyyy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u/>
      <sz val="11"/>
      <color rgb="FF0000FF"/>
      <name val="Calibri"/>
    </font>
    <font>
      <sz val="11"/>
      <color theme="1"/>
      <name val="Calibri"/>
      <scheme val="minor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0563C1"/>
      <name val="Calibri"/>
    </font>
    <font>
      <u/>
      <sz val="11"/>
      <color theme="10"/>
      <name val="Calibri"/>
    </font>
    <font>
      <u/>
      <sz val="11"/>
      <color rgb="FF0000FF"/>
      <name val="Calibri"/>
    </font>
    <font>
      <u/>
      <sz val="11"/>
      <color theme="10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6">
    <xf numFmtId="0" fontId="0" fillId="0" borderId="0" xfId="0" applyFont="1" applyAlignme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/>
    <xf numFmtId="164" fontId="5" fillId="0" borderId="0" xfId="0" applyNumberFormat="1" applyFont="1" applyAlignment="1">
      <alignment horizontal="center"/>
    </xf>
    <xf numFmtId="164" fontId="6" fillId="0" borderId="0" xfId="0" applyNumberFormat="1" applyFont="1"/>
    <xf numFmtId="164" fontId="7" fillId="0" borderId="0" xfId="0" applyNumberFormat="1" applyFont="1" applyAlignment="1"/>
    <xf numFmtId="164" fontId="8" fillId="0" borderId="0" xfId="0" applyNumberFormat="1" applyFont="1" applyAlignment="1"/>
    <xf numFmtId="164" fontId="9" fillId="0" borderId="0" xfId="0" applyNumberFormat="1" applyFont="1" applyAlignment="1"/>
    <xf numFmtId="164" fontId="10" fillId="0" borderId="0" xfId="0" applyNumberFormat="1" applyFont="1" applyAlignment="1">
      <alignment vertical="center" wrapText="1"/>
    </xf>
    <xf numFmtId="0" fontId="1" fillId="0" borderId="0" xfId="0" applyFont="1" applyAlignment="1">
      <alignment horizontal="left"/>
    </xf>
    <xf numFmtId="164" fontId="11" fillId="0" borderId="0" xfId="1" applyNumberFormat="1" applyAlignment="1">
      <alignment horizontal="left"/>
    </xf>
    <xf numFmtId="164" fontId="0" fillId="0" borderId="0" xfId="0" applyNumberFormat="1" applyFont="1" applyAlignment="1"/>
    <xf numFmtId="0" fontId="12" fillId="0" borderId="0" xfId="0" applyFont="1" applyAlignment="1">
      <alignment horizontal="left"/>
    </xf>
    <xf numFmtId="164" fontId="11" fillId="0" borderId="0" xfId="1" applyNumberFormat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://goias.gov.br/detran/wp-content/uploads/sites/8/2023/10/Publicacao-4o-Aditivo-Contrato-039-2019-ACITEG.pdf" TargetMode="External"/><Relationship Id="rId170" Type="http://schemas.openxmlformats.org/officeDocument/2006/relationships/hyperlink" Target="https://goias.gov.br/detran/wp-content/uploads/sites/8/2023/07/20220505-Publicado-no-D.O.pdf" TargetMode="External"/><Relationship Id="rId268" Type="http://schemas.openxmlformats.org/officeDocument/2006/relationships/hyperlink" Target="https://goias.gov.br/detran/wp-content/uploads/sites/8/2023/07/20210602-Extrato-de-Publicacao-no-Diario-Oficial.pdf" TargetMode="External"/><Relationship Id="rId475" Type="http://schemas.openxmlformats.org/officeDocument/2006/relationships/hyperlink" Target="https://goias.gov.br/detran/wp-content/uploads/sites/8/2023/07/20180924-CONTRATO-N-039-2018-JACKSON-CASTRO-DE-OLIVEIRA.pdf" TargetMode="External"/><Relationship Id="rId682" Type="http://schemas.openxmlformats.org/officeDocument/2006/relationships/hyperlink" Target="https://goias.gov.br/detran/wp-content/uploads/sites/8/2023/07/20160613-Cancelamento-do-Termo-de-Descentralizacao-Orcamentaria-N-001-2016-DETRAN-GO-GO-e-FECOM.pdf" TargetMode="External"/><Relationship Id="rId128" Type="http://schemas.openxmlformats.org/officeDocument/2006/relationships/hyperlink" Target="https://goias.gov.br/detran/wp-content/uploads/sites/8/2023/07/20220901-Publicado-no-D.O.pdf" TargetMode="External"/><Relationship Id="rId335" Type="http://schemas.openxmlformats.org/officeDocument/2006/relationships/hyperlink" Target="https://goias.gov.br/detran/wp-content/uploads/sites/8/2023/07/20200828-Extrato-da-Publicacao-no-Diario-Oficial.pdf" TargetMode="External"/><Relationship Id="rId542" Type="http://schemas.openxmlformats.org/officeDocument/2006/relationships/hyperlink" Target="https://goias.gov.br/detran/wp-content/uploads/sites/8/2023/07/20171002-LOCACAO-DE-IMOVEL-AO-CONTRATO-N-026-2017-PARA-FUNCIONAMENTO-DE-CIRETRAN-DO-MUNICIPIO-DE-LEOPOLDO-DE-BULHOES-GO.pdf" TargetMode="External"/><Relationship Id="rId987" Type="http://schemas.openxmlformats.org/officeDocument/2006/relationships/hyperlink" Target="https://goias.gov.br/detran/wp-content/uploads/sites/8/2023/07/20140311-EXTRATO-DO-QUARTO-TERMO-ADITIVO-AO-CONTRATO-N-001-2011.pdf" TargetMode="External"/><Relationship Id="rId1172" Type="http://schemas.openxmlformats.org/officeDocument/2006/relationships/hyperlink" Target="https://goias.gov.br/detran/wp-content/uploads/sites/8/2023/07/20120720-TERMO-DE-CONTRATO-N-029-2012.pdf" TargetMode="External"/><Relationship Id="rId402" Type="http://schemas.openxmlformats.org/officeDocument/2006/relationships/hyperlink" Target="https://goias.gov.br/detran/wp-content/uploads/sites/8/2023/07/20191120-CONTRATO-N-036-2019-LOCACAO-DE-IMOVEL-CIRETRAN-FAZENDA-NOVA-GO.pdf" TargetMode="External"/><Relationship Id="rId847" Type="http://schemas.openxmlformats.org/officeDocument/2006/relationships/hyperlink" Target="https://goias.gov.br/detran/wp-content/uploads/sites/8/2023/07/20150429-CONVENIO-N-026-2014.pdf" TargetMode="External"/><Relationship Id="rId1032" Type="http://schemas.openxmlformats.org/officeDocument/2006/relationships/hyperlink" Target="https://goias.gov.br/detran/wp-content/uploads/sites/8/2023/07/20131105-EXTRATO-DE-CONTRATO-N-059-2013.pdf" TargetMode="External"/><Relationship Id="rId707" Type="http://schemas.openxmlformats.org/officeDocument/2006/relationships/hyperlink" Target="https://goias.gov.br/detran/wp-content/uploads/sites/8/2023/07/20160420-CONTRATO-N-011-2016-EMPORIO-PALOMA-ALIMENTOS-LTDA-EPP.pdf" TargetMode="External"/><Relationship Id="rId914" Type="http://schemas.openxmlformats.org/officeDocument/2006/relationships/hyperlink" Target="https://goias.gov.br/detran/wp-content/uploads/sites/8/2023/07/20141008-EXTRATO-CARTA-CONTRATO-N-001-2014.pdf" TargetMode="External"/><Relationship Id="rId43" Type="http://schemas.openxmlformats.org/officeDocument/2006/relationships/hyperlink" Target="https://goias.gov.br/detran/wp-content/uploads/sites/8/2023/07/20230725-Publicado-no-D.O.pdf" TargetMode="External"/><Relationship Id="rId192" Type="http://schemas.openxmlformats.org/officeDocument/2006/relationships/hyperlink" Target="https://goias.gov.br/detran/wp-content/uploads/sites/8/2023/07/20220307-Extrato-de-Publicacao-no-Diario-Oficial.pdf" TargetMode="External"/><Relationship Id="rId497" Type="http://schemas.openxmlformats.org/officeDocument/2006/relationships/hyperlink" Target="https://goias.gov.br/detran/wp-content/uploads/sites/8/2023/07/20180502-CONTRATO-N-019-2018-JBA-COMERCIAL-EIRELI.pdf" TargetMode="External"/><Relationship Id="rId357" Type="http://schemas.openxmlformats.org/officeDocument/2006/relationships/hyperlink" Target="https://goias.gov.br/detran/wp-content/uploads/sites/8/2023/07/20200616-Extrato-da-Publicacao-no-Diario-Oficial.pdf" TargetMode="External"/><Relationship Id="rId1194" Type="http://schemas.openxmlformats.org/officeDocument/2006/relationships/hyperlink" Target="https://goias.gov.br/detran/wp-content/uploads/sites/8/2024/11/contrato-052-1.pdf" TargetMode="External"/><Relationship Id="rId217" Type="http://schemas.openxmlformats.org/officeDocument/2006/relationships/hyperlink" Target="https://goias.gov.br/detran/wp-content/uploads/sites/8/2023/07/20211105-Extrato-de-Publicacao-no-Diario-Oficial.pdf" TargetMode="External"/><Relationship Id="rId564" Type="http://schemas.openxmlformats.org/officeDocument/2006/relationships/hyperlink" Target="https://goias.gov.br/detran/wp-content/uploads/sites/8/2023/07/20170724-QUARTO-TERMO-ADITIVO-ACRESCIMO-AO-CONTRATO-N-070-2013-OI-MOVEL-S-A.pdf" TargetMode="External"/><Relationship Id="rId771" Type="http://schemas.openxmlformats.org/officeDocument/2006/relationships/hyperlink" Target="https://goias.gov.br/detran/wp-content/uploads/sites/8/2023/07/20151027-EXTRATO-DO-CONTRATO-N-057-2015.pdf" TargetMode="External"/><Relationship Id="rId869" Type="http://schemas.openxmlformats.org/officeDocument/2006/relationships/hyperlink" Target="https://goias.gov.br/detran/wp-content/uploads/sites/8/2023/07/20150206-EXTRATO-DO-CONTRATO-N-086-2014.pdf" TargetMode="External"/><Relationship Id="rId424" Type="http://schemas.openxmlformats.org/officeDocument/2006/relationships/hyperlink" Target="https://goias.gov.br/detran/wp-content/uploads/sites/8/2023/07/20190813-CONTRATO-GOV-CUSD-C-501-2018-ENEL-ANAPOLIS-ANDISA.pdf" TargetMode="External"/><Relationship Id="rId631" Type="http://schemas.openxmlformats.org/officeDocument/2006/relationships/hyperlink" Target="https://goias.gov.br/detran/wp-content/uploads/sites/8/2023/07/20161209-QUARTO-TERMO-ADITIVO-AO-CONTRATO-N-002-2015-SANPERES-AVALIACAO-E-VISTORIA-EM-VEICULOS-LTDA.pdf" TargetMode="External"/><Relationship Id="rId729" Type="http://schemas.openxmlformats.org/officeDocument/2006/relationships/hyperlink" Target="https://goias.gov.br/detran/wp-content/uploads/sites/8/2023/07/20160222-Contrato-n-066-2015-Locacao-de-Imovel-para-o-funcionamento-da-CIRETRAN-no-municipio-de-SAO-SIMAO.pdf" TargetMode="External"/><Relationship Id="rId1054" Type="http://schemas.openxmlformats.org/officeDocument/2006/relationships/hyperlink" Target="https://goias.gov.br/detran/wp-content/uploads/sites/8/2023/07/20130925-EXTRATO-DE-CONTRATO-N-050-2013.pdf" TargetMode="External"/><Relationship Id="rId936" Type="http://schemas.openxmlformats.org/officeDocument/2006/relationships/hyperlink" Target="https://goias.gov.br/detran/wp-content/uploads/sites/8/2023/07/20140815-EXTRATO-DE-CONVENIO-N-004-2014.pdf" TargetMode="External"/><Relationship Id="rId1121" Type="http://schemas.openxmlformats.org/officeDocument/2006/relationships/hyperlink" Target="https://goias.gov.br/detran/wp-content/uploads/sites/8/2023/07/20130122-EXTRATO-DE-CONTRATO-N-065-2012.pdf" TargetMode="External"/><Relationship Id="rId1219" Type="http://schemas.openxmlformats.org/officeDocument/2006/relationships/hyperlink" Target="https://goias.gov.br/detran/wp-content/uploads/sites/8/2025/04/extrato-de-publicacao-atlantico-solveer-lbm-global-Canaa-compwire.pdf" TargetMode="External"/><Relationship Id="rId65" Type="http://schemas.openxmlformats.org/officeDocument/2006/relationships/hyperlink" Target="https://goias.gov.br/detran/wp-content/uploads/sites/8/2023/07/20230525-Publicado-no-D.O.pdf" TargetMode="External"/><Relationship Id="rId281" Type="http://schemas.openxmlformats.org/officeDocument/2006/relationships/hyperlink" Target="https://goias.gov.br/detran/wp-content/uploads/sites/8/2023/07/20210422-Extrato-de-Publicacao-no-Diario-Oficial.pdf" TargetMode="External"/><Relationship Id="rId141" Type="http://schemas.openxmlformats.org/officeDocument/2006/relationships/hyperlink" Target="https://goias.gov.br/detran/wp-content/uploads/sites/8/2023/07/20220801-Publicado-no-D.O.pdf" TargetMode="External"/><Relationship Id="rId379" Type="http://schemas.openxmlformats.org/officeDocument/2006/relationships/hyperlink" Target="https://goias.gov.br/detran/wp-content/uploads/sites/8/2023/07/20200327-Extrato-da-publicacao-no-Diario-Oficial.pdf" TargetMode="External"/><Relationship Id="rId586" Type="http://schemas.openxmlformats.org/officeDocument/2006/relationships/hyperlink" Target="https://goias.gov.br/detran/wp-content/uploads/sites/8/2023/07/20170519-4-termo-aditivo-empresa-Net-Projetos-LTDA.pdf" TargetMode="External"/><Relationship Id="rId793" Type="http://schemas.openxmlformats.org/officeDocument/2006/relationships/hyperlink" Target="https://goias.gov.br/detran/wp-content/uploads/sites/8/2023/07/20150817-EXTRATO-4-TERMO-ADITIVO-AO-CONTRATO-N-033-2011.pdf" TargetMode="External"/><Relationship Id="rId7" Type="http://schemas.openxmlformats.org/officeDocument/2006/relationships/hyperlink" Target="https://goias.gov.br/detran/wp-content/uploads/sites/8/2024/01/Extrato-de-Publicacao-Convenio-para-funcioamento-de-CIRETRAN-Bonfinopolis.pdf" TargetMode="External"/><Relationship Id="rId239" Type="http://schemas.openxmlformats.org/officeDocument/2006/relationships/hyperlink" Target="https://goias.gov.br/detran/wp-content/uploads/sites/8/2023/07/20210917-Extrato-de-Publicacao-no-Diario-Oficial.pdf" TargetMode="External"/><Relationship Id="rId446" Type="http://schemas.openxmlformats.org/officeDocument/2006/relationships/hyperlink" Target="https://goias.gov.br/detran/wp-content/uploads/sites/8/2023/07/20190517-SEGUNDO-TERMO-ADITIVO-AO-CONTRATO-N-011-2017.pdf" TargetMode="External"/><Relationship Id="rId653" Type="http://schemas.openxmlformats.org/officeDocument/2006/relationships/hyperlink" Target="https://goias.gov.br/detran/wp-content/uploads/sites/8/2023/07/20160816-EXTRATO-7-TERMO-ADITIVO-AO-CONTRATO-N-001-2011.pdf" TargetMode="External"/><Relationship Id="rId1076" Type="http://schemas.openxmlformats.org/officeDocument/2006/relationships/hyperlink" Target="https://goias.gov.br/detran/wp-content/uploads/sites/8/2023/07/20130701-EXTRATO-DE-CONTRATO-N-023-2013.pdf" TargetMode="External"/><Relationship Id="rId306" Type="http://schemas.openxmlformats.org/officeDocument/2006/relationships/hyperlink" Target="https://goias.gov.br/detran/wp-content/uploads/sites/8/2023/07/20201230-Extrato-de-Publicacao-no-Diario-Oficial.pdf" TargetMode="External"/><Relationship Id="rId860" Type="http://schemas.openxmlformats.org/officeDocument/2006/relationships/hyperlink" Target="https://goias.gov.br/detran/wp-content/uploads/sites/8/2023/07/20150325-EXTRATO-DO-QUARTO-TERMO-ADITIVO-AO-CONTRATO-N-037-2011.pdf" TargetMode="External"/><Relationship Id="rId958" Type="http://schemas.openxmlformats.org/officeDocument/2006/relationships/hyperlink" Target="https://goias.gov.br/detran/wp-content/uploads/sites/8/2023/07/20140606-EXTRATO-DO-CONTRATO-N-034-2014.pdf" TargetMode="External"/><Relationship Id="rId1143" Type="http://schemas.openxmlformats.org/officeDocument/2006/relationships/hyperlink" Target="https://goias.gov.br/detran/wp-content/uploads/sites/8/2023/07/20121101-EXTRATO-DO-SEGUNDO-TERMO-ADITIVO-AO-CONTRATO-N-039-2010.pdf" TargetMode="External"/><Relationship Id="rId87" Type="http://schemas.openxmlformats.org/officeDocument/2006/relationships/hyperlink" Target="https://goias.gov.br/detran/wp-content/uploads/sites/8/2023/07/20230329-Publicado-no-D.O.pdf" TargetMode="External"/><Relationship Id="rId513" Type="http://schemas.openxmlformats.org/officeDocument/2006/relationships/hyperlink" Target="https://goias.gov.br/detran/wp-content/uploads/sites/8/2023/07/20180208-2-TERMO-ADITIVO-AO-CONTRATO-N-001-2016-EMPRESA-MEMORA-PROCESSOS-INOVADORES-LTDA.pdf" TargetMode="External"/><Relationship Id="rId720" Type="http://schemas.openxmlformats.org/officeDocument/2006/relationships/hyperlink" Target="https://goias.gov.br/detran/wp-content/uploads/sites/8/2023/07/20160318-CONTRATO-N-004-2016-SETE-DISTRIBUIDORA-LTDA.pdf" TargetMode="External"/><Relationship Id="rId818" Type="http://schemas.openxmlformats.org/officeDocument/2006/relationships/hyperlink" Target="https://goias.gov.br/detran/wp-content/uploads/sites/8/2023/07/20150623-CONVENIO-N-016-2014.pdf" TargetMode="External"/><Relationship Id="rId1003" Type="http://schemas.openxmlformats.org/officeDocument/2006/relationships/hyperlink" Target="https://goias.gov.br/detran/wp-content/uploads/sites/8/2023/07/20140113-EXTRATO-DO-NONO-TERMO-ADITIVO-5-REPACTUACAO-AO-CONTRATO-N-041-2008.pdf" TargetMode="External"/><Relationship Id="rId1210" Type="http://schemas.openxmlformats.org/officeDocument/2006/relationships/hyperlink" Target="https://goias.gov.br/detran/wp-content/uploads/sites/8/2025/03/extrato-de-publicacao-atlantico-solveer-lbm-global-Canaa-compwire.pdf" TargetMode="External"/><Relationship Id="rId14" Type="http://schemas.openxmlformats.org/officeDocument/2006/relationships/hyperlink" Target="https://goias.gov.br/detran/wp-content/uploads/sites/8/2024/01/Publicacao-Contrato-039-2023-Giroflex.pdf" TargetMode="External"/><Relationship Id="rId163" Type="http://schemas.openxmlformats.org/officeDocument/2006/relationships/hyperlink" Target="https://goias.gov.br/detran/wp-content/uploads/sites/8/2023/07/20220601-Publicado-no-D.O.pdf" TargetMode="External"/><Relationship Id="rId370" Type="http://schemas.openxmlformats.org/officeDocument/2006/relationships/hyperlink" Target="https://goias.gov.br/detran/wp-content/uploads/sites/8/2023/07/20200422-Extrato-de-Publicacao-no-Diario-Oficial.pdf" TargetMode="External"/><Relationship Id="rId230" Type="http://schemas.openxmlformats.org/officeDocument/2006/relationships/hyperlink" Target="https://goias.gov.br/detran/wp-content/uploads/sites/8/2023/07/20211015-Extrato-de-Publicacao-no-Diario-Oficial.pdf" TargetMode="External"/><Relationship Id="rId468" Type="http://schemas.openxmlformats.org/officeDocument/2006/relationships/hyperlink" Target="https://goias.gov.br/detran/wp-content/uploads/sites/8/2023/07/20181025-CONTRATO-N-040-2018-DIOMAR-BENTO-GONCALVES.pdf" TargetMode="External"/><Relationship Id="rId675" Type="http://schemas.openxmlformats.org/officeDocument/2006/relationships/hyperlink" Target="https://goias.gov.br/detran/wp-content/uploads/sites/8/2023/07/20160704-QUARTO-TERMO-ADITIVO-AO-CONTRATO-N-034-2012-INDRA-BRASIL-SOLUCOES-E-SERVICOS-TECNOLOGICOS-S.A.pdf" TargetMode="External"/><Relationship Id="rId882" Type="http://schemas.openxmlformats.org/officeDocument/2006/relationships/hyperlink" Target="https://goias.gov.br/detran/wp-content/uploads/sites/8/2023/07/20141223-PRIMEIRO-TERMO-ADITIVO-AO-CONVENIO-DE-COOPERACAO-MUTUA-N-018-2013.pdf" TargetMode="External"/><Relationship Id="rId1098" Type="http://schemas.openxmlformats.org/officeDocument/2006/relationships/hyperlink" Target="https://goias.gov.br/detran/wp-content/uploads/sites/8/2023/07/20130401-EXTRATO-DO-PRIMEIRO-TERMO-ADITIVO-AO-CONTRATO-N-047-2012.pdf" TargetMode="External"/><Relationship Id="rId328" Type="http://schemas.openxmlformats.org/officeDocument/2006/relationships/hyperlink" Target="https://goias.gov.br/detran/wp-content/uploads/sites/8/2023/07/20201005-Extrato-de-Publicacao-no-Diario-Oficial.pdf" TargetMode="External"/><Relationship Id="rId535" Type="http://schemas.openxmlformats.org/officeDocument/2006/relationships/hyperlink" Target="https://goias.gov.br/detran/wp-content/uploads/sites/8/2023/07/20171023-CONTRATO-N-037-2017-MAPFRE-SEGUROS-GERAIS-S-A.pdf" TargetMode="External"/><Relationship Id="rId742" Type="http://schemas.openxmlformats.org/officeDocument/2006/relationships/hyperlink" Target="https://goias.gov.br/detran/wp-content/uploads/sites/8/2023/07/20160113-CONTRATO-PRELIMINAR-DE-LOCACAO-DE-IMOVEL-PARA-CIRETRAN-NO-MUNICIPIO-DE-ANAPOLIS.pdf" TargetMode="External"/><Relationship Id="rId1165" Type="http://schemas.openxmlformats.org/officeDocument/2006/relationships/hyperlink" Target="https://goias.gov.br/detran/wp-content/uploads/sites/8/2023/07/20120814-EXTRATO-DO-CONTRATO-N-011-2012.pdf" TargetMode="External"/><Relationship Id="rId602" Type="http://schemas.openxmlformats.org/officeDocument/2006/relationships/hyperlink" Target="https://goias.gov.br/detran/wp-content/uploads/sites/8/2023/07/20170316-Primeiro-Termo-Aditivo-ao-Contrato-N-070-2015-Industria-Grafica-Brasileira.pdf" TargetMode="External"/><Relationship Id="rId1025" Type="http://schemas.openxmlformats.org/officeDocument/2006/relationships/hyperlink" Target="https://goias.gov.br/detran/wp-content/uploads/sites/8/2023/07/20131127-EXTRATO-DO-PRIMEIRO-TERMO-ADITIVO-AO-CONTRATO-DE-SUBLOCACAO-N-06-2013.pdf" TargetMode="External"/><Relationship Id="rId907" Type="http://schemas.openxmlformats.org/officeDocument/2006/relationships/hyperlink" Target="https://goias.gov.br/detran/wp-content/uploads/sites/8/2023/07/20141020-EXTRATO-4-TERMO-ADITIVO-AO-CONTRATO-N-058-2010.pdf" TargetMode="External"/><Relationship Id="rId36" Type="http://schemas.openxmlformats.org/officeDocument/2006/relationships/hyperlink" Target="http://goias.gov.br/detran/wp-content/uploads/sites/8/2023/09/PORTARIA_495075916.pdf" TargetMode="External"/><Relationship Id="rId185" Type="http://schemas.openxmlformats.org/officeDocument/2006/relationships/hyperlink" Target="https://goias.gov.br/detran/wp-content/uploads/sites/8/2023/07/20220324-Extrato-de-Publicacao-no-Diario-Oficial.pdf" TargetMode="External"/><Relationship Id="rId392" Type="http://schemas.openxmlformats.org/officeDocument/2006/relationships/hyperlink" Target="https://goias.gov.br/detran/wp-content/uploads/sites/8/2023/07/20191211-QUARTO-TERMO-ADITIVO-AO-CONTRATO-N-063-2016-INTEGRADOR-PUBLICO-SOLUCOES-EM-TI-LTDA.pdf" TargetMode="External"/><Relationship Id="rId697" Type="http://schemas.openxmlformats.org/officeDocument/2006/relationships/hyperlink" Target="https://goias.gov.br/detran/wp-content/uploads/sites/8/2023/07/20160509-EXTRATO-CONTRATO-N-018-2016-EMPRESA-CAVIUNA-COMERCIO-E-SERVICOS-EIRELI-ME.pdf" TargetMode="External"/><Relationship Id="rId252" Type="http://schemas.openxmlformats.org/officeDocument/2006/relationships/hyperlink" Target="https://goias.gov.br/detran/wp-content/uploads/sites/8/2023/07/20210730-Extrato-de-Publicacao-no-Diario-Oficial.pdf" TargetMode="External"/><Relationship Id="rId1187" Type="http://schemas.openxmlformats.org/officeDocument/2006/relationships/hyperlink" Target="https://goias.gov.br/detran/wp-content/uploads/sites/8/2023/07/20120620-EXTRATO-CONTRATO-N-019-2012.pdf" TargetMode="External"/><Relationship Id="rId112" Type="http://schemas.openxmlformats.org/officeDocument/2006/relationships/hyperlink" Target="https://goias.gov.br/detran/wp-content/uploads/sites/8/2023/07/20221108-Publicado-no-D.O.pdf" TargetMode="External"/><Relationship Id="rId557" Type="http://schemas.openxmlformats.org/officeDocument/2006/relationships/hyperlink" Target="https://goias.gov.br/detran/wp-content/uploads/sites/8/2023/07/20170809-TERCEIRO-TERMO-ADITIVO-AO-CONTRATO-N-037-2014-SETRANSP.pdf" TargetMode="External"/><Relationship Id="rId764" Type="http://schemas.openxmlformats.org/officeDocument/2006/relationships/hyperlink" Target="https://goias.gov.br/detran/wp-content/uploads/sites/8/2023/07/20151120-CONTRATO-N-059-2015-CONTRATACAO-DE-EMPRESA-PARA-O-FORNECIMENTO-DE-MATERIAIS-DE-EXPEDIENTE.pdf" TargetMode="External"/><Relationship Id="rId971" Type="http://schemas.openxmlformats.org/officeDocument/2006/relationships/hyperlink" Target="https://goias.gov.br/detran/wp-content/uploads/sites/8/2023/07/20140512-EXTRATO-DO-CONTRATO-N-015-2014.pdf" TargetMode="External"/><Relationship Id="rId417" Type="http://schemas.openxmlformats.org/officeDocument/2006/relationships/hyperlink" Target="https://goias.gov.br/detran/wp-content/uploads/sites/8/2023/07/20190826-CONTRATO-N-024-2019-LOCACAO-DE-IMOVEL-PARA-CIRETRAN-DE-INHUMAS.pdf" TargetMode="External"/><Relationship Id="rId624" Type="http://schemas.openxmlformats.org/officeDocument/2006/relationships/hyperlink" Target="https://goias.gov.br/detran/wp-content/uploads/sites/8/2023/07/20161220-PRIMEIRO-TERMO-ADITIVO-AO-CONTRATO-N-060-2015-REFERENTE-AO-FORNECIMENTO-DE-SOLUCAO-DE-TECNOLOGIA.pdf" TargetMode="External"/><Relationship Id="rId831" Type="http://schemas.openxmlformats.org/officeDocument/2006/relationships/hyperlink" Target="https://goias.gov.br/detran/wp-content/uploads/sites/8/2023/07/20150602-EXTRATO-DO-CONTRATO-N-006-2015.pdf" TargetMode="External"/><Relationship Id="rId1047" Type="http://schemas.openxmlformats.org/officeDocument/2006/relationships/hyperlink" Target="https://goias.gov.br/detran/wp-content/uploads/sites/8/2023/07/20131013-EXTRATO-DO-CONTRATO-N-048-2013.pdf" TargetMode="External"/><Relationship Id="rId929" Type="http://schemas.openxmlformats.org/officeDocument/2006/relationships/hyperlink" Target="https://goias.gov.br/detran/wp-content/uploads/sites/8/2023/07/20140904-EXTRATO-DO-CONTRATO-N-056-2014.pdf" TargetMode="External"/><Relationship Id="rId1114" Type="http://schemas.openxmlformats.org/officeDocument/2006/relationships/hyperlink" Target="https://goias.gov.br/detran/wp-content/uploads/sites/8/2023/07/20130125-EXTRATO-DO-CONTRATO-N-058-2012.pdf" TargetMode="External"/><Relationship Id="rId58" Type="http://schemas.openxmlformats.org/officeDocument/2006/relationships/hyperlink" Target="https://goias.gov.br/detran/wp-content/uploads/sites/8/2023/07/20230614-Publicado-no-D.O.pdf" TargetMode="External"/><Relationship Id="rId274" Type="http://schemas.openxmlformats.org/officeDocument/2006/relationships/hyperlink" Target="https://goias.gov.br/detran/wp-content/uploads/sites/8/2023/07/20210505-Extrato-de-Publicacao-no-Diario-Oficial.pdf" TargetMode="External"/><Relationship Id="rId481" Type="http://schemas.openxmlformats.org/officeDocument/2006/relationships/hyperlink" Target="https://goias.gov.br/detran/wp-content/uploads/sites/8/2023/07/20180815-CONTRATO-N-031-2018-ROBLEDO-RESENDE-EIRELI.pdf" TargetMode="External"/><Relationship Id="rId134" Type="http://schemas.openxmlformats.org/officeDocument/2006/relationships/hyperlink" Target="https://goias.gov.br/detran/wp-content/uploads/sites/8/2023/07/20220803-Publicado-no-D.O.pdf" TargetMode="External"/><Relationship Id="rId579" Type="http://schemas.openxmlformats.org/officeDocument/2006/relationships/hyperlink" Target="https://goias.gov.br/detran/wp-content/uploads/sites/8/2023/07/20170626-CONTRATO-N-017-2017-TRIVALE-ADMINISTRACAO-LTDA.pdf" TargetMode="External"/><Relationship Id="rId786" Type="http://schemas.openxmlformats.org/officeDocument/2006/relationships/hyperlink" Target="https://goias.gov.br/detran/wp-content/uploads/sites/8/2023/07/20150904-EXTRATO-AO-CONTRATO-N-050-2015.pdf" TargetMode="External"/><Relationship Id="rId993" Type="http://schemas.openxmlformats.org/officeDocument/2006/relationships/hyperlink" Target="https://goias.gov.br/detran/wp-content/uploads/sites/8/2023/07/20140128-EXTRATO-DO-CONTRATO-N-053-2013.pdf" TargetMode="External"/><Relationship Id="rId341" Type="http://schemas.openxmlformats.org/officeDocument/2006/relationships/hyperlink" Target="https://goias.gov.br/detran/wp-content/uploads/sites/8/2023/07/20200811-Extrato-da-Publicacao-no-Diario-Oficial.pdf" TargetMode="External"/><Relationship Id="rId439" Type="http://schemas.openxmlformats.org/officeDocument/2006/relationships/hyperlink" Target="https://goias.gov.br/detran/wp-content/uploads/sites/8/2023/07/20190607-CONTRATO-N-013-2019-LOCACAO-DE-IMOVEL-CIDADE-DAMIANOPOLIS.pdf" TargetMode="External"/><Relationship Id="rId646" Type="http://schemas.openxmlformats.org/officeDocument/2006/relationships/hyperlink" Target="https://goias.gov.br/detran/wp-content/uploads/sites/8/2023/07/20160908-Rescisao-Amigavel-do-contrato-N-015-2013-celebrado-entre-o-Departamento-Estadual-de-Transito-DETRAN-GO-e-a-empresa-Automotiva-Autopecas-Ltda.pdf" TargetMode="External"/><Relationship Id="rId1069" Type="http://schemas.openxmlformats.org/officeDocument/2006/relationships/hyperlink" Target="https://goias.gov.br/detran/wp-content/uploads/sites/8/2023/07/20130719-EXTRATO-DO-CONTRATO-N-016-2013.pdf" TargetMode="External"/><Relationship Id="rId201" Type="http://schemas.openxmlformats.org/officeDocument/2006/relationships/hyperlink" Target="https://goias.gov.br/detran/wp-content/uploads/sites/8/2023/07/20211229-Extrato-de-Publicacao-no-Diario-Oficial.pdf" TargetMode="External"/><Relationship Id="rId506" Type="http://schemas.openxmlformats.org/officeDocument/2006/relationships/hyperlink" Target="https://goias.gov.br/detran/wp-content/uploads/sites/8/2023/07/20180308-CONTRATO-N-005-2018-DIGITAL-PAPELARIA-E-INFORMATICA-EIRELI-EPP.pdf" TargetMode="External"/><Relationship Id="rId853" Type="http://schemas.openxmlformats.org/officeDocument/2006/relationships/hyperlink" Target="https://goias.gov.br/detran/wp-content/uploads/sites/8/2023/07/20150423-Rescisao-contrato-N-014-11.pdf" TargetMode="External"/><Relationship Id="rId1136" Type="http://schemas.openxmlformats.org/officeDocument/2006/relationships/hyperlink" Target="https://goias.gov.br/detran/wp-content/uploads/sites/8/2023/07/20121203-EXTRATO-Termo-de-Credenciamento-N-03-2012.pdf" TargetMode="External"/><Relationship Id="rId713" Type="http://schemas.openxmlformats.org/officeDocument/2006/relationships/hyperlink" Target="https://goias.gov.br/detran/wp-content/uploads/sites/8/2023/07/20160412-Extrato-de-Termo-de-Descentralizacao-Orcamentaria-N-001-2016-DETRAN-GO-e-FECOM.pdf" TargetMode="External"/><Relationship Id="rId920" Type="http://schemas.openxmlformats.org/officeDocument/2006/relationships/hyperlink" Target="https://goias.gov.br/detran/wp-content/uploads/sites/8/2023/07/20141001-4-TERMO-ADITIVO-AO-CONTRATO-N-039-2010.pdf" TargetMode="External"/><Relationship Id="rId1203" Type="http://schemas.openxmlformats.org/officeDocument/2006/relationships/hyperlink" Target="https://goias.gov.br/detran/wp-content/uploads/sites/8/2025/01/G4F-001.pdf" TargetMode="External"/><Relationship Id="rId296" Type="http://schemas.openxmlformats.org/officeDocument/2006/relationships/hyperlink" Target="https://goias.gov.br/detran/wp-content/uploads/sites/8/2023/07/20210302-Extrato-de-Publicacao-no-Diario-Oficial.pdf" TargetMode="External"/><Relationship Id="rId156" Type="http://schemas.openxmlformats.org/officeDocument/2006/relationships/hyperlink" Target="https://goias.gov.br/detran/wp-content/uploads/sites/8/2023/07/20220610-Publicado-no-D.O.pdf" TargetMode="External"/><Relationship Id="rId363" Type="http://schemas.openxmlformats.org/officeDocument/2006/relationships/hyperlink" Target="https://goias.gov.br/detran/wp-content/uploads/sites/8/2023/07/20200428-Extrato-da-Publicacao-no-Diario-Oficial.pdf" TargetMode="External"/><Relationship Id="rId570" Type="http://schemas.openxmlformats.org/officeDocument/2006/relationships/hyperlink" Target="https://goias.gov.br/detran/wp-content/uploads/sites/8/2023/07/20170717-CONTRATO-N-023-2017-EMPRESA-EMPORIO-PALOMA-LTDA-EPP.pdf" TargetMode="External"/><Relationship Id="rId223" Type="http://schemas.openxmlformats.org/officeDocument/2006/relationships/hyperlink" Target="https://goias.gov.br/detran/wp-content/uploads/sites/8/2023/07/20211025-Extrato-de-Publicacao-no-Diario-Oficial.pdf" TargetMode="External"/><Relationship Id="rId430" Type="http://schemas.openxmlformats.org/officeDocument/2006/relationships/hyperlink" Target="https://goias.gov.br/detran/wp-content/uploads/sites/8/2023/07/20190731-CONTRATO-N-019-2019-ALFA-PAPELARIA.pdf" TargetMode="External"/><Relationship Id="rId668" Type="http://schemas.openxmlformats.org/officeDocument/2006/relationships/hyperlink" Target="https://goias.gov.br/detran/wp-content/uploads/sites/8/2023/07/20160713-Contrato-N-041-2016-celebrado-entre-DETRAN-GO-e-empresa-FONSECA-MARTINS-COM.-GAS.pdf" TargetMode="External"/><Relationship Id="rId875" Type="http://schemas.openxmlformats.org/officeDocument/2006/relationships/hyperlink" Target="https://goias.gov.br/detran/wp-content/uploads/sites/8/2023/07/20150120-EXTRATO-CONTRATO-N-077-2014.pdf" TargetMode="External"/><Relationship Id="rId1060" Type="http://schemas.openxmlformats.org/officeDocument/2006/relationships/hyperlink" Target="https://goias.gov.br/detran/wp-content/uploads/sites/8/2023/07/20130829-EXTRATO-DO-CONTRATO-N-06-2013.pdf" TargetMode="External"/><Relationship Id="rId528" Type="http://schemas.openxmlformats.org/officeDocument/2006/relationships/hyperlink" Target="https://goias.gov.br/detran/wp-content/uploads/sites/8/2023/07/20171108-CONTRATO-N-051-2017-EMPRESA-GRAFICA-COR-10-EIRELI.pdf" TargetMode="External"/><Relationship Id="rId735" Type="http://schemas.openxmlformats.org/officeDocument/2006/relationships/hyperlink" Target="https://goias.gov.br/detran/wp-content/uploads/sites/8/2023/07/20160126-SEGUNDO-TERMO-ADITIVO-AO-CONTRATO-N-070-13.pdf" TargetMode="External"/><Relationship Id="rId942" Type="http://schemas.openxmlformats.org/officeDocument/2006/relationships/hyperlink" Target="https://goias.gov.br/detran/wp-content/uploads/sites/8/2023/07/20140729-EXTRATO-DO-SEGUNDO-TERMO-ADITIVO-AO-CONTRATO-N-033-2012.pdf" TargetMode="External"/><Relationship Id="rId1158" Type="http://schemas.openxmlformats.org/officeDocument/2006/relationships/hyperlink" Target="https://goias.gov.br/detran/wp-content/uploads/sites/8/2023/07/20120827-EXTRATO-DO-CONTRATO-N-037-2012.pdf" TargetMode="External"/><Relationship Id="rId1018" Type="http://schemas.openxmlformats.org/officeDocument/2006/relationships/hyperlink" Target="https://goias.gov.br/detran/wp-content/uploads/sites/8/2023/07/20131210-EXTRATO-DO-PRIMEIRO-TERMO-ADITIVO-AO-CONTRATO-N-059-2012.pdf" TargetMode="External"/><Relationship Id="rId71" Type="http://schemas.openxmlformats.org/officeDocument/2006/relationships/hyperlink" Target="https://goias.gov.br/detran/wp-content/uploads/sites/8/2023/07/20230516-Publicado-no-D.O.pdf" TargetMode="External"/><Relationship Id="rId234" Type="http://schemas.openxmlformats.org/officeDocument/2006/relationships/hyperlink" Target="https://goias.gov.br/detran/wp-content/uploads/sites/8/2023/07/20211006-Extrato-de-Publicacao-no-Diario-Oficial.pdf" TargetMode="External"/><Relationship Id="rId679" Type="http://schemas.openxmlformats.org/officeDocument/2006/relationships/hyperlink" Target="https://goias.gov.br/detran/wp-content/uploads/sites/8/2023/07/20160622-3-Termo-Aditivo-ao-contrato-N-016-2013-de-prorrogacao-de-prestacao-de-servicos-de-integracao-IEL.pdf" TargetMode="External"/><Relationship Id="rId802" Type="http://schemas.openxmlformats.org/officeDocument/2006/relationships/hyperlink" Target="https://goias.gov.br/detran/wp-content/uploads/sites/8/2023/07/20150715-CONTRATO-N-033-2015.pdf" TargetMode="External"/><Relationship Id="rId886" Type="http://schemas.openxmlformats.org/officeDocument/2006/relationships/hyperlink" Target="https://goias.gov.br/detran/wp-content/uploads/sites/8/2023/07/20141210-LOCACAO-CIRETRAN-DE-PORANGATU-CONT-N-072-2014.pdf" TargetMode="External"/><Relationship Id="rId2" Type="http://schemas.openxmlformats.org/officeDocument/2006/relationships/hyperlink" Target="https://goias.gov.br/detran/wp-content/uploads/sites/8/2024/01/Extrato-de-Publicacao-Convenio-para-funcioamento-de-CIRETRAN-Ouro-Verde-de-Goias.pdf" TargetMode="External"/><Relationship Id="rId29" Type="http://schemas.openxmlformats.org/officeDocument/2006/relationships/hyperlink" Target="http://goias.gov.br/detran/wp-content/uploads/sites/8/2023/09/PORTARIA_500441745.pdf" TargetMode="External"/><Relationship Id="rId441" Type="http://schemas.openxmlformats.org/officeDocument/2006/relationships/hyperlink" Target="https://goias.gov.br/detran/wp-content/uploads/sites/8/2023/07/20190606-QUINTO-TERMO-ADITIVO-AO-CONTRATO-N-074-2014.pdf" TargetMode="External"/><Relationship Id="rId539" Type="http://schemas.openxmlformats.org/officeDocument/2006/relationships/hyperlink" Target="https://goias.gov.br/detran/wp-content/uploads/sites/8/2023/07/20171020-5-TERMO-ADITIVO-AO-CONTRATO-N-059-2013-NET-PROJETOS-EIRELI-EPP.pdf" TargetMode="External"/><Relationship Id="rId746" Type="http://schemas.openxmlformats.org/officeDocument/2006/relationships/hyperlink" Target="https://goias.gov.br/detran/wp-content/uploads/sites/8/2023/07/20151228-EXTRATO-DO-CONVENIO-N-013-2015.pdf" TargetMode="External"/><Relationship Id="rId1071" Type="http://schemas.openxmlformats.org/officeDocument/2006/relationships/hyperlink" Target="https://goias.gov.br/detran/wp-content/uploads/sites/8/2023/07/20130716-EXTRATO-DO-CONTRATO-N-018-2013.pdf" TargetMode="External"/><Relationship Id="rId1169" Type="http://schemas.openxmlformats.org/officeDocument/2006/relationships/hyperlink" Target="https://goias.gov.br/detran/wp-content/uploads/sites/8/2023/07/20120803-EXTRATO-DO-CONTRATO-N-003-2012.pdf" TargetMode="External"/><Relationship Id="rId178" Type="http://schemas.openxmlformats.org/officeDocument/2006/relationships/hyperlink" Target="https://goias.gov.br/detran/wp-content/uploads/sites/8/2023/07/20220426-Publicado-no-D.O.pdf" TargetMode="External"/><Relationship Id="rId301" Type="http://schemas.openxmlformats.org/officeDocument/2006/relationships/hyperlink" Target="https://goias.gov.br/detran/wp-content/uploads/sites/8/2023/07/20210219-Extrato-de-Publicacao-no-Diario-Oficial.pdf" TargetMode="External"/><Relationship Id="rId953" Type="http://schemas.openxmlformats.org/officeDocument/2006/relationships/hyperlink" Target="https://goias.gov.br/detran/wp-content/uploads/sites/8/2023/07/20140701-EXTRATO-DA-ATA-DE-REGISTRO-DE-PRECOS-N-004-2013.pdf" TargetMode="External"/><Relationship Id="rId1029" Type="http://schemas.openxmlformats.org/officeDocument/2006/relationships/hyperlink" Target="https://goias.gov.br/detran/wp-content/uploads/sites/8/2023/07/20131111-EXTRATO-DO-PRIMEIRO-TERMO-ADITIVO-AO-CONTRATO-N-061-2012.pdf" TargetMode="External"/><Relationship Id="rId82" Type="http://schemas.openxmlformats.org/officeDocument/2006/relationships/hyperlink" Target="https://goias.gov.br/detran/wp-content/uploads/sites/8/2023/07/20230417-Publicado-no-D.O.pdf" TargetMode="External"/><Relationship Id="rId385" Type="http://schemas.openxmlformats.org/officeDocument/2006/relationships/hyperlink" Target="https://goias.gov.br/detran/wp-content/uploads/sites/8/2023/07/20200228-Extrato-de-Publicacao-Total-Vigilancia-.pdf" TargetMode="External"/><Relationship Id="rId592" Type="http://schemas.openxmlformats.org/officeDocument/2006/relationships/hyperlink" Target="https://goias.gov.br/detran/wp-content/uploads/sites/8/2023/07/20170502-CONVENIO-N-004-2017-JUSTICA-FEDERAL-SECAO-JUDICIARIA-DO-ESTADO-DE-GOIAS.pdf" TargetMode="External"/><Relationship Id="rId606" Type="http://schemas.openxmlformats.org/officeDocument/2006/relationships/hyperlink" Target="https://goias.gov.br/detran/wp-content/uploads/sites/8/2023/07/20170223-CONTRATO-N-005-2017-ENTRE-DETRAN-GO-E-A-EMPRESA-INTEGRAVOX-SOLUCOES-EM-COMUNICACAO-LTDA.pdf" TargetMode="External"/><Relationship Id="rId813" Type="http://schemas.openxmlformats.org/officeDocument/2006/relationships/hyperlink" Target="https://goias.gov.br/detran/wp-content/uploads/sites/8/2023/07/20150626-EXTRATO-3-TERMO-ADITIVO-CONTRATO-N-064-2009.pdf" TargetMode="External"/><Relationship Id="rId245" Type="http://schemas.openxmlformats.org/officeDocument/2006/relationships/hyperlink" Target="https://goias.gov.br/detran/wp-content/uploads/sites/8/2023/07/20210823-Extrato-de-Publicacao-no-Diario-Oficial.pdf" TargetMode="External"/><Relationship Id="rId452" Type="http://schemas.openxmlformats.org/officeDocument/2006/relationships/hyperlink" Target="https://goias.gov.br/detran/wp-content/uploads/sites/8/2023/07/20190430-CONTRATO-N-06-2019-PORTO-SEGURO-COMPANHIA-DE-SEGUROS.pdf" TargetMode="External"/><Relationship Id="rId897" Type="http://schemas.openxmlformats.org/officeDocument/2006/relationships/hyperlink" Target="https://goias.gov.br/detran/wp-content/uploads/sites/8/2023/07/20141110-EXTRATO-CONTRATO-N-065-2014.pdf" TargetMode="External"/><Relationship Id="rId1082" Type="http://schemas.openxmlformats.org/officeDocument/2006/relationships/hyperlink" Target="https://goias.gov.br/detran/wp-content/uploads/sites/8/2023/07/20130610-EXTRATO-DE-CONTRATO-N-013-2012.pdf" TargetMode="External"/><Relationship Id="rId105" Type="http://schemas.openxmlformats.org/officeDocument/2006/relationships/hyperlink" Target="https://goias.gov.br/detran/wp-content/uploads/sites/8/2023/07/20221220-Publicado-no-D.O.pdf" TargetMode="External"/><Relationship Id="rId312" Type="http://schemas.openxmlformats.org/officeDocument/2006/relationships/hyperlink" Target="https://goias.gov.br/detran/wp-content/uploads/sites/8/2023/07/20201211-Extrato-de-Publicacao-no-Diario-Oficial.pdf" TargetMode="External"/><Relationship Id="rId757" Type="http://schemas.openxmlformats.org/officeDocument/2006/relationships/hyperlink" Target="https://goias.gov.br/detran/wp-content/uploads/sites/8/2023/07/20151216-EXTRATO-CONTRATO-N-069-2015.pdf" TargetMode="External"/><Relationship Id="rId964" Type="http://schemas.openxmlformats.org/officeDocument/2006/relationships/hyperlink" Target="https://goias.gov.br/detran/wp-content/uploads/sites/8/2023/07/20140527-EXTRATO-DO-PRIMEIRO-TERMO-ADITIVO-AO-CONTRATO-N-017-2013.pdf" TargetMode="External"/><Relationship Id="rId93" Type="http://schemas.openxmlformats.org/officeDocument/2006/relationships/hyperlink" Target="https://goias.gov.br/detran/wp-content/uploads/sites/8/2023/07/20230224-Publicado-no-D.O.pdf" TargetMode="External"/><Relationship Id="rId189" Type="http://schemas.openxmlformats.org/officeDocument/2006/relationships/hyperlink" Target="https://goias.gov.br/detran/wp-content/uploads/sites/8/2023/07/20220307-Extrato-de-Publicacao-no-Diario-Oficial.pdf" TargetMode="External"/><Relationship Id="rId396" Type="http://schemas.openxmlformats.org/officeDocument/2006/relationships/hyperlink" Target="https://goias.gov.br/detran/wp-content/uploads/sites/8/2023/07/20191129-CONTRATO-N-038-2019-JORNAL-DIARIO-DA-MANHA.pdf" TargetMode="External"/><Relationship Id="rId617" Type="http://schemas.openxmlformats.org/officeDocument/2006/relationships/hyperlink" Target="https://goias.gov.br/detran/wp-content/uploads/sites/8/2023/07/20170102-EXTRATO-DO-PRIMEIRO-TERMO-ADITIVO-AO-CONVENIO-N-01-2016.pdf" TargetMode="External"/><Relationship Id="rId824" Type="http://schemas.openxmlformats.org/officeDocument/2006/relationships/hyperlink" Target="https://goias.gov.br/detran/wp-content/uploads/sites/8/2023/07/20150611-EXTRATO-CONTRATO-N-071-2014.pdf" TargetMode="External"/><Relationship Id="rId256" Type="http://schemas.openxmlformats.org/officeDocument/2006/relationships/hyperlink" Target="https://goias.gov.br/detran/wp-content/uploads/sites/8/2023/07/20210727-Extrato-de-Publicacao-no-Diario-Oficial.pdf" TargetMode="External"/><Relationship Id="rId463" Type="http://schemas.openxmlformats.org/officeDocument/2006/relationships/hyperlink" Target="https://goias.gov.br/detran/wp-content/uploads/sites/8/2023/07/20181203-CONTRATO-N-051-2018-PERFIL-COMPUTACIONAL-LTDA.pdf" TargetMode="External"/><Relationship Id="rId670" Type="http://schemas.openxmlformats.org/officeDocument/2006/relationships/hyperlink" Target="https://goias.gov.br/detran/wp-content/uploads/sites/8/2023/07/20160708-Contrato-N-032-2016-fornecimento-de-bocais-para-aparelho-etilometro.pdf" TargetMode="External"/><Relationship Id="rId1093" Type="http://schemas.openxmlformats.org/officeDocument/2006/relationships/hyperlink" Target="https://goias.gov.br/detran/wp-content/uploads/sites/8/2023/07/20130416-EXTRATO-DO-CONTRATO-N-001-2013.pdf" TargetMode="External"/><Relationship Id="rId1107" Type="http://schemas.openxmlformats.org/officeDocument/2006/relationships/hyperlink" Target="https://goias.gov.br/detran/wp-content/uploads/sites/8/2023/07/20130215-EXTRATO-DO-TERCEIRO-TERMO-ADITIVO-AO-CONTRATO-N-001-2011.pdf" TargetMode="External"/><Relationship Id="rId116" Type="http://schemas.openxmlformats.org/officeDocument/2006/relationships/hyperlink" Target="https://goias.gov.br/detran/wp-content/uploads/sites/8/2023/07/20221013-Publicado-no-D.O.pdf" TargetMode="External"/><Relationship Id="rId323" Type="http://schemas.openxmlformats.org/officeDocument/2006/relationships/hyperlink" Target="https://goias.gov.br/detran/wp-content/uploads/sites/8/2023/07/20201109-Extrato-de-Publicacao-no-Diario-Oficial.pdf" TargetMode="External"/><Relationship Id="rId530" Type="http://schemas.openxmlformats.org/officeDocument/2006/relationships/hyperlink" Target="https://goias.gov.br/detran/wp-content/uploads/sites/8/2023/07/20171108-CONTRATO-N-051-2017-EMPRESA-GRAFICA-COR-10-EIRELI.pdf" TargetMode="External"/><Relationship Id="rId768" Type="http://schemas.openxmlformats.org/officeDocument/2006/relationships/hyperlink" Target="https://goias.gov.br/detran/wp-content/uploads/sites/8/2023/07/20151113-CONTRATO-N-054-2015-ACAO-INFORMATICA-BRASIL-LTDA.pdf" TargetMode="External"/><Relationship Id="rId975" Type="http://schemas.openxmlformats.org/officeDocument/2006/relationships/hyperlink" Target="https://goias.gov.br/detran/wp-content/uploads/sites/8/2023/07/20140414-EXTRATO-DO-CONVENIO-N-003-2014.pdf" TargetMode="External"/><Relationship Id="rId1160" Type="http://schemas.openxmlformats.org/officeDocument/2006/relationships/hyperlink" Target="https://goias.gov.br/detran/wp-content/uploads/sites/8/2023/07/20120822-EXTRATO-DO-8-TERMO-ADITIVO-AO-CONTRATO-N-011-2007.pdf" TargetMode="External"/><Relationship Id="rId20" Type="http://schemas.openxmlformats.org/officeDocument/2006/relationships/hyperlink" Target="http://goias.gov.br/detran/wp-content/uploads/sites/8/2023/10/Publicacao-4o-Aditivo-Contrato-039-2019-ACITEG.pdf" TargetMode="External"/><Relationship Id="rId628" Type="http://schemas.openxmlformats.org/officeDocument/2006/relationships/hyperlink" Target="https://goias.gov.br/detran/wp-content/uploads/sites/8/2023/07/20161213-CONTRATO-DE-FORNECIMENTO-E-ABASTECIMENTO-DE-AGUA-E-SISTEMA-DE-COLETA-DE-ESGOTO-SANITARIO-DA-CIRETRAN-DO-MUNICIPIO-DE-CATALAO.pdf" TargetMode="External"/><Relationship Id="rId835" Type="http://schemas.openxmlformats.org/officeDocument/2006/relationships/hyperlink" Target="https://goias.gov.br/detran/wp-content/uploads/sites/8/2023/07/20150514-CONVENIO-018-2014.pdf" TargetMode="External"/><Relationship Id="rId267" Type="http://schemas.openxmlformats.org/officeDocument/2006/relationships/hyperlink" Target="https://goias.gov.br/detran/wp-content/uploads/sites/8/2023/07/20210607-Extrato-de-Publicacao-no-Diario-Oficial.pdf" TargetMode="External"/><Relationship Id="rId474" Type="http://schemas.openxmlformats.org/officeDocument/2006/relationships/hyperlink" Target="https://goias.gov.br/detran/wp-content/uploads/sites/8/2023/07/20181005-CONTRATO-N-041-2018-NOVA-COMPUTADORES-E-TECNOLOGIA-EIRELI.pdf" TargetMode="External"/><Relationship Id="rId1020" Type="http://schemas.openxmlformats.org/officeDocument/2006/relationships/hyperlink" Target="https://goias.gov.br/detran/wp-content/uploads/sites/8/2023/07/20131203-EXTRATO-DO-CONTRATO-N-063-2013.pdf" TargetMode="External"/><Relationship Id="rId1118" Type="http://schemas.openxmlformats.org/officeDocument/2006/relationships/hyperlink" Target="https://goias.gov.br/detran/wp-content/uploads/sites/8/2023/07/20130122-EXTRATO-DE-CONTRATO-N-068-2012.pdf" TargetMode="External"/><Relationship Id="rId127" Type="http://schemas.openxmlformats.org/officeDocument/2006/relationships/hyperlink" Target="https://goias.gov.br/detran/wp-content/uploads/sites/8/2023/07/20220905-Publicado-no-D.O.pdf" TargetMode="External"/><Relationship Id="rId681" Type="http://schemas.openxmlformats.org/officeDocument/2006/relationships/hyperlink" Target="https://goias.gov.br/detran/wp-content/uploads/sites/8/2023/07/20160617-Termo-de-Cooperacao-No-0012016.pdf" TargetMode="External"/><Relationship Id="rId779" Type="http://schemas.openxmlformats.org/officeDocument/2006/relationships/hyperlink" Target="https://goias.gov.br/detran/wp-content/uploads/sites/8/2023/07/20151002-CONTRATO-N-052-2015-SETE-DISTRIBUIDORA-LTDA-ME.pdf" TargetMode="External"/><Relationship Id="rId902" Type="http://schemas.openxmlformats.org/officeDocument/2006/relationships/hyperlink" Target="https://goias.gov.br/detran/wp-content/uploads/sites/8/2023/07/20141027-EXTRATO-1-TERMO-ADITIVO-AO-CONTRATO-N-067-2014.pdf" TargetMode="External"/><Relationship Id="rId986" Type="http://schemas.openxmlformats.org/officeDocument/2006/relationships/hyperlink" Target="https://goias.gov.br/detran/wp-content/uploads/sites/8/2023/07/20140314-EXTRATO-DO-CONTRATO-N-002-2014.pdf" TargetMode="External"/><Relationship Id="rId31" Type="http://schemas.openxmlformats.org/officeDocument/2006/relationships/hyperlink" Target="http://goias.gov.br/detran/wp-content/uploads/sites/8/2023/09/PORTARIA_504342289.pdf" TargetMode="External"/><Relationship Id="rId334" Type="http://schemas.openxmlformats.org/officeDocument/2006/relationships/hyperlink" Target="https://goias.gov.br/detran/wp-content/uploads/sites/8/2023/07/20200904-Extrato-de-Publicacao-no-Diario-Oficial.pdf" TargetMode="External"/><Relationship Id="rId541" Type="http://schemas.openxmlformats.org/officeDocument/2006/relationships/hyperlink" Target="https://goias.gov.br/detran/wp-content/uploads/sites/8/2023/07/20171003-2-TERMO-ADITIVO-AO-CONTRATO-N-050-2015-VALID-SOLUCOES-E-SERVICOS-DE-SEGURANCA-EM-MEIOS-DE-PAGAMENTO-E-IDENTIFICACAO-S-A.pdf" TargetMode="External"/><Relationship Id="rId639" Type="http://schemas.openxmlformats.org/officeDocument/2006/relationships/hyperlink" Target="https://goias.gov.br/detran/wp-content/uploads/sites/8/2023/07/20161017-EXTRATO-DO-CONTRATO-N-057-2016.pdf" TargetMode="External"/><Relationship Id="rId1171" Type="http://schemas.openxmlformats.org/officeDocument/2006/relationships/hyperlink" Target="https://goias.gov.br/detran/wp-content/uploads/sites/8/2023/07/20120724-EXTRATO-DO-CONTRATO-N-034-2012.pdf" TargetMode="External"/><Relationship Id="rId180" Type="http://schemas.openxmlformats.org/officeDocument/2006/relationships/hyperlink" Target="https://goias.gov.br/detran/wp-content/uploads/sites/8/2023/07/20220420-Extrato-de-Publicacao-no-Diario-Oficial.pdf" TargetMode="External"/><Relationship Id="rId278" Type="http://schemas.openxmlformats.org/officeDocument/2006/relationships/hyperlink" Target="https://goias.gov.br/detran/wp-content/uploads/sites/8/2023/07/20210429-Extrato-de-Publicacao-no-Diario-Oficial.pdf" TargetMode="External"/><Relationship Id="rId401" Type="http://schemas.openxmlformats.org/officeDocument/2006/relationships/hyperlink" Target="https://goias.gov.br/detran/wp-content/uploads/sites/8/2023/07/20191120-CONTRATO-N-037-2019-LOCACAO-DE-IMOVEL-CIRETRAN-ITABERAI.pdf" TargetMode="External"/><Relationship Id="rId846" Type="http://schemas.openxmlformats.org/officeDocument/2006/relationships/hyperlink" Target="https://goias.gov.br/detran/wp-content/uploads/sites/8/2023/07/20150429-CONVENIO-N-013-2014.pdf" TargetMode="External"/><Relationship Id="rId1031" Type="http://schemas.openxmlformats.org/officeDocument/2006/relationships/hyperlink" Target="https://goias.gov.br/detran/wp-content/uploads/sites/8/2023/07/20131106-TERCEIRO-TERMO-ADITIVO-AO-CONTRATO-N-058-2010.pdf" TargetMode="External"/><Relationship Id="rId1129" Type="http://schemas.openxmlformats.org/officeDocument/2006/relationships/hyperlink" Target="https://goias.gov.br/detran/wp-content/uploads/sites/8/2023/07/20121212-EXTRATO-DO-CONTRATO-N-049-2012.pdf" TargetMode="External"/><Relationship Id="rId485" Type="http://schemas.openxmlformats.org/officeDocument/2006/relationships/hyperlink" Target="https://goias.gov.br/detran/wp-content/uploads/sites/8/2023/07/20180807-CONTRATO-N-025-2018-HUMBERTO-MACCHIONE-DE-PAULA.pdf" TargetMode="External"/><Relationship Id="rId692" Type="http://schemas.openxmlformats.org/officeDocument/2006/relationships/hyperlink" Target="https://goias.gov.br/detran/wp-content/uploads/sites/8/2023/07/20160512-EXTRATO-DO-CONTRATO-N-075-2015.pdf" TargetMode="External"/><Relationship Id="rId706" Type="http://schemas.openxmlformats.org/officeDocument/2006/relationships/hyperlink" Target="https://goias.gov.br/detran/wp-content/uploads/sites/8/2023/07/20160427-TERCEIRO-TERMO-ADITIVO-AO-CONTRATO-N-014-2013.pdf" TargetMode="External"/><Relationship Id="rId913" Type="http://schemas.openxmlformats.org/officeDocument/2006/relationships/hyperlink" Target="https://goias.gov.br/detran/wp-content/uploads/sites/8/2023/07/20141012-EXTRATO-DE-TERMO-ADITIVO-AO-CONTRATO-N-063-2014.pdf" TargetMode="External"/><Relationship Id="rId42" Type="http://schemas.openxmlformats.org/officeDocument/2006/relationships/hyperlink" Target="http://goias.gov.br/detran/wp-content/uploads/sites/8/2023/09/PORTARIA_490578716.pdf" TargetMode="External"/><Relationship Id="rId138" Type="http://schemas.openxmlformats.org/officeDocument/2006/relationships/hyperlink" Target="https://goias.gov.br/detran/wp-content/uploads/sites/8/2023/07/20220801-Publicado-no-D.O.pdf" TargetMode="External"/><Relationship Id="rId345" Type="http://schemas.openxmlformats.org/officeDocument/2006/relationships/hyperlink" Target="https://goias.gov.br/detran/wp-content/uploads/sites/8/2023/07/20200727-Extrato-da-Publicacao-no-Diario-Oficial.pdf" TargetMode="External"/><Relationship Id="rId552" Type="http://schemas.openxmlformats.org/officeDocument/2006/relationships/hyperlink" Target="https://goias.gov.br/detran/wp-content/uploads/sites/8/2023/07/20170828-CONTRATO-N-029-2017-SARAIVA-DISTRIBUIDORA-EIRELI-ME.pdf" TargetMode="External"/><Relationship Id="rId997" Type="http://schemas.openxmlformats.org/officeDocument/2006/relationships/hyperlink" Target="https://goias.gov.br/detran/wp-content/uploads/sites/8/2023/07/20140116-EXTRATO-DO-CONTRATO-N-076-2013.pdf" TargetMode="External"/><Relationship Id="rId1182" Type="http://schemas.openxmlformats.org/officeDocument/2006/relationships/hyperlink" Target="https://goias.gov.br/detran/wp-content/uploads/sites/8/2023/07/20120703-EXTRATO-DO-CONTRATO-N-031-2012.pdf" TargetMode="External"/><Relationship Id="rId191" Type="http://schemas.openxmlformats.org/officeDocument/2006/relationships/hyperlink" Target="https://goias.gov.br/detran/wp-content/uploads/sites/8/2023/07/20220307-Extrato-de-Publicacao-no-Diario-Oficial.pdf" TargetMode="External"/><Relationship Id="rId205" Type="http://schemas.openxmlformats.org/officeDocument/2006/relationships/hyperlink" Target="https://goias.gov.br/detran/wp-content/uploads/sites/8/2023/07/20211216-Extrato-de-Publicacao-no-Diario-Oficial.pdf" TargetMode="External"/><Relationship Id="rId412" Type="http://schemas.openxmlformats.org/officeDocument/2006/relationships/hyperlink" Target="https://goias.gov.br/detran/wp-content/uploads/sites/8/2023/07/20190917-SEGUNDO-TERMO-ADITIVO-AO-CONTRATO-N-069-2015-COPYSYSTEMS.pdf" TargetMode="External"/><Relationship Id="rId857" Type="http://schemas.openxmlformats.org/officeDocument/2006/relationships/hyperlink" Target="https://goias.gov.br/detran/wp-content/uploads/sites/8/2023/07/20150413-EXTRATO-DO-CONTRATO-N-008-2015.pdf" TargetMode="External"/><Relationship Id="rId1042" Type="http://schemas.openxmlformats.org/officeDocument/2006/relationships/hyperlink" Target="https://goias.gov.br/detran/wp-content/uploads/sites/8/2023/07/20131021-TERCEIRO-TERMO-ADITIVO-AO-CONTRATO-N-039-2013.pdf" TargetMode="External"/><Relationship Id="rId289" Type="http://schemas.openxmlformats.org/officeDocument/2006/relationships/hyperlink" Target="https://goias.gov.br/detran/wp-content/uploads/sites/8/2023/07/20210324-Extrato-de-Publicacao-no-Diario-Oficial.pdf" TargetMode="External"/><Relationship Id="rId496" Type="http://schemas.openxmlformats.org/officeDocument/2006/relationships/hyperlink" Target="https://goias.gov.br/detran/wp-content/uploads/sites/8/2023/07/20180502-CONTRATO-N-018-2018-NFG-COMERCIAL-LTDA.pdf" TargetMode="External"/><Relationship Id="rId717" Type="http://schemas.openxmlformats.org/officeDocument/2006/relationships/hyperlink" Target="https://goias.gov.br/detran/wp-content/uploads/sites/8/2023/07/20160401-3-TERMO-ADITIVO-AO-CONTRATO-020-2013-AVISO-URGENTE-CLIPPING-E-SOFTWARE.pdf" TargetMode="External"/><Relationship Id="rId924" Type="http://schemas.openxmlformats.org/officeDocument/2006/relationships/hyperlink" Target="https://goias.gov.br/detran/wp-content/uploads/sites/8/2023/07/20140910-EXTRATO-DO-CONTRATO-N-048-2014.pdf" TargetMode="External"/><Relationship Id="rId53" Type="http://schemas.openxmlformats.org/officeDocument/2006/relationships/hyperlink" Target="https://goias.gov.br/detran/wp-content/uploads/sites/8/2023/07/20230703-Publicado-no-D.O.pdf" TargetMode="External"/><Relationship Id="rId149" Type="http://schemas.openxmlformats.org/officeDocument/2006/relationships/hyperlink" Target="https://goias.gov.br/detran/wp-content/uploads/sites/8/2023/07/20220630-Publicado-no-D.O.pdf" TargetMode="External"/><Relationship Id="rId356" Type="http://schemas.openxmlformats.org/officeDocument/2006/relationships/hyperlink" Target="https://goias.gov.br/detran/wp-content/uploads/sites/8/2023/07/20200625-Extrato-da-Publicacao-no-Diario-Oficial.pdf" TargetMode="External"/><Relationship Id="rId563" Type="http://schemas.openxmlformats.org/officeDocument/2006/relationships/hyperlink" Target="https://goias.gov.br/detran/wp-content/uploads/sites/8/2023/07/20170727-CONTRATO-N-024-2017-DEPARTAMENTO-MUNICIPAL-DE-AGUA-E-ESGOTO-DE-CALDAS-NOVAS-DEMAE.pdf" TargetMode="External"/><Relationship Id="rId770" Type="http://schemas.openxmlformats.org/officeDocument/2006/relationships/hyperlink" Target="https://goias.gov.br/detran/wp-content/uploads/sites/8/2023/07/20151109-CONVENIO-DE-MULTAS-N-015-2014.pdf" TargetMode="External"/><Relationship Id="rId1193" Type="http://schemas.openxmlformats.org/officeDocument/2006/relationships/hyperlink" Target="https://goias.gov.br/detran/wp-content/uploads/sites/8/2024/11/contrato-054-1.pdf" TargetMode="External"/><Relationship Id="rId1207" Type="http://schemas.openxmlformats.org/officeDocument/2006/relationships/hyperlink" Target="https://goias.gov.br/detran/wp-content/uploads/sites/8/2025/03/extrato-de-publicacao-integravox.pdf" TargetMode="External"/><Relationship Id="rId216" Type="http://schemas.openxmlformats.org/officeDocument/2006/relationships/hyperlink" Target="https://goias.gov.br/detran/wp-content/uploads/sites/8/2023/07/20211105-Extrato-de-Publicacao-no-Diario-Oficial.pdf" TargetMode="External"/><Relationship Id="rId423" Type="http://schemas.openxmlformats.org/officeDocument/2006/relationships/hyperlink" Target="https://goias.gov.br/detran/wp-content/uploads/sites/8/2023/07/20190813-CONTRATO-CUSD-GOV-382-2019-ENEL-AUTODROMO.pdf" TargetMode="External"/><Relationship Id="rId868" Type="http://schemas.openxmlformats.org/officeDocument/2006/relationships/hyperlink" Target="https://goias.gov.br/detran/wp-content/uploads/sites/8/2023/07/20150206-EXTRATO-2-TERMO-ADITIVO-CONTRATO-N-064-2009.pdf" TargetMode="External"/><Relationship Id="rId1053" Type="http://schemas.openxmlformats.org/officeDocument/2006/relationships/hyperlink" Target="https://goias.gov.br/detran/wp-content/uploads/sites/8/2023/07/20130927-EXTRATO-DO-1-TERMO-ADITIVO-AO-TERMO-DE-COOPERACAO-N-003-2011.pdf" TargetMode="External"/><Relationship Id="rId630" Type="http://schemas.openxmlformats.org/officeDocument/2006/relationships/hyperlink" Target="https://goias.gov.br/detran/wp-content/uploads/sites/8/2023/07/20161212-QUARTO-TERMO-ADITIVO-AO-CONVENIO-N-018-2013-ASSOCIACAO-DAS-INDUSTRIAS-DE-PLACAS-AUTOMOTIVAS-DO-ESTADO-DE-GOIAS-ASSIPLAGO.pdf" TargetMode="External"/><Relationship Id="rId728" Type="http://schemas.openxmlformats.org/officeDocument/2006/relationships/hyperlink" Target="https://goias.gov.br/detran/wp-content/uploads/sites/8/2023/07/20160223-EXTRATO-DO-PRIMEIRO-TERMO-ADITIVO-AO-CONTRATO-N-002-2015.pdf" TargetMode="External"/><Relationship Id="rId935" Type="http://schemas.openxmlformats.org/officeDocument/2006/relationships/hyperlink" Target="https://goias.gov.br/detran/wp-content/uploads/sites/8/2023/07/20140815-EXTRATO-DO-CONTRATO-N-039-2014.pdf" TargetMode="External"/><Relationship Id="rId64" Type="http://schemas.openxmlformats.org/officeDocument/2006/relationships/hyperlink" Target="https://goias.gov.br/detran/wp-content/uploads/sites/8/2023/07/20230526-Publicado-no-D.O.pdf" TargetMode="External"/><Relationship Id="rId367" Type="http://schemas.openxmlformats.org/officeDocument/2006/relationships/hyperlink" Target="https://goias.gov.br/detran/wp-content/uploads/sites/8/2023/07/20200427-Extrato-da-Publicacao-no-Diario-Oficial.pdf" TargetMode="External"/><Relationship Id="rId574" Type="http://schemas.openxmlformats.org/officeDocument/2006/relationships/hyperlink" Target="https://goias.gov.br/detran/wp-content/uploads/sites/8/2023/07/20170704-CONTRATO-N-020-2017-PREMIUM-SERVICOS-E-LOCACOES-DE-VEICULOS-LTDA.pdf" TargetMode="External"/><Relationship Id="rId1120" Type="http://schemas.openxmlformats.org/officeDocument/2006/relationships/hyperlink" Target="https://goias.gov.br/detran/wp-content/uploads/sites/8/2023/07/20130122-EXTRATO-DO-CONTRATO-N-064-2012.pdf" TargetMode="External"/><Relationship Id="rId1218" Type="http://schemas.openxmlformats.org/officeDocument/2006/relationships/hyperlink" Target="https://goias.gov.br/detran/wp-content/uploads/sites/8/2025/04/extrato-de-publicacao-Logos-e-amp.pdf" TargetMode="External"/><Relationship Id="rId227" Type="http://schemas.openxmlformats.org/officeDocument/2006/relationships/hyperlink" Target="https://goias.gov.br/detran/wp-content/uploads/sites/8/2023/07/20211018-Extrato-de-Publicacao-no-Diario-Oficial.pdf" TargetMode="External"/><Relationship Id="rId781" Type="http://schemas.openxmlformats.org/officeDocument/2006/relationships/hyperlink" Target="https://goias.gov.br/detran/wp-content/uploads/sites/8/2023/07/20150916-EXTRATO-CONTRATO-N-058-2010.pdf" TargetMode="External"/><Relationship Id="rId879" Type="http://schemas.openxmlformats.org/officeDocument/2006/relationships/hyperlink" Target="https://goias.gov.br/detran/wp-content/uploads/sites/8/2023/07/20150106-EXTRATO-DE-TERMO-ADITIVO-AO-TERMO-DE-CREDENCIAMENTO-N-02-2011.pdf" TargetMode="External"/><Relationship Id="rId434" Type="http://schemas.openxmlformats.org/officeDocument/2006/relationships/hyperlink" Target="https://goias.gov.br/detran/wp-content/uploads/sites/8/2023/07/20190702-QUARTO-TERMO-ADITIVO-AO-CONTRATO-N-065-2015-TECNISYS.pdf" TargetMode="External"/><Relationship Id="rId641" Type="http://schemas.openxmlformats.org/officeDocument/2006/relationships/hyperlink" Target="https://goias.gov.br/detran/wp-content/uploads/sites/8/2023/07/20160922-Extrato-do-3-Termo-Aditivo-ao-Contrato-n-021-2015.pdf" TargetMode="External"/><Relationship Id="rId739" Type="http://schemas.openxmlformats.org/officeDocument/2006/relationships/hyperlink" Target="https://goias.gov.br/detran/wp-content/uploads/sites/8/2023/07/20160119-Extrato-do-contrato-N-070-2015.pdf" TargetMode="External"/><Relationship Id="rId1064" Type="http://schemas.openxmlformats.org/officeDocument/2006/relationships/hyperlink" Target="https://goias.gov.br/detran/wp-content/uploads/sites/8/2023/07/20130812-EXTRATO-DO-CONTRATO-N-030-2013.pdf" TargetMode="External"/><Relationship Id="rId280" Type="http://schemas.openxmlformats.org/officeDocument/2006/relationships/hyperlink" Target="https://goias.gov.br/detran/wp-content/uploads/sites/8/2023/07/20210429-Extrato-de-Publicacao-no-Diario-Oficial.pdf" TargetMode="External"/><Relationship Id="rId501" Type="http://schemas.openxmlformats.org/officeDocument/2006/relationships/hyperlink" Target="https://goias.gov.br/detran/wp-content/uploads/sites/8/2023/07/20180326-CONTRATO-N-008-2018-AGENCIA-BRASIL-CENTRAL-ABC.pdf" TargetMode="External"/><Relationship Id="rId946" Type="http://schemas.openxmlformats.org/officeDocument/2006/relationships/hyperlink" Target="https://goias.gov.br/detran/wp-content/uploads/sites/8/2023/07/20140715-EXTRATO-DO-CONTRATO-N-022-2014.pdf" TargetMode="External"/><Relationship Id="rId1131" Type="http://schemas.openxmlformats.org/officeDocument/2006/relationships/hyperlink" Target="https://goias.gov.br/detran/wp-content/uploads/sites/8/2023/07/20121210-EXTRATO-DO-QUINTO-TERMO-ADITIVO-AO-CONTRATO-N-064-2008.pdf" TargetMode="External"/><Relationship Id="rId75" Type="http://schemas.openxmlformats.org/officeDocument/2006/relationships/hyperlink" Target="https://goias.gov.br/detran/wp-content/uploads/sites/8/2023/07/20230503-Publicado-no-D.O.pdf" TargetMode="External"/><Relationship Id="rId140" Type="http://schemas.openxmlformats.org/officeDocument/2006/relationships/hyperlink" Target="https://goias.gov.br/detran/wp-content/uploads/sites/8/2023/07/20220801-Publicado-no-D.O.pdf" TargetMode="External"/><Relationship Id="rId378" Type="http://schemas.openxmlformats.org/officeDocument/2006/relationships/hyperlink" Target="https://goias.gov.br/detran/wp-content/uploads/sites/8/2023/07/20200401-Extrato-da-publicacao-no-Diario-Oficial.pdf" TargetMode="External"/><Relationship Id="rId585" Type="http://schemas.openxmlformats.org/officeDocument/2006/relationships/hyperlink" Target="https://goias.gov.br/detran/wp-content/uploads/sites/8/2023/07/20170525-CONTRATO-N-013-2017-CHESP-COMPANHIA-HIDROELETRICA-SAO-PATRICIO.pdf" TargetMode="External"/><Relationship Id="rId792" Type="http://schemas.openxmlformats.org/officeDocument/2006/relationships/hyperlink" Target="https://goias.gov.br/detran/wp-content/uploads/sites/8/2023/07/20150817-QUARTO-TERMO-ADITIVO-AO-CONTRATO-N-033-2012.pdf" TargetMode="External"/><Relationship Id="rId806" Type="http://schemas.openxmlformats.org/officeDocument/2006/relationships/hyperlink" Target="https://goias.gov.br/detran/wp-content/uploads/sites/8/2023/07/20150708-EXTRATO-DO-CONVENIO-N-003-2015.pdf" TargetMode="External"/><Relationship Id="rId6" Type="http://schemas.openxmlformats.org/officeDocument/2006/relationships/hyperlink" Target="https://goias.gov.br/detran/wp-content/uploads/sites/8/2024/01/Extrato-de-Publicacao-Convenio-para-funcioamento-de-CIRETRAN-Cabeceiras.pdf" TargetMode="External"/><Relationship Id="rId238" Type="http://schemas.openxmlformats.org/officeDocument/2006/relationships/hyperlink" Target="https://goias.gov.br/detran/wp-content/uploads/sites/8/2023/07/20210917-Extrato-de-Publicacao-no-Diario-Oficial.pdf" TargetMode="External"/><Relationship Id="rId445" Type="http://schemas.openxmlformats.org/officeDocument/2006/relationships/hyperlink" Target="https://goias.gov.br/detran/wp-content/uploads/sites/8/2023/07/20190521-QUARTO-TERMO-ADITIVO-AO-CONTRATO-N-074-2015.pdf" TargetMode="External"/><Relationship Id="rId652" Type="http://schemas.openxmlformats.org/officeDocument/2006/relationships/hyperlink" Target="https://goias.gov.br/detran/wp-content/uploads/sites/8/2023/07/20160823-EXTRATO-DO-CONTRATO-N-048-2016.pdf" TargetMode="External"/><Relationship Id="rId1075" Type="http://schemas.openxmlformats.org/officeDocument/2006/relationships/hyperlink" Target="https://goias.gov.br/detran/wp-content/uploads/sites/8/2023/07/20130703-EXTRATO-DO-QUARTO-TERMO-ADITIVO-AO-CONTRATO-N-024-2009.pdf" TargetMode="External"/><Relationship Id="rId291" Type="http://schemas.openxmlformats.org/officeDocument/2006/relationships/hyperlink" Target="https://goias.gov.br/detran/wp-content/uploads/sites/8/2023/07/20210315-Extrato-de-Publicacao-no-Diario-Oficial.pdf" TargetMode="External"/><Relationship Id="rId305" Type="http://schemas.openxmlformats.org/officeDocument/2006/relationships/hyperlink" Target="https://goias.gov.br/detran/wp-content/uploads/sites/8/2023/07/20210106-Extrato-de-Publicacao-no-Diario-Oficial.pdf" TargetMode="External"/><Relationship Id="rId512" Type="http://schemas.openxmlformats.org/officeDocument/2006/relationships/hyperlink" Target="https://goias.gov.br/detran/wp-content/uploads/sites/8/2023/07/20180216-1-TERMO-ADITIVO-AO-CONTRATO-N-006-2017-UEG.pdf" TargetMode="External"/><Relationship Id="rId957" Type="http://schemas.openxmlformats.org/officeDocument/2006/relationships/hyperlink" Target="https://goias.gov.br/detran/wp-content/uploads/sites/8/2023/07/20140611-EXTRATO-DOS-CONTRATOS-N-026-2014-e-N-027-2014.pdf" TargetMode="External"/><Relationship Id="rId1142" Type="http://schemas.openxmlformats.org/officeDocument/2006/relationships/hyperlink" Target="https://goias.gov.br/detran/wp-content/uploads/sites/8/2023/07/20121120-EXTRATO-DO-CONVENIO-N-009-2012.pdf" TargetMode="External"/><Relationship Id="rId86" Type="http://schemas.openxmlformats.org/officeDocument/2006/relationships/hyperlink" Target="https://goias.gov.br/detran/wp-content/uploads/sites/8/2023/07/20230403-Publicado-no-D.O.pdf" TargetMode="External"/><Relationship Id="rId151" Type="http://schemas.openxmlformats.org/officeDocument/2006/relationships/hyperlink" Target="https://goias.gov.br/detran/wp-content/uploads/sites/8/2023/07/20220627-Publicado-no-D.O.pdf" TargetMode="External"/><Relationship Id="rId389" Type="http://schemas.openxmlformats.org/officeDocument/2006/relationships/hyperlink" Target="https://goias.gov.br/detran/wp-content/uploads/sites/8/2023/07/20200110-TERCEIRO-TERMO-ADITIVO-AO-CONTRATO-N%C2%B0-062-2016-ORACLE-1.pdf" TargetMode="External"/><Relationship Id="rId596" Type="http://schemas.openxmlformats.org/officeDocument/2006/relationships/hyperlink" Target="https://goias.gov.br/detran/wp-content/uploads/sites/8/2023/07/20170425-CONTRATO-010-2017-EMPRESA-MONTEIRO-EMPREENDIMENTOS-EIRELI-ME.pdf" TargetMode="External"/><Relationship Id="rId817" Type="http://schemas.openxmlformats.org/officeDocument/2006/relationships/hyperlink" Target="https://goias.gov.br/detran/wp-content/uploads/sites/8/2023/07/20150626-EXTRATO-CONTRATO-N-017-2015.pdf" TargetMode="External"/><Relationship Id="rId1002" Type="http://schemas.openxmlformats.org/officeDocument/2006/relationships/hyperlink" Target="https://goias.gov.br/detran/wp-content/uploads/sites/8/2023/07/20140115-EXTRATO-DE-RESCISAO-DO-CONTRATO-N-055-2009-e-seus-aditivos.pdf" TargetMode="External"/><Relationship Id="rId249" Type="http://schemas.openxmlformats.org/officeDocument/2006/relationships/hyperlink" Target="https://goias.gov.br/detran/wp-content/uploads/sites/8/2023/07/20210803-Extrato-de-Publicacao-no-Diario-Oficial.pdf" TargetMode="External"/><Relationship Id="rId456" Type="http://schemas.openxmlformats.org/officeDocument/2006/relationships/hyperlink" Target="https://goias.gov.br/detran/wp-content/uploads/sites/8/2023/07/20190422-TERCEIRO-TERMO-ADITIVO-AO-CONTRATO-N-07-2016-URBAN.pdf" TargetMode="External"/><Relationship Id="rId663" Type="http://schemas.openxmlformats.org/officeDocument/2006/relationships/hyperlink" Target="https://goias.gov.br/detran/wp-content/uploads/sites/8/2023/07/20160722-EXTRATO-CONTRATO-N-042-2016-DA-EMPRESA-GRAFICA-E-EDITORA-ALIANCA.pdf" TargetMode="External"/><Relationship Id="rId870" Type="http://schemas.openxmlformats.org/officeDocument/2006/relationships/hyperlink" Target="https://goias.gov.br/detran/wp-content/uploads/sites/8/2023/07/20150202-CONTRATO-N-073-2014-LOCACAO-DE-IMOVEL-PARA-FUNCIONAMENTO-DA-CIRETRAN-DE-NIQUELANDIA.pdf" TargetMode="External"/><Relationship Id="rId1086" Type="http://schemas.openxmlformats.org/officeDocument/2006/relationships/hyperlink" Target="https://goias.gov.br/detran/wp-content/uploads/sites/8/2023/07/20130517-EXTRATO-DE-CONVENIO-N-004-2013.pdf" TargetMode="External"/><Relationship Id="rId13" Type="http://schemas.openxmlformats.org/officeDocument/2006/relationships/hyperlink" Target="https://goias.gov.br/detran/wp-content/uploads/sites/8/2024/01/Publicacao-Contrato-040-2023-SQUADRA-Higiene-creche.pdf" TargetMode="External"/><Relationship Id="rId109" Type="http://schemas.openxmlformats.org/officeDocument/2006/relationships/hyperlink" Target="https://goias.gov.br/detran/wp-content/uploads/sites/8/2023/07/20221214-Publicado-no-D.O.pdf" TargetMode="External"/><Relationship Id="rId316" Type="http://schemas.openxmlformats.org/officeDocument/2006/relationships/hyperlink" Target="https://goias.gov.br/detran/wp-content/uploads/sites/8/2023/07/20201202-Extrato-de-Publicao-no-Diario-Oficial.pdf" TargetMode="External"/><Relationship Id="rId523" Type="http://schemas.openxmlformats.org/officeDocument/2006/relationships/hyperlink" Target="https://goias.gov.br/detran/wp-content/uploads/sites/8/2023/07/20171124-3-TERMO-ADITIVO-AO-CONTRATO-N-054-2015-DA-EMPRESA-INGRAM-MICRO-INFORMATICA.pdf" TargetMode="External"/><Relationship Id="rId968" Type="http://schemas.openxmlformats.org/officeDocument/2006/relationships/hyperlink" Target="https://goias.gov.br/detran/wp-content/uploads/sites/8/2023/07/20140521-EXTRATO-DO-PRIMEIRO-TERMO-ADITIVO-DE-PRORROGACAO-E-ACRESCIMO-DE-25-AO-CONTRATO-015-2013.pdf" TargetMode="External"/><Relationship Id="rId1153" Type="http://schemas.openxmlformats.org/officeDocument/2006/relationships/hyperlink" Target="https://goias.gov.br/detran/wp-content/uploads/sites/8/2023/07/20121001-EXTRATO-DO-CONTRATO-N-016-2012.pdf" TargetMode="External"/><Relationship Id="rId97" Type="http://schemas.openxmlformats.org/officeDocument/2006/relationships/hyperlink" Target="https://goias.gov.br/detran/wp-content/uploads/sites/8/2023/07/20230206-Publicado-no-D.O.pdf" TargetMode="External"/><Relationship Id="rId730" Type="http://schemas.openxmlformats.org/officeDocument/2006/relationships/hyperlink" Target="https://goias.gov.br/detran/wp-content/uploads/sites/8/2023/07/20160210-Termo-de-Doacao-N-002-2016.pdf" TargetMode="External"/><Relationship Id="rId828" Type="http://schemas.openxmlformats.org/officeDocument/2006/relationships/hyperlink" Target="https://goias.gov.br/detran/wp-content/uploads/sites/8/2023/07/20150608-1-TERMO-ADITIVO-AO-CONTRATO-N-017-2014.pdf" TargetMode="External"/><Relationship Id="rId1013" Type="http://schemas.openxmlformats.org/officeDocument/2006/relationships/hyperlink" Target="https://goias.gov.br/detran/wp-content/uploads/sites/8/2023/07/20131217-EXTRATO-DO-CONTRATO-N-069-2013-DE-FORNECIMENTO-DE-LANCHE.pdf" TargetMode="External"/><Relationship Id="rId162" Type="http://schemas.openxmlformats.org/officeDocument/2006/relationships/hyperlink" Target="https://goias.gov.br/detran/wp-content/uploads/sites/8/2023/07/20220609-Publicado-no-D.O.pdf" TargetMode="External"/><Relationship Id="rId467" Type="http://schemas.openxmlformats.org/officeDocument/2006/relationships/hyperlink" Target="https://goias.gov.br/detran/wp-content/uploads/sites/8/2023/07/20181031-CONTRATO-N-050-2018-SARAIVA-DISTRIBUIDORA-EIRELI-ME.pdf" TargetMode="External"/><Relationship Id="rId1097" Type="http://schemas.openxmlformats.org/officeDocument/2006/relationships/hyperlink" Target="https://goias.gov.br/detran/wp-content/uploads/sites/8/2023/07/20130402-EXTRATO-DO-CONTRATO-N-013-2013.pdf" TargetMode="External"/><Relationship Id="rId1220" Type="http://schemas.openxmlformats.org/officeDocument/2006/relationships/hyperlink" Target="https://goias.gov.br/detran/wp-content/uploads/sites/8/2025/04/extrato-de-publicacao-np.pdf" TargetMode="External"/><Relationship Id="rId674" Type="http://schemas.openxmlformats.org/officeDocument/2006/relationships/hyperlink" Target="https://goias.gov.br/detran/wp-content/uploads/sites/8/2023/07/20160704-EXTRATO-DO-ACORDO-DE-COOPERACAO-TECNICA-N-001-2016.pdf" TargetMode="External"/><Relationship Id="rId881" Type="http://schemas.openxmlformats.org/officeDocument/2006/relationships/hyperlink" Target="https://goias.gov.br/detran/wp-content/uploads/sites/8/2023/07/20150106-EXTRATO-DO-SEGUNDO-TERMO-ADITIVO-AO-TERMO-DE-CREDENCIAMENTO-N-03-2012.pdf" TargetMode="External"/><Relationship Id="rId979" Type="http://schemas.openxmlformats.org/officeDocument/2006/relationships/hyperlink" Target="https://goias.gov.br/detran/wp-content/uploads/sites/8/2023/07/20140407-EXTRATO-DO-PRIMEIRO-TERMO-ADITIVO-AO-CONVENIO-DETRAN-FENASEG.pdf" TargetMode="External"/><Relationship Id="rId24" Type="http://schemas.openxmlformats.org/officeDocument/2006/relationships/hyperlink" Target="http://goias.gov.br/detran/wp-content/uploads/sites/8/2023/09/PORTARIA_504272738.pdf" TargetMode="External"/><Relationship Id="rId327" Type="http://schemas.openxmlformats.org/officeDocument/2006/relationships/hyperlink" Target="https://goias.gov.br/detran/wp-content/uploads/sites/8/2023/07/20201016-Extrato-de-Publicacao-no-Diario-Oficial.pdf" TargetMode="External"/><Relationship Id="rId534" Type="http://schemas.openxmlformats.org/officeDocument/2006/relationships/hyperlink" Target="https://goias.gov.br/detran/wp-content/uploads/sites/8/2023/07/20171023-CONTRATO-N-036-2017-BOSS-LOCACAO-DE-VEICULOS-LTDA.pdf" TargetMode="External"/><Relationship Id="rId741" Type="http://schemas.openxmlformats.org/officeDocument/2006/relationships/hyperlink" Target="https://goias.gov.br/detran/wp-content/uploads/sites/8/2023/07/20160115-Primeiro-Termo-Aditivo-ao-Contrato-n-021-2015.pdf" TargetMode="External"/><Relationship Id="rId839" Type="http://schemas.openxmlformats.org/officeDocument/2006/relationships/hyperlink" Target="https://goias.gov.br/detran/wp-content/uploads/sites/8/2023/07/20150514-CONVENIO-N-023-2014.pdf" TargetMode="External"/><Relationship Id="rId1164" Type="http://schemas.openxmlformats.org/officeDocument/2006/relationships/hyperlink" Target="https://goias.gov.br/detran/wp-content/uploads/sites/8/2023/07/20120814-EXTRATO-DO-CONTRATO-N-020-2012.pdf" TargetMode="External"/><Relationship Id="rId173" Type="http://schemas.openxmlformats.org/officeDocument/2006/relationships/hyperlink" Target="https://goias.gov.br/detran/wp-content/uploads/sites/8/2023/07/20220502-01-2022.pdf" TargetMode="External"/><Relationship Id="rId380" Type="http://schemas.openxmlformats.org/officeDocument/2006/relationships/hyperlink" Target="https://goias.gov.br/detran/wp-content/uploads/sites/8/2023/07/20200327-Extrato-da-publicacao-no-Diario-Oficial.pdf" TargetMode="External"/><Relationship Id="rId601" Type="http://schemas.openxmlformats.org/officeDocument/2006/relationships/hyperlink" Target="https://goias.gov.br/detran/wp-content/uploads/sites/8/2023/07/20170316-Primeiro-Termo-Aditivo-ao-Contrato-N-001-2016-entre-Detran-GO-e-a-empresa-MEMORA-Processos-Inovadores-Ltda.pdf" TargetMode="External"/><Relationship Id="rId1024" Type="http://schemas.openxmlformats.org/officeDocument/2006/relationships/hyperlink" Target="https://goias.gov.br/detran/wp-content/uploads/sites/8/2023/07/20131202-EXTRATO-DO-PRIMEIRO-TERMO-ADITIVO-AO-TERMO-DE-COOPERACAO-N-003-2011.pdf" TargetMode="External"/><Relationship Id="rId240" Type="http://schemas.openxmlformats.org/officeDocument/2006/relationships/hyperlink" Target="https://goias.gov.br/detran/wp-content/uploads/sites/8/2023/07/20210916-Extrato-de-Publicacao-no-Diario-Oficial.pdf" TargetMode="External"/><Relationship Id="rId478" Type="http://schemas.openxmlformats.org/officeDocument/2006/relationships/hyperlink" Target="https://goias.gov.br/detran/wp-content/uploads/sites/8/2023/07/20180905-CONTRATO-N-034-2018-NEO-CONSULT-COMERCIO-E-SERVICOS-LTDA.pdf" TargetMode="External"/><Relationship Id="rId685" Type="http://schemas.openxmlformats.org/officeDocument/2006/relationships/hyperlink" Target="https://goias.gov.br/detran/wp-content/uploads/sites/8/2023/07/20160602-CONTRATO-N-025-2016-LOCACAO-DE-IMOVEL-PARA-FUNCIONAMENTO-DA-CIRETRAN-DE-POSSE-GO.pdf" TargetMode="External"/><Relationship Id="rId892" Type="http://schemas.openxmlformats.org/officeDocument/2006/relationships/hyperlink" Target="https://goias.gov.br/detran/wp-content/uploads/sites/8/2023/07/20141114-CONVENIO-DE-COOPERACAO-MUTUA-N-009-2014-PARA-FUNCIONAMENTO-DE-CIRETRAN-NO-MUNICIPIO-DE-DOVERLANDA.pdf" TargetMode="External"/><Relationship Id="rId906" Type="http://schemas.openxmlformats.org/officeDocument/2006/relationships/hyperlink" Target="https://goias.gov.br/detran/wp-content/uploads/sites/8/2023/07/20141022-EXTRATO-DO-CONTRATO-069-2014.pdf" TargetMode="External"/><Relationship Id="rId35" Type="http://schemas.openxmlformats.org/officeDocument/2006/relationships/hyperlink" Target="http://goias.gov.br/detran/wp-content/uploads/sites/8/2023/09/PORTARIA_495074333.pdf" TargetMode="External"/><Relationship Id="rId100" Type="http://schemas.openxmlformats.org/officeDocument/2006/relationships/hyperlink" Target="https://goias.gov.br/detran/wp-content/uploads/sites/8/2023/07/20230131-Publicado-no-D.O.pdf" TargetMode="External"/><Relationship Id="rId338" Type="http://schemas.openxmlformats.org/officeDocument/2006/relationships/hyperlink" Target="https://goias.gov.br/detran/wp-content/uploads/sites/8/2023/07/20200814-Extrato-da-Publicacao-no-Diario-Oficial.pdf" TargetMode="External"/><Relationship Id="rId545" Type="http://schemas.openxmlformats.org/officeDocument/2006/relationships/hyperlink" Target="https://goias.gov.br/detran/wp-content/uploads/sites/8/2023/07/20170920-CONTRATO-N-033-2017-FORMA-OFFICE-COMERCIO-DE-MOVEIS-E-INTERIORES-LTDA.pdf" TargetMode="External"/><Relationship Id="rId752" Type="http://schemas.openxmlformats.org/officeDocument/2006/relationships/hyperlink" Target="https://goias.gov.br/detran/wp-content/uploads/sites/8/2023/07/20151221-QUINTO-TERMO-ADITIVO-AO-CONTRATO-044-2010.pdf" TargetMode="External"/><Relationship Id="rId1175" Type="http://schemas.openxmlformats.org/officeDocument/2006/relationships/hyperlink" Target="https://goias.gov.br/detran/wp-content/uploads/sites/8/2023/07/20120717-TERMO-DE-CONTRATO-N-030-2012.pdf" TargetMode="External"/><Relationship Id="rId184" Type="http://schemas.openxmlformats.org/officeDocument/2006/relationships/hyperlink" Target="https://goias.gov.br/detran/wp-content/uploads/sites/8/2023/07/20220328-Extrato-de-Publicacao-no-Diario-Oficial.pdf" TargetMode="External"/><Relationship Id="rId391" Type="http://schemas.openxmlformats.org/officeDocument/2006/relationships/hyperlink" Target="https://goias.gov.br/detran/wp-content/uploads/sites/8/2023/07/20200106-CONTRATO-No-043-2019-ALLIED-TECNOLOGIA.pdf" TargetMode="External"/><Relationship Id="rId405" Type="http://schemas.openxmlformats.org/officeDocument/2006/relationships/hyperlink" Target="https://goias.gov.br/detran/wp-content/uploads/sites/8/2023/07/20191010-TERCEIRO-TERMO-ADITIVO-AO-CONTRATO-N-055-2016-PRODAGO.pdf" TargetMode="External"/><Relationship Id="rId612" Type="http://schemas.openxmlformats.org/officeDocument/2006/relationships/hyperlink" Target="https://goias.gov.br/detran/wp-content/uploads/sites/8/2023/07/20170112-CONTRATO-N-064-2016-RALK-COMERCIO-E-SERVICOS-LTDA-ME.pdf" TargetMode="External"/><Relationship Id="rId1035" Type="http://schemas.openxmlformats.org/officeDocument/2006/relationships/hyperlink" Target="https://goias.gov.br/detran/wp-content/uploads/sites/8/2023/07/20131101-EXTRATO-DO-CONTRATO-N-037-2013.pdf" TargetMode="External"/><Relationship Id="rId251" Type="http://schemas.openxmlformats.org/officeDocument/2006/relationships/hyperlink" Target="https://goias.gov.br/detran/wp-content/uploads/sites/8/2023/07/20210802-Extrato-de-Publicacao-no-Diario-Oficial.pdf" TargetMode="External"/><Relationship Id="rId489" Type="http://schemas.openxmlformats.org/officeDocument/2006/relationships/hyperlink" Target="https://goias.gov.br/detran/wp-content/uploads/sites/8/2023/07/20180704-CONTRATO-N-021-2018-MEMORA-PROCESSOS-INOVADORES-S.A.pdf" TargetMode="External"/><Relationship Id="rId696" Type="http://schemas.openxmlformats.org/officeDocument/2006/relationships/hyperlink" Target="https://goias.gov.br/detran/wp-content/uploads/sites/8/2023/07/20160509-EXTRATO-CONTRATO-N-019-2016-DE-LOCACAO-CIRETRAN-DE-ANAPOLIS.pdf" TargetMode="External"/><Relationship Id="rId917" Type="http://schemas.openxmlformats.org/officeDocument/2006/relationships/hyperlink" Target="https://goias.gov.br/detran/wp-content/uploads/sites/8/2023/07/20141007-EXTRATO-DO-CONTRATO-N-047-2014.pdf" TargetMode="External"/><Relationship Id="rId1102" Type="http://schemas.openxmlformats.org/officeDocument/2006/relationships/hyperlink" Target="https://goias.gov.br/detran/wp-content/uploads/sites/8/2023/07/20130311-EXTRATO-DO-QUARTO-TERMO-ADITIVO-AO-CONTRATO-N-001-2010.pdf" TargetMode="External"/><Relationship Id="rId46" Type="http://schemas.openxmlformats.org/officeDocument/2006/relationships/hyperlink" Target="https://goias.gov.br/detran/wp-content/uploads/sites/8/2023/07/20230717-Publicado-no-D.O.pdf" TargetMode="External"/><Relationship Id="rId349" Type="http://schemas.openxmlformats.org/officeDocument/2006/relationships/hyperlink" Target="https://goias.gov.br/detran/wp-content/uploads/sites/8/2023/07/20200722-Extrato-da-Publicacao-no-Diario-Oficial.pdf" TargetMode="External"/><Relationship Id="rId556" Type="http://schemas.openxmlformats.org/officeDocument/2006/relationships/hyperlink" Target="https://goias.gov.br/detran/wp-content/uploads/sites/8/2023/07/20170811-CONTRATO-N-027-2017-DE-LOCACAO-DE-IMOVEL-PARA-FUNCIONAMENTO-DA-CIRETRAN-DO-MUNICIPIO-DE-PARANAIGUARA-GO.pdf" TargetMode="External"/><Relationship Id="rId763" Type="http://schemas.openxmlformats.org/officeDocument/2006/relationships/hyperlink" Target="https://goias.gov.br/detran/wp-content/uploads/sites/8/2023/07/20151120-CONTRATO-N-058-2015-CONTRATACAO-DE-EMPRESA-PARA-O-FORNECIMENTO-DE-MATERIAIS-DE-EXPEDIENTE.pdf" TargetMode="External"/><Relationship Id="rId1186" Type="http://schemas.openxmlformats.org/officeDocument/2006/relationships/hyperlink" Target="https://goias.gov.br/detran/wp-content/uploads/sites/8/2023/07/20120620-TERMO-ADITIVO-DE-RE-RATIFICACAO-AO-CONTRATO-N-064-2008.pdf" TargetMode="External"/><Relationship Id="rId111" Type="http://schemas.openxmlformats.org/officeDocument/2006/relationships/hyperlink" Target="https://goias.gov.br/detran/wp-content/uploads/sites/8/2023/07/20221124-Publicado-no-D.O.pdf" TargetMode="External"/><Relationship Id="rId195" Type="http://schemas.openxmlformats.org/officeDocument/2006/relationships/hyperlink" Target="https://goias.gov.br/detran/wp-content/uploads/sites/8/2023/07/20220222-Extrato-de-Publicacao-no-Diario-Oficial.pdf" TargetMode="External"/><Relationship Id="rId209" Type="http://schemas.openxmlformats.org/officeDocument/2006/relationships/hyperlink" Target="https://goias.gov.br/detran/wp-content/uploads/sites/8/2023/07/20211201-Extrato-de-Publicacao-no-Diario-Oficial.pdf" TargetMode="External"/><Relationship Id="rId416" Type="http://schemas.openxmlformats.org/officeDocument/2006/relationships/hyperlink" Target="https://goias.gov.br/detran/wp-content/uploads/sites/8/2023/07/20190829-CONTRATO-N-028-2019-LOCACAO-DE-IMOVEL-PARA-PATIO-DE-APREENSAO-DE-VEICULOS-DE-GOIANIA.pdf" TargetMode="External"/><Relationship Id="rId970" Type="http://schemas.openxmlformats.org/officeDocument/2006/relationships/hyperlink" Target="https://goias.gov.br/detran/wp-content/uploads/sites/8/2023/07/20140513-EXTRATO-DO-CONTRATO-N-009-2014.pdf" TargetMode="External"/><Relationship Id="rId1046" Type="http://schemas.openxmlformats.org/officeDocument/2006/relationships/hyperlink" Target="https://goias.gov.br/detran/wp-content/uploads/sites/8/2023/07/20131013-EXTRATO-DO-CONTRATO-N-047-2013.pdf" TargetMode="External"/><Relationship Id="rId623" Type="http://schemas.openxmlformats.org/officeDocument/2006/relationships/hyperlink" Target="https://goias.gov.br/detran/wp-content/uploads/sites/8/2023/07/20161220-EXTRATO-DO-SEGUNDO-TERMO-ADITIVO-AO-CONTRATO-N-054-2015-INGRAM-MICRO-INFORMATICA-LTDA.pdf" TargetMode="External"/><Relationship Id="rId830" Type="http://schemas.openxmlformats.org/officeDocument/2006/relationships/hyperlink" Target="https://goias.gov.br/detran/wp-content/uploads/sites/8/2023/07/20150603-SEGUNDO-TERMO-ADITIVO-AO-CONTRATO-N-014-2013.pdf" TargetMode="External"/><Relationship Id="rId928" Type="http://schemas.openxmlformats.org/officeDocument/2006/relationships/hyperlink" Target="https://goias.gov.br/detran/wp-content/uploads/sites/8/2023/07/20140905-EXTRATO-DO-SEGUNDO-TERMO-ADITIVO-AO-CONTRATO-N-06-2013.pdf" TargetMode="External"/><Relationship Id="rId57" Type="http://schemas.openxmlformats.org/officeDocument/2006/relationships/hyperlink" Target="https://goias.gov.br/detran/wp-content/uploads/sites/8/2023/07/20230614-Publicado-no-D.O.pdf" TargetMode="External"/><Relationship Id="rId262" Type="http://schemas.openxmlformats.org/officeDocument/2006/relationships/hyperlink" Target="https://goias.gov.br/detran/wp-content/uploads/sites/8/2023/07/20210611-Extrato-de-Publicacao-no-Diario-Oficial.pdf" TargetMode="External"/><Relationship Id="rId567" Type="http://schemas.openxmlformats.org/officeDocument/2006/relationships/hyperlink" Target="https://goias.gov.br/detran/wp-content/uploads/sites/8/2023/07/20170719-PRIMEIRO-TERMO-ADITIVO-AO-CONTRATO-N-033-2016-LOCACAO-DE-IMOVEL-FUNCIONAMENTO-DE-CIRETRAN-NO-MUNICIPIO-DE-NOVA-AMERICA-GO.pdf" TargetMode="External"/><Relationship Id="rId1113" Type="http://schemas.openxmlformats.org/officeDocument/2006/relationships/hyperlink" Target="https://goias.gov.br/detran/wp-content/uploads/sites/8/2023/07/20130125-EXTRATO-DO-CONTRATO-N-059-2012.pdf" TargetMode="External"/><Relationship Id="rId1197" Type="http://schemas.openxmlformats.org/officeDocument/2006/relationships/hyperlink" Target="https://goias.gov.br/detran/wp-content/uploads/sites/8/2024/11/contrato-054-1.pdf" TargetMode="External"/><Relationship Id="rId122" Type="http://schemas.openxmlformats.org/officeDocument/2006/relationships/hyperlink" Target="https://goias.gov.br/detran/wp-content/uploads/sites/8/2023/07/20220920-Publicado-no-D.O.pdf" TargetMode="External"/><Relationship Id="rId774" Type="http://schemas.openxmlformats.org/officeDocument/2006/relationships/hyperlink" Target="https://goias.gov.br/detran/wp-content/uploads/sites/8/2023/07/20151026-CONVENIO-N-005-2015.pdf" TargetMode="External"/><Relationship Id="rId981" Type="http://schemas.openxmlformats.org/officeDocument/2006/relationships/hyperlink" Target="https://goias.gov.br/detran/wp-content/uploads/sites/8/2023/07/20140407-EXTRATO-DE-CONTRATO-N-004-2013.pdf" TargetMode="External"/><Relationship Id="rId1057" Type="http://schemas.openxmlformats.org/officeDocument/2006/relationships/hyperlink" Target="https://goias.gov.br/detran/wp-content/uploads/sites/8/2023/07/20130917-EXTRATO-DE-CONTRATO-N-042-2013.pdf" TargetMode="External"/><Relationship Id="rId427" Type="http://schemas.openxmlformats.org/officeDocument/2006/relationships/hyperlink" Target="https://goias.gov.br/detran/wp-content/uploads/sites/8/2023/07/20190808-CONTRATO-N-020-2019-FONSECA-MARTINS-COMERCIO-DE-GAS.pdf" TargetMode="External"/><Relationship Id="rId634" Type="http://schemas.openxmlformats.org/officeDocument/2006/relationships/hyperlink" Target="https://goias.gov.br/detran/wp-content/uploads/sites/8/2023/07/20161130-Contrato-de-locacao-de-imovel-para-funcionamento-da-Ciretran-de-Fazenda-Nova-de-N-058-2016.pdf" TargetMode="External"/><Relationship Id="rId841" Type="http://schemas.openxmlformats.org/officeDocument/2006/relationships/hyperlink" Target="https://goias.gov.br/detran/wp-content/uploads/sites/8/2023/07/20150511-EXTRATO-DO-CONTRATO-N-010-2015.pdf" TargetMode="External"/><Relationship Id="rId273" Type="http://schemas.openxmlformats.org/officeDocument/2006/relationships/hyperlink" Target="https://goias.gov.br/detran/wp-content/uploads/sites/8/2023/07/20210519-Extrato-de-Publicacao-no-Diario-Oficial.pdf" TargetMode="External"/><Relationship Id="rId480" Type="http://schemas.openxmlformats.org/officeDocument/2006/relationships/hyperlink" Target="https://goias.gov.br/detran/wp-content/uploads/sites/8/2023/07/20180815-CONTRATO-N-030-2018-AVICOLA-GOIAS-COMERCIO-DE-FRIOS-LTDA.pdf" TargetMode="External"/><Relationship Id="rId701" Type="http://schemas.openxmlformats.org/officeDocument/2006/relationships/hyperlink" Target="https://goias.gov.br/detran/wp-content/uploads/sites/8/2023/07/20160503-Termo-de-Cessao-de-uso-de-computadores-do-DETRAN-GO-para-uso-do-Programa-Vapt-Vupt.pdf" TargetMode="External"/><Relationship Id="rId939" Type="http://schemas.openxmlformats.org/officeDocument/2006/relationships/hyperlink" Target="https://goias.gov.br/detran/wp-content/uploads/sites/8/2023/07/20140808-QUINTO-TERMO-ADITIVO-AO-CONTRATO-N-028-2011.pdf" TargetMode="External"/><Relationship Id="rId1124" Type="http://schemas.openxmlformats.org/officeDocument/2006/relationships/hyperlink" Target="https://goias.gov.br/detran/wp-content/uploads/sites/8/2023/07/20130115-EXTRATO-DO-CONTRATO-N-062-2012.pdf" TargetMode="External"/><Relationship Id="rId68" Type="http://schemas.openxmlformats.org/officeDocument/2006/relationships/hyperlink" Target="https://goias.gov.br/detran/wp-content/uploads/sites/8/2023/07/20230517-Publicado-no-D.O.pdf" TargetMode="External"/><Relationship Id="rId133" Type="http://schemas.openxmlformats.org/officeDocument/2006/relationships/hyperlink" Target="https://goias.gov.br/detran/wp-content/uploads/sites/8/2023/07/20220811-Publicado-no-D.O.pdf" TargetMode="External"/><Relationship Id="rId340" Type="http://schemas.openxmlformats.org/officeDocument/2006/relationships/hyperlink" Target="https://goias.gov.br/detran/wp-content/uploads/sites/8/2023/07/20200813-Extrato-da-Publicacao-no-Diario-Oficial.pdf" TargetMode="External"/><Relationship Id="rId578" Type="http://schemas.openxmlformats.org/officeDocument/2006/relationships/hyperlink" Target="https://goias.gov.br/detran/wp-content/uploads/sites/8/2023/07/20170627-CARTA-CONTRATO-N-01-2017-ELEC-INDUSTRIA-E-COMERCIO-DE-EQUIPAMENTOS-DE-MEDICAO-LTDA.pdf" TargetMode="External"/><Relationship Id="rId785" Type="http://schemas.openxmlformats.org/officeDocument/2006/relationships/hyperlink" Target="https://goias.gov.br/detran/wp-content/uploads/sites/8/2023/07/20150909-EXTRATO-CONTRATO-N-044-2015.pdf" TargetMode="External"/><Relationship Id="rId992" Type="http://schemas.openxmlformats.org/officeDocument/2006/relationships/hyperlink" Target="https://goias.gov.br/detran/wp-content/uploads/sites/8/2023/07/20140212-PRIMEIRO-TERMO-ADITIVO-ao-Contrato-N-055-2012.pdf" TargetMode="External"/><Relationship Id="rId200" Type="http://schemas.openxmlformats.org/officeDocument/2006/relationships/hyperlink" Target="https://goias.gov.br/detran/wp-content/uploads/sites/8/2023/07/20220118-Extrato-de-Publicacao-no-Diario-Oficial.pdf" TargetMode="External"/><Relationship Id="rId438" Type="http://schemas.openxmlformats.org/officeDocument/2006/relationships/hyperlink" Target="https://goias.gov.br/detran/wp-content/uploads/sites/8/2023/07/20190614-CONTRATO-N-014-2019-AGENCIA-BRASIL-CENTRAL.pdf" TargetMode="External"/><Relationship Id="rId645" Type="http://schemas.openxmlformats.org/officeDocument/2006/relationships/hyperlink" Target="https://goias.gov.br/detran/wp-content/uploads/sites/8/2023/07/20160913-CONTRATO-N-050-2016-AQUISICAO-DE-SOLUCAO-DE-ARMAZENAMENTO-EM-FLASH.pdf" TargetMode="External"/><Relationship Id="rId852" Type="http://schemas.openxmlformats.org/officeDocument/2006/relationships/hyperlink" Target="https://goias.gov.br/detran/wp-content/uploads/sites/8/2023/07/20150429-CONVENIO-N-027-2014.pdf" TargetMode="External"/><Relationship Id="rId1068" Type="http://schemas.openxmlformats.org/officeDocument/2006/relationships/hyperlink" Target="https://goias.gov.br/detran/wp-content/uploads/sites/8/2023/07/20130723-EXTRATO-DE-CONTRATO-N-029-2013.pdf" TargetMode="External"/><Relationship Id="rId284" Type="http://schemas.openxmlformats.org/officeDocument/2006/relationships/hyperlink" Target="https://goias.gov.br/detran/wp-content/uploads/sites/8/2023/07/20210405-Extrato-de-Publicacao-no-Diario-Oficial.pdf" TargetMode="External"/><Relationship Id="rId491" Type="http://schemas.openxmlformats.org/officeDocument/2006/relationships/hyperlink" Target="https://goias.gov.br/detran/wp-content/uploads/sites/8/2023/07/20180619-3-TERMO-ADITIVO-AO-CONTRATO-N-035-2016-BRASILCARD-ADMINISTRADORA-DE-CARTOES-LTDA.pdf" TargetMode="External"/><Relationship Id="rId505" Type="http://schemas.openxmlformats.org/officeDocument/2006/relationships/hyperlink" Target="https://goias.gov.br/detran/wp-content/uploads/sites/8/2023/07/20180309-CONTRATO-N-006-2018-VEREDAS-INDUSTRIA-E-COMERCIO-DE-AGUA-MINERAL-LTDA.pdf" TargetMode="External"/><Relationship Id="rId712" Type="http://schemas.openxmlformats.org/officeDocument/2006/relationships/hyperlink" Target="https://goias.gov.br/detran/wp-content/uploads/sites/8/2023/07/20160413-SEGUNDO-TERMO-ADITIVO-AO-CONTRATO-N-025-2014-DE-PRESTACAO-DE-SERVICOS-DE-LOCACAO.pdf" TargetMode="External"/><Relationship Id="rId1135" Type="http://schemas.openxmlformats.org/officeDocument/2006/relationships/hyperlink" Target="https://goias.gov.br/detran/wp-content/uploads/sites/8/2023/07/20121207-EXTRATO-DO-CONTRATO-N-0045-2012.pdf" TargetMode="External"/><Relationship Id="rId79" Type="http://schemas.openxmlformats.org/officeDocument/2006/relationships/hyperlink" Target="https://goias.gov.br/detran/wp-content/uploads/sites/8/2023/07/20230418-Publicado-no-D.O.pdf" TargetMode="External"/><Relationship Id="rId144" Type="http://schemas.openxmlformats.org/officeDocument/2006/relationships/hyperlink" Target="https://goias.gov.br/detran/wp-content/uploads/sites/8/2023/07/20220721-Publicado-no-D.O.pdf" TargetMode="External"/><Relationship Id="rId589" Type="http://schemas.openxmlformats.org/officeDocument/2006/relationships/hyperlink" Target="https://goias.gov.br/detran/wp-content/uploads/sites/8/2023/07/20170509-1-TERMO-ADITIVO-AO-CONTRATO-N-023-2016-S3-COMERCIO-E-SERVICOS-EIRELI-ME.pdf" TargetMode="External"/><Relationship Id="rId796" Type="http://schemas.openxmlformats.org/officeDocument/2006/relationships/hyperlink" Target="https://goias.gov.br/detran/wp-content/uploads/sites/8/2023/07/20150810-PRIMEIRO-TERMO-ADITIVO-AO-CONVENIO-N-002-2013.pdf" TargetMode="External"/><Relationship Id="rId1202" Type="http://schemas.openxmlformats.org/officeDocument/2006/relationships/hyperlink" Target="https://goias.gov.br/detran/wp-content/uploads/sites/8/2025/01/TECNYSIS.pdf" TargetMode="External"/><Relationship Id="rId351" Type="http://schemas.openxmlformats.org/officeDocument/2006/relationships/hyperlink" Target="https://goias.gov.br/detran/wp-content/uploads/sites/8/2023/07/20200722-Extrato-da-Publicacao-no-Diario-Oficial.pdf" TargetMode="External"/><Relationship Id="rId449" Type="http://schemas.openxmlformats.org/officeDocument/2006/relationships/hyperlink" Target="https://goias.gov.br/detran/wp-content/uploads/sites/8/2023/07/20190513-CONTRATO-N-01-2016-Memora-Processos-Inovadores-LTDA.pdf" TargetMode="External"/><Relationship Id="rId656" Type="http://schemas.openxmlformats.org/officeDocument/2006/relationships/hyperlink" Target="https://goias.gov.br/detran/wp-content/uploads/sites/8/2023/07/20160811-EXTRATO-RESCISAO-CONTRATO-N-004-2016.pdf" TargetMode="External"/><Relationship Id="rId863" Type="http://schemas.openxmlformats.org/officeDocument/2006/relationships/hyperlink" Target="https://goias.gov.br/detran/wp-content/uploads/sites/8/2023/07/20150313-EXTRATO-DO-CONTRATO-N-005-2015.pdf" TargetMode="External"/><Relationship Id="rId1079" Type="http://schemas.openxmlformats.org/officeDocument/2006/relationships/hyperlink" Target="https://goias.gov.br/detran/wp-content/uploads/sites/8/2023/07/20130621-EXTRATO-DO-CONTRATO-N-0252013.pdf" TargetMode="External"/><Relationship Id="rId211" Type="http://schemas.openxmlformats.org/officeDocument/2006/relationships/hyperlink" Target="https://goias.gov.br/detran/wp-content/uploads/sites/8/2023/07/20211122-Extrato-de-Publicacao-no-Diario-Oficial.pdf" TargetMode="External"/><Relationship Id="rId295" Type="http://schemas.openxmlformats.org/officeDocument/2006/relationships/hyperlink" Target="https://goias.gov.br/detran/wp-content/uploads/sites/8/2023/07/20210303-Extrato-de-Publicacao-no-Diario-Oficial.pdf" TargetMode="External"/><Relationship Id="rId309" Type="http://schemas.openxmlformats.org/officeDocument/2006/relationships/hyperlink" Target="https://goias.gov.br/detran/wp-content/uploads/sites/8/2023/07/20201216-Extrato-de-Publicacao-no-Diario-Oficial.pdf" TargetMode="External"/><Relationship Id="rId516" Type="http://schemas.openxmlformats.org/officeDocument/2006/relationships/hyperlink" Target="https://goias.gov.br/detran/wp-content/uploads/sites/8/2023/07/20180102-CONTRATO-No-0582017-NETWORK-SECURE-SEGURANCA-DA-INFORMACAO-LTDA.pdf" TargetMode="External"/><Relationship Id="rId1146" Type="http://schemas.openxmlformats.org/officeDocument/2006/relationships/hyperlink" Target="https://goias.gov.br/detran/wp-content/uploads/sites/8/2023/07/20121026-EXTRATO-DO-CONTRATO-N-043-2012.pdf" TargetMode="External"/><Relationship Id="rId723" Type="http://schemas.openxmlformats.org/officeDocument/2006/relationships/hyperlink" Target="https://goias.gov.br/detran/wp-content/uploads/sites/8/2023/07/20160315-3-TERMO-ADITIVO-AO-CONTRATO-015-13-AUTOMOTIVA-AUTOPECAS-LTDA.pdf" TargetMode="External"/><Relationship Id="rId930" Type="http://schemas.openxmlformats.org/officeDocument/2006/relationships/hyperlink" Target="https://goias.gov.br/detran/wp-content/uploads/sites/8/2023/07/20140902-EXTRATO-DO-CONTRATO-N-054-2014.pdf" TargetMode="External"/><Relationship Id="rId1006" Type="http://schemas.openxmlformats.org/officeDocument/2006/relationships/hyperlink" Target="https://goias.gov.br/detran/wp-content/uploads/sites/8/2023/07/20140107-EXTRATO-DO-CONTRATO-N-068-2013.pdf" TargetMode="External"/><Relationship Id="rId155" Type="http://schemas.openxmlformats.org/officeDocument/2006/relationships/hyperlink" Target="https://goias.gov.br/detran/wp-content/uploads/sites/8/2023/07/20220610-Publicado-no-D.O.pdf" TargetMode="External"/><Relationship Id="rId362" Type="http://schemas.openxmlformats.org/officeDocument/2006/relationships/hyperlink" Target="https://goias.gov.br/detran/wp-content/uploads/sites/8/2023/07/20200428-Extrato-da-Publicacao-no-Diario-Oficial.pdf" TargetMode="External"/><Relationship Id="rId1213" Type="http://schemas.openxmlformats.org/officeDocument/2006/relationships/hyperlink" Target="https://goias.gov.br/detran/wp-content/uploads/sites/8/2025/03/extrato-de-publicacao-AA-NS-GESNER.pdf" TargetMode="External"/><Relationship Id="rId222" Type="http://schemas.openxmlformats.org/officeDocument/2006/relationships/hyperlink" Target="https://goias.gov.br/detran/wp-content/uploads/sites/8/2023/07/20211026-Extrato-de-Publicacao-no-Diario-Oficial.pdf" TargetMode="External"/><Relationship Id="rId667" Type="http://schemas.openxmlformats.org/officeDocument/2006/relationships/hyperlink" Target="https://goias.gov.br/detran/wp-content/uploads/sites/8/2023/07/20160713-EXTRATO-DO-TERCEIRO-TERMO-ADITIVO-AO-CONTRATO-N-002-2015.pdf" TargetMode="External"/><Relationship Id="rId874" Type="http://schemas.openxmlformats.org/officeDocument/2006/relationships/hyperlink" Target="https://goias.gov.br/detran/wp-content/uploads/sites/8/2023/07/20150123-EXTRATO-DO-QUARTO-TERMO-ADITIVO-AO-CONVENIO-DE-COOPERACAO-MUTUA-N-004-2010.pdf" TargetMode="External"/><Relationship Id="rId17" Type="http://schemas.openxmlformats.org/officeDocument/2006/relationships/hyperlink" Target="https://goias.gov.br/detran/wp-content/uploads/sites/8/2024/01/Publicacao-2o-Aditivo-Contrato-018-2023-2023-Publicidade-Mene.pdf" TargetMode="External"/><Relationship Id="rId527" Type="http://schemas.openxmlformats.org/officeDocument/2006/relationships/hyperlink" Target="https://goias.gov.br/detran/wp-content/uploads/sites/8/2023/07/20171117-Aquisicao-de-43-assinaturas-do-jornal-O-Popular-vigencia-de-doze-meses-valor-total-de-RS-27.864-00.pdf" TargetMode="External"/><Relationship Id="rId734" Type="http://schemas.openxmlformats.org/officeDocument/2006/relationships/hyperlink" Target="https://goias.gov.br/detran/wp-content/uploads/sites/8/2023/07/20160126-EXTRATO-DO-PRIMEIRO-TERMO-ADITIVO-AO-CONTRATO-N-078-2014.pdf" TargetMode="External"/><Relationship Id="rId941" Type="http://schemas.openxmlformats.org/officeDocument/2006/relationships/hyperlink" Target="https://goias.gov.br/detran/wp-content/uploads/sites/8/2023/07/20140731-EXTRATO-DO-SEGUNDO-TERMO-ADITIVO-AO-CONTRATO-N-034-2012.pdf" TargetMode="External"/><Relationship Id="rId1157" Type="http://schemas.openxmlformats.org/officeDocument/2006/relationships/hyperlink" Target="https://goias.gov.br/detran/wp-content/uploads/sites/8/2023/07/20120910-EXTRATO-DO-CONTRATO-N-040-2012.pdf" TargetMode="External"/><Relationship Id="rId70" Type="http://schemas.openxmlformats.org/officeDocument/2006/relationships/hyperlink" Target="https://goias.gov.br/detran/wp-content/uploads/sites/8/2023/07/20230516-Publicado-no-D.O.pdf" TargetMode="External"/><Relationship Id="rId166" Type="http://schemas.openxmlformats.org/officeDocument/2006/relationships/hyperlink" Target="https://goias.gov.br/detran/wp-content/uploads/sites/8/2023/07/20220517-Publicado-no-D.O.pdf" TargetMode="External"/><Relationship Id="rId373" Type="http://schemas.openxmlformats.org/officeDocument/2006/relationships/hyperlink" Target="https://goias.gov.br/detran/wp-content/uploads/sites/8/2023/07/20200414-Extrato-publicacao-no-Diario-Oficial.pdf" TargetMode="External"/><Relationship Id="rId580" Type="http://schemas.openxmlformats.org/officeDocument/2006/relationships/hyperlink" Target="https://goias.gov.br/detran/wp-content/uploads/sites/8/2023/07/20170621-2-TERMO-ADITIVO-AO-CONTRATO-N-035-2016-BRASILCARD-ADMINISTRADORA-DE-CARTOES-LTDA.pdf" TargetMode="External"/><Relationship Id="rId801" Type="http://schemas.openxmlformats.org/officeDocument/2006/relationships/hyperlink" Target="https://goias.gov.br/detran/wp-content/uploads/sites/8/2023/07/20150716-CONTRATO-N-034-2015.pdf" TargetMode="External"/><Relationship Id="rId1017" Type="http://schemas.openxmlformats.org/officeDocument/2006/relationships/hyperlink" Target="https://goias.gov.br/detran/wp-content/uploads/sites/8/2023/07/20131212-EXTRATO-DO-CONTRATO-N-070-2013.pdf" TargetMode="External"/><Relationship Id="rId1" Type="http://schemas.openxmlformats.org/officeDocument/2006/relationships/hyperlink" Target="https://goias.gov.br/detran/wp-content/uploads/sites/8/2024/01/Extrato-de-Publicacao-Convenio-para-funcioamento-de-CIRETRAN-Mutunopolis.pdf" TargetMode="External"/><Relationship Id="rId233" Type="http://schemas.openxmlformats.org/officeDocument/2006/relationships/hyperlink" Target="https://goias.gov.br/detran/wp-content/uploads/sites/8/2023/07/20211006-Extrato-de-Publicacao-no-Diario-Oficial.pdf" TargetMode="External"/><Relationship Id="rId440" Type="http://schemas.openxmlformats.org/officeDocument/2006/relationships/hyperlink" Target="https://goias.gov.br/detran/wp-content/uploads/sites/8/2023/07/20190606-CONTRATO-N-011-2019-LOCACAO-DE-IMOVEL-DA-CIDADE-DE-MAURILANDIA-GO.pdf" TargetMode="External"/><Relationship Id="rId678" Type="http://schemas.openxmlformats.org/officeDocument/2006/relationships/hyperlink" Target="https://goias.gov.br/detran/wp-content/uploads/sites/8/2023/07/20160623-4-TERMO-ADITIVO-AO-CONTRATO-N-034-2014-DE-PRESTACAO-DE-SEGURANCA-NAS-DEPENDENCIAS-DO-DETRAN-GO-NAS-CIRETRANS-BEM-COMO-PATIOS-DE-RETENCAO-DE-VEICULOS.pdf" TargetMode="External"/><Relationship Id="rId885" Type="http://schemas.openxmlformats.org/officeDocument/2006/relationships/hyperlink" Target="https://goias.gov.br/detran/wp-content/uploads/sites/8/2023/07/20141212-CONTRATO-N-076-2014-DE-LOCACAO-DE-IMOVEL-PARA-FUNCIONAMENTO-DA-CIRETRAN-DE-SAO-LUIZ-DO-NORTE-GO.pdf" TargetMode="External"/><Relationship Id="rId1070" Type="http://schemas.openxmlformats.org/officeDocument/2006/relationships/hyperlink" Target="https://goias.gov.br/detran/wp-content/uploads/sites/8/2023/07/20130717-EXTRATO-DE-CONTRATO-N-021-2013.pdf" TargetMode="External"/><Relationship Id="rId28" Type="http://schemas.openxmlformats.org/officeDocument/2006/relationships/hyperlink" Target="http://goias.gov.br/detran/wp-content/uploads/sites/8/2023/09/PORTARIA_501961098.pdf" TargetMode="External"/><Relationship Id="rId300" Type="http://schemas.openxmlformats.org/officeDocument/2006/relationships/hyperlink" Target="https://goias.gov.br/detran/wp-content/uploads/sites/8/2023/07/20210222-Extrato-de-Publicacao-no-Diario-Oficial.pdf" TargetMode="External"/><Relationship Id="rId538" Type="http://schemas.openxmlformats.org/officeDocument/2006/relationships/hyperlink" Target="https://goias.gov.br/detran/wp-content/uploads/sites/8/2023/07/20171020-CONTRATO-N-038-2017-DE-NIGRIS-DISTRIBUIDORA-DE-VEICULOS-LTDA.pdf" TargetMode="External"/><Relationship Id="rId745" Type="http://schemas.openxmlformats.org/officeDocument/2006/relationships/hyperlink" Target="https://goias.gov.br/detran/wp-content/uploads/sites/8/2023/07/20160105-Quarto-Termo-Aditivo-ao-Contrato-N-047-2012.pdf" TargetMode="External"/><Relationship Id="rId952" Type="http://schemas.openxmlformats.org/officeDocument/2006/relationships/hyperlink" Target="https://goias.gov.br/detran/wp-content/uploads/sites/8/2023/07/20140701-EXTRATO-DE-TERMO-ADITIVO-AO-CONTRATO-N-024-2009.pdf" TargetMode="External"/><Relationship Id="rId1168" Type="http://schemas.openxmlformats.org/officeDocument/2006/relationships/hyperlink" Target="https://goias.gov.br/detran/wp-content/uploads/sites/8/2023/07/20120807-EXTRATO-DO-CONTRATO-N-035-2012.pdf" TargetMode="External"/><Relationship Id="rId81" Type="http://schemas.openxmlformats.org/officeDocument/2006/relationships/hyperlink" Target="https://goias.gov.br/detran/wp-content/uploads/sites/8/2023/07/20230418-Publicado-no-D.O.pdf" TargetMode="External"/><Relationship Id="rId177" Type="http://schemas.openxmlformats.org/officeDocument/2006/relationships/hyperlink" Target="https://goias.gov.br/detran/wp-content/uploads/sites/8/2023/07/20220426-Extrato-de-Publicacao-no-Diario-Oficial.pdf" TargetMode="External"/><Relationship Id="rId384" Type="http://schemas.openxmlformats.org/officeDocument/2006/relationships/hyperlink" Target="https://goias.gov.br/detran/wp-content/uploads/sites/8/2023/07/20200309-Extrato-publicacao-INDRA.pdf" TargetMode="External"/><Relationship Id="rId591" Type="http://schemas.openxmlformats.org/officeDocument/2006/relationships/hyperlink" Target="https://goias.gov.br/detran/wp-content/uploads/sites/8/2023/07/20170502-1-TERMO-ADITIVO-AO-CONTRATO-N-013-2016-REFERENCIA-ENGENHARIA-EIRELI-EPP.pdf" TargetMode="External"/><Relationship Id="rId605" Type="http://schemas.openxmlformats.org/officeDocument/2006/relationships/hyperlink" Target="https://goias.gov.br/detran/wp-content/uploads/sites/8/2023/07/20170224-CONTRATO-N-003-2017-ELETRICA-CIDADE-JARDIM-LTDA.pdf" TargetMode="External"/><Relationship Id="rId812" Type="http://schemas.openxmlformats.org/officeDocument/2006/relationships/hyperlink" Target="https://goias.gov.br/detran/wp-content/uploads/sites/8/2023/07/20150629-CONTRATO-N-022-2015.pdf" TargetMode="External"/><Relationship Id="rId1028" Type="http://schemas.openxmlformats.org/officeDocument/2006/relationships/hyperlink" Target="https://goias.gov.br/detran/wp-content/uploads/sites/8/2023/07/20131114-EXTRATO-DE-PRIMEIRO-TERMO-ADITIVO-AO-CONTRATO-N-060-2012.pdf" TargetMode="External"/><Relationship Id="rId244" Type="http://schemas.openxmlformats.org/officeDocument/2006/relationships/hyperlink" Target="https://goias.gov.br/detran/wp-content/uploads/sites/8/2023/07/20210824-Extrato-de-Publicacao-no-Diario-Oficial.pdf" TargetMode="External"/><Relationship Id="rId689" Type="http://schemas.openxmlformats.org/officeDocument/2006/relationships/hyperlink" Target="https://goias.gov.br/detran/wp-content/uploads/sites/8/2023/07/20160525-CONTRATO-N%C2%B0-024-2016.pdf" TargetMode="External"/><Relationship Id="rId896" Type="http://schemas.openxmlformats.org/officeDocument/2006/relationships/hyperlink" Target="https://goias.gov.br/detran/wp-content/uploads/sites/8/2023/07/20141110-EXTRATO-DO-PRIMEIRO-TERMO-ADITIVO-AO-CONTRATO-N-059-2013.pdf" TargetMode="External"/><Relationship Id="rId1081" Type="http://schemas.openxmlformats.org/officeDocument/2006/relationships/hyperlink" Target="https://goias.gov.br/detran/wp-content/uploads/sites/8/2023/07/20130619-EXTRATO-DE-CONVENIO-N-009-2013.pdf" TargetMode="External"/><Relationship Id="rId39" Type="http://schemas.openxmlformats.org/officeDocument/2006/relationships/hyperlink" Target="http://goias.gov.br/detran/wp-content/uploads/sites/8/2023/09/PORTARIA_494618666.pdf" TargetMode="External"/><Relationship Id="rId451" Type="http://schemas.openxmlformats.org/officeDocument/2006/relationships/hyperlink" Target="https://goias.gov.br/detran/wp-content/uploads/sites/8/2023/07/20190430-CONTRATO-N-05-2019-GENTE-SEGURADORA-S-A.pdf" TargetMode="External"/><Relationship Id="rId549" Type="http://schemas.openxmlformats.org/officeDocument/2006/relationships/hyperlink" Target="https://goias.gov.br/detran/wp-content/uploads/sites/8/2023/07/20170904-CONTRATO-N-035-2017-CAVIUNA-COMERCIO-E-SERVICOS-EIRELI-ME.pdf" TargetMode="External"/><Relationship Id="rId756" Type="http://schemas.openxmlformats.org/officeDocument/2006/relationships/hyperlink" Target="https://goias.gov.br/detran/wp-content/uploads/sites/8/2023/07/20151216-EXTRATO-DO-CONVENIO-N-012-2015.pdf" TargetMode="External"/><Relationship Id="rId1179" Type="http://schemas.openxmlformats.org/officeDocument/2006/relationships/hyperlink" Target="https://goias.gov.br/detran/wp-content/uploads/sites/8/2023/07/20120703-EXTRATO-DO-TERMO-DE-RESCISAO-DO-CONTRATO-N-059-2009.pdf" TargetMode="External"/><Relationship Id="rId104" Type="http://schemas.openxmlformats.org/officeDocument/2006/relationships/hyperlink" Target="https://goias.gov.br/detran/wp-content/uploads/sites/8/2023/07/20221222-Publicado-no-D.O.pdf" TargetMode="External"/><Relationship Id="rId188" Type="http://schemas.openxmlformats.org/officeDocument/2006/relationships/hyperlink" Target="https://goias.gov.br/detran/wp-content/uploads/sites/8/2023/07/20220316-Extrato-de-Publicacao-no-Diario-Oficial.pdf" TargetMode="External"/><Relationship Id="rId311" Type="http://schemas.openxmlformats.org/officeDocument/2006/relationships/hyperlink" Target="https://goias.gov.br/detran/wp-content/uploads/sites/8/2023/07/20201215-Extrato-de-Publicacao-no-Diario-Oficial.pdf" TargetMode="External"/><Relationship Id="rId395" Type="http://schemas.openxmlformats.org/officeDocument/2006/relationships/hyperlink" Target="https://goias.gov.br/detran/wp-content/uploads/sites/8/2023/07/20191206-PRIMEIRO-TERMO-ADITIVO-AO-CONTRATO-N-001-2019-TOTAL-VIGILANCIA.pdf" TargetMode="External"/><Relationship Id="rId409" Type="http://schemas.openxmlformats.org/officeDocument/2006/relationships/hyperlink" Target="https://goias.gov.br/detran/wp-content/uploads/sites/8/2023/07/20191007-CONTRATO-N-032-2019-DISTRIBUIDORA-SUDOESTE.pdf" TargetMode="External"/><Relationship Id="rId963" Type="http://schemas.openxmlformats.org/officeDocument/2006/relationships/hyperlink" Target="https://goias.gov.br/detran/wp-content/uploads/sites/8/2023/07/20140527-EXTRATO-DO-PRIMEIRO-TERMO-ADITIVO-AO-CONTRATO-N-020-2013.pdf" TargetMode="External"/><Relationship Id="rId1039" Type="http://schemas.openxmlformats.org/officeDocument/2006/relationships/hyperlink" Target="https://goias.gov.br/detran/wp-content/uploads/sites/8/2023/07/20131022-EXTRATO-DE-CONTRATO-N-036-2013.pdf" TargetMode="External"/><Relationship Id="rId92" Type="http://schemas.openxmlformats.org/officeDocument/2006/relationships/hyperlink" Target="https://goias.gov.br/detran/wp-content/uploads/sites/8/2023/07/20230306-Publicado-no-D.O.pdf" TargetMode="External"/><Relationship Id="rId616" Type="http://schemas.openxmlformats.org/officeDocument/2006/relationships/hyperlink" Target="https://goias.gov.br/detran/wp-content/uploads/sites/8/2023/07/20170103-EXTRATO-2-TERMO-ADITIVO-AO-078-2014.pdf" TargetMode="External"/><Relationship Id="rId823" Type="http://schemas.openxmlformats.org/officeDocument/2006/relationships/hyperlink" Target="https://goias.gov.br/detran/wp-content/uploads/sites/8/2023/07/20150611-EXTRATO-CONTRATO-N-085-2014.pdf" TargetMode="External"/><Relationship Id="rId255" Type="http://schemas.openxmlformats.org/officeDocument/2006/relationships/hyperlink" Target="https://goias.gov.br/detran/wp-content/uploads/sites/8/2023/07/20210729-Extrato-de-Publicacao-no-Diario-Oficial.pdf" TargetMode="External"/><Relationship Id="rId462" Type="http://schemas.openxmlformats.org/officeDocument/2006/relationships/hyperlink" Target="https://goias.gov.br/detran/wp-content/uploads/sites/8/2023/07/19920425-CONTRATO-No-0092019-Fonseca-e-Martins-comercio-de-Gaz-1.pdf" TargetMode="External"/><Relationship Id="rId1092" Type="http://schemas.openxmlformats.org/officeDocument/2006/relationships/hyperlink" Target="https://goias.gov.br/detran/wp-content/uploads/sites/8/2023/07/20130416-EXTRATO-DO-CONTRATO-N-011-2013.pdf" TargetMode="External"/><Relationship Id="rId1106" Type="http://schemas.openxmlformats.org/officeDocument/2006/relationships/hyperlink" Target="https://goias.gov.br/detran/wp-content/uploads/sites/8/2023/07/20130227-EXTRATO-DO-CONTRATO-N-069-2012.pdf" TargetMode="External"/><Relationship Id="rId115" Type="http://schemas.openxmlformats.org/officeDocument/2006/relationships/hyperlink" Target="https://goias.gov.br/detran/wp-content/uploads/sites/8/2023/07/20221013-Publicado-no-D.O.pdf" TargetMode="External"/><Relationship Id="rId322" Type="http://schemas.openxmlformats.org/officeDocument/2006/relationships/hyperlink" Target="https://goias.gov.br/detran/wp-content/uploads/sites/8/2023/07/20201111-Extrato-de-Publicacao-no-Diario-Oficial.pdf" TargetMode="External"/><Relationship Id="rId767" Type="http://schemas.openxmlformats.org/officeDocument/2006/relationships/hyperlink" Target="https://goias.gov.br/detran/wp-content/uploads/sites/8/2023/07/20151113-ANULACAO-DA-LICITACAO-PREGAO-N-027-2014.pdf" TargetMode="External"/><Relationship Id="rId974" Type="http://schemas.openxmlformats.org/officeDocument/2006/relationships/hyperlink" Target="https://goias.gov.br/detran/wp-content/uploads/sites/8/2023/07/20140428-EXTRATO-DO-SEGUNDO-TERMO-ADITIVO-AO-CONTRATO-N-007-2010.pdf" TargetMode="External"/><Relationship Id="rId199" Type="http://schemas.openxmlformats.org/officeDocument/2006/relationships/hyperlink" Target="https://goias.gov.br/detran/wp-content/uploads/sites/8/2023/07/20220119-Extrato-de-Publicacao-no-Diario-Oficial.pdf" TargetMode="External"/><Relationship Id="rId627" Type="http://schemas.openxmlformats.org/officeDocument/2006/relationships/hyperlink" Target="https://goias.gov.br/detran/wp-content/uploads/sites/8/2023/07/20161213-CONTRATO-N-063-2016-OLIVEIRA-E-CONSULTORIA-E-LOCACAO-ME.pdf" TargetMode="External"/><Relationship Id="rId834" Type="http://schemas.openxmlformats.org/officeDocument/2006/relationships/hyperlink" Target="https://goias.gov.br/detran/wp-content/uploads/sites/8/2023/07/20150522-EXTRATO-DO-SEGUNDO-TERMO-ADITIVO-AO-CONTRATO-N-015-2013.pdf" TargetMode="External"/><Relationship Id="rId266" Type="http://schemas.openxmlformats.org/officeDocument/2006/relationships/hyperlink" Target="https://goias.gov.br/detran/wp-content/uploads/sites/8/2023/07/20210607-Extrato-de-Publicacao-no-Diario-Oficial.pdf" TargetMode="External"/><Relationship Id="rId473" Type="http://schemas.openxmlformats.org/officeDocument/2006/relationships/hyperlink" Target="https://goias.gov.br/detran/wp-content/uploads/sites/8/2023/07/20181005-CONTRATO-N-035-2018-EMPRESA-AUTO-SHOPPING-CIDADE-EMPRESARIAL-LTDA.pdf" TargetMode="External"/><Relationship Id="rId680" Type="http://schemas.openxmlformats.org/officeDocument/2006/relationships/hyperlink" Target="https://goias.gov.br/detran/wp-content/uploads/sites/8/2023/07/20160622-Contrato-N-030-2016-de-prestacao-de-servico-celebrado-entre-DETRAN-GO-e-empresa-VISUAL-SISTEMAS-ELETRONICOS-LTDA.pdf" TargetMode="External"/><Relationship Id="rId901" Type="http://schemas.openxmlformats.org/officeDocument/2006/relationships/hyperlink" Target="https://goias.gov.br/detran/wp-content/uploads/sites/8/2023/07/20141027-EXTRATO-1-TERMO-ADITIVO-AO-CONTRATO-N-013-2014.pdf" TargetMode="External"/><Relationship Id="rId1117" Type="http://schemas.openxmlformats.org/officeDocument/2006/relationships/hyperlink" Target="https://goias.gov.br/detran/wp-content/uploads/sites/8/2023/07/20130123-EXTRATO-DO-CONTRATO-N-050-2012.pdf" TargetMode="External"/><Relationship Id="rId30" Type="http://schemas.openxmlformats.org/officeDocument/2006/relationships/hyperlink" Target="http://goias.gov.br/detran/wp-content/uploads/sites/8/2023/09/PORTARIA_499199207.pdf" TargetMode="External"/><Relationship Id="rId126" Type="http://schemas.openxmlformats.org/officeDocument/2006/relationships/hyperlink" Target="https://goias.gov.br/detran/wp-content/uploads/sites/8/2023/07/20220914-Publicado-no-D.O.pdf" TargetMode="External"/><Relationship Id="rId333" Type="http://schemas.openxmlformats.org/officeDocument/2006/relationships/hyperlink" Target="https://goias.gov.br/detran/wp-content/uploads/sites/8/2023/07/20200909-Extrato-de-Publicacao-no-Diario-Oficial.pdf" TargetMode="External"/><Relationship Id="rId540" Type="http://schemas.openxmlformats.org/officeDocument/2006/relationships/hyperlink" Target="https://goias.gov.br/detran/wp-content/uploads/sites/8/2023/07/20171006-Primeiro-Termo-Aditivo-ao-Convenio-de-Cooperacao-Mutua-n-009-2015.pdf" TargetMode="External"/><Relationship Id="rId778" Type="http://schemas.openxmlformats.org/officeDocument/2006/relationships/hyperlink" Target="https://goias.gov.br/detran/wp-content/uploads/sites/8/2023/07/20151007-CONTRATO-N-041-2015-LOCACAO-DE-IMOVEL-PARA-CIRETRAN-DE-CALDAS-NOVAS-GO.pdf" TargetMode="External"/><Relationship Id="rId985" Type="http://schemas.openxmlformats.org/officeDocument/2006/relationships/hyperlink" Target="https://goias.gov.br/detran/wp-content/uploads/sites/8/2023/07/20140324-EXTRATO-DE-CONTRATO-N-051-2013.pdf" TargetMode="External"/><Relationship Id="rId1170" Type="http://schemas.openxmlformats.org/officeDocument/2006/relationships/hyperlink" Target="https://goias.gov.br/detran/wp-content/uploads/sites/8/2023/07/20120802-EXTRATO-DO-CONTRATO-N-024-2012.pdf" TargetMode="External"/><Relationship Id="rId638" Type="http://schemas.openxmlformats.org/officeDocument/2006/relationships/hyperlink" Target="https://goias.gov.br/detran/wp-content/uploads/sites/8/2023/07/20161107-Extrato-de-Contrato-de-Locacao-de-imovel-para-funcionamento-da-Ciretran-de-CERES-GO.pdf" TargetMode="External"/><Relationship Id="rId845" Type="http://schemas.openxmlformats.org/officeDocument/2006/relationships/hyperlink" Target="https://goias.gov.br/detran/wp-content/uploads/sites/8/2023/07/20150429-EXTRATO-DO-CONTRATO-N-013-2015.pdf" TargetMode="External"/><Relationship Id="rId1030" Type="http://schemas.openxmlformats.org/officeDocument/2006/relationships/hyperlink" Target="https://goias.gov.br/detran/wp-content/uploads/sites/8/2023/07/20131111-EXTRATO-DE-PRIMEIRO-TERMO-ADITIVO-AO-CONTRATO-N-057-2012.pdf" TargetMode="External"/><Relationship Id="rId277" Type="http://schemas.openxmlformats.org/officeDocument/2006/relationships/hyperlink" Target="https://goias.gov.br/detran/wp-content/uploads/sites/8/2023/07/20210429-Extrato-de-Publicacao-no-Diario-Oficial.pdf" TargetMode="External"/><Relationship Id="rId400" Type="http://schemas.openxmlformats.org/officeDocument/2006/relationships/hyperlink" Target="https://goias.gov.br/detran/wp-content/uploads/sites/8/2023/07/20191121-PRIMEIRO-TERMO-ADITIVO-AO-CONTRATO-N-034-2015-LOCACAO-DE-IMOVEL-DE-TRINDADE-GO.pdf" TargetMode="External"/><Relationship Id="rId484" Type="http://schemas.openxmlformats.org/officeDocument/2006/relationships/hyperlink" Target="https://goias.gov.br/detran/wp-content/uploads/sites/8/2023/07/20180815-CONTRATO-N-027-2018-TRIUNFO-COMERCIO-E-SERVICOS-EIRELI-ME.pdf" TargetMode="External"/><Relationship Id="rId705" Type="http://schemas.openxmlformats.org/officeDocument/2006/relationships/hyperlink" Target="https://goias.gov.br/detran/wp-content/uploads/sites/8/2023/07/20160427-EXTRATO-CONTRATO-N-007-2016-EMPRESA-URBAN-MOBILIDADE-URBANA-DE-ANAPOLIS.pdf" TargetMode="External"/><Relationship Id="rId1128" Type="http://schemas.openxmlformats.org/officeDocument/2006/relationships/hyperlink" Target="https://goias.gov.br/detran/wp-content/uploads/sites/8/2023/07/20121219-EXTRATO-DO-CONTRATO-N-053-2012.pdf" TargetMode="External"/><Relationship Id="rId137" Type="http://schemas.openxmlformats.org/officeDocument/2006/relationships/hyperlink" Target="https://goias.gov.br/detran/wp-content/uploads/sites/8/2023/07/20220803-Publicado-no-D.O.pdf" TargetMode="External"/><Relationship Id="rId344" Type="http://schemas.openxmlformats.org/officeDocument/2006/relationships/hyperlink" Target="https://goias.gov.br/detran/wp-content/uploads/sites/8/2023/07/20200727-Extrato-da-Publicacao-no-Diario-Oficial.pdf" TargetMode="External"/><Relationship Id="rId691" Type="http://schemas.openxmlformats.org/officeDocument/2006/relationships/hyperlink" Target="https://goias.gov.br/detran/wp-content/uploads/sites/8/2023/07/20160520-3-TERMO-ADITIVO-AO-CONTRATO-N-034-2014-REPACTUACAO-TOTAL-VIGILANCIA-E-SEGURANCA-LTDA.pdf" TargetMode="External"/><Relationship Id="rId789" Type="http://schemas.openxmlformats.org/officeDocument/2006/relationships/hyperlink" Target="https://goias.gov.br/detran/wp-content/uploads/sites/8/2023/07/20150826-CONTRATO-N-038-2015-WCR-GRAFICA-E-EDITORA-LTDA-EPP.pdf" TargetMode="External"/><Relationship Id="rId912" Type="http://schemas.openxmlformats.org/officeDocument/2006/relationships/hyperlink" Target="https://goias.gov.br/detran/wp-content/uploads/sites/8/2023/07/20141012-EXTRATO-DE-CONTRATO-DE-LOCACAO-N-055-2014.pdf" TargetMode="External"/><Relationship Id="rId996" Type="http://schemas.openxmlformats.org/officeDocument/2006/relationships/hyperlink" Target="https://goias.gov.br/detran/wp-content/uploads/sites/8/2023/07/20140116-EXTRATO-DO-CONTRATO-N-074-2013.pdf" TargetMode="External"/><Relationship Id="rId41" Type="http://schemas.openxmlformats.org/officeDocument/2006/relationships/hyperlink" Target="http://goias.gov.br/detran/wp-content/uploads/sites/8/2023/09/PORTARIA_490505067.pdf" TargetMode="External"/><Relationship Id="rId551" Type="http://schemas.openxmlformats.org/officeDocument/2006/relationships/hyperlink" Target="https://goias.gov.br/detran/wp-content/uploads/sites/8/2023/07/20170828-CONTRATO-N-028-2017-PRIMAX-DISTRIBUIDORA-LTDA.pdf" TargetMode="External"/><Relationship Id="rId649" Type="http://schemas.openxmlformats.org/officeDocument/2006/relationships/hyperlink" Target="https://goias.gov.br/detran/wp-content/uploads/sites/8/2023/07/20160829-CONTRATO-N-071-2015-DE-LOCACAO-DE-IMOVEL-PARA-FUNCIONAMENTO-DA-CIRETRAN-DE-CAVALCANTE-GO.pdf" TargetMode="External"/><Relationship Id="rId856" Type="http://schemas.openxmlformats.org/officeDocument/2006/relationships/hyperlink" Target="https://goias.gov.br/detran/wp-content/uploads/sites/8/2023/07/20150413-CONTRATO-N-080-2014-CREDENCIAMENTO-N-001-2011-FIRMADO-COM-O-SR.-LEONY-GOMES-DOS-SANTOS-JUNIOR.pdf" TargetMode="External"/><Relationship Id="rId1181" Type="http://schemas.openxmlformats.org/officeDocument/2006/relationships/hyperlink" Target="https://goias.gov.br/detran/wp-content/uploads/sites/8/2023/07/20120703-EXTRATO-DE-CONTATO-N-032-2012.pdf" TargetMode="External"/><Relationship Id="rId190" Type="http://schemas.openxmlformats.org/officeDocument/2006/relationships/hyperlink" Target="https://goias.gov.br/detran/wp-content/uploads/sites/8/2023/07/20220307-Extrato-de-Publicacao-no-Diario-Oficial.pdf" TargetMode="External"/><Relationship Id="rId204" Type="http://schemas.openxmlformats.org/officeDocument/2006/relationships/hyperlink" Target="https://goias.gov.br/detran/wp-content/uploads/sites/8/2023/07/20211216-Extrato-de-Publicacao-no-Diario-Oficial.pdf" TargetMode="External"/><Relationship Id="rId288" Type="http://schemas.openxmlformats.org/officeDocument/2006/relationships/hyperlink" Target="https://goias.gov.br/detran/wp-content/uploads/sites/8/2023/07/20210325-Extrato-de-Publicacao-no-Diario-Oficial.pdf" TargetMode="External"/><Relationship Id="rId411" Type="http://schemas.openxmlformats.org/officeDocument/2006/relationships/hyperlink" Target="https://goias.gov.br/detran/wp-content/uploads/sites/8/2023/07/20190919-CONTRATO-N-026-2019-LOCACAO-DE-IMOVEL-PARA-CIRETRAN-DE-URUANA-GO.pdf" TargetMode="External"/><Relationship Id="rId509" Type="http://schemas.openxmlformats.org/officeDocument/2006/relationships/hyperlink" Target="https://goias.gov.br/detran/wp-content/uploads/sites/8/2023/07/20180223-PRIMEIRO-TERMO-ADITIVO-AO-CONTRATO-N-042-2015-EMPRESA-CLAROS-A.pdf" TargetMode="External"/><Relationship Id="rId1041" Type="http://schemas.openxmlformats.org/officeDocument/2006/relationships/hyperlink" Target="https://goias.gov.br/detran/wp-content/uploads/sites/8/2023/07/20131021-EXTRATO-DO-CONTRATO-N-032-2013.pdf" TargetMode="External"/><Relationship Id="rId1139" Type="http://schemas.openxmlformats.org/officeDocument/2006/relationships/hyperlink" Target="https://goias.gov.br/detran/wp-content/uploads/sites/8/2023/07/20121126-EXTRATO-DO-SEGUNDO-TERMO-ADITIVO-AO-CONTRATO-N-058-2010.pdf" TargetMode="External"/><Relationship Id="rId495" Type="http://schemas.openxmlformats.org/officeDocument/2006/relationships/hyperlink" Target="https://goias.gov.br/detran/wp-content/uploads/sites/8/2023/07/20180522-RESCISAO-AMIGAVEL-AO-CONTRATO-034-2012-INDRA-BRASIL-SOLUCOES-E-SERVICOS-TECNOLOGICOS-LTDA.pdf" TargetMode="External"/><Relationship Id="rId716" Type="http://schemas.openxmlformats.org/officeDocument/2006/relationships/hyperlink" Target="https://goias.gov.br/detran/wp-content/uploads/sites/8/2023/07/20160406-EXTRATO-TERMO-DE-DOACAO-CORPO-DE-BOMBEIROS.pdf" TargetMode="External"/><Relationship Id="rId923" Type="http://schemas.openxmlformats.org/officeDocument/2006/relationships/hyperlink" Target="https://goias.gov.br/detran/wp-content/uploads/sites/8/2023/07/20140910-EXTRATO-DO-CONTRATO-N-046-14.pdf" TargetMode="External"/><Relationship Id="rId52" Type="http://schemas.openxmlformats.org/officeDocument/2006/relationships/hyperlink" Target="https://goias.gov.br/detran/wp-content/uploads/sites/8/2023/07/20230710-Publicado-no-D.O.pdf" TargetMode="External"/><Relationship Id="rId148" Type="http://schemas.openxmlformats.org/officeDocument/2006/relationships/hyperlink" Target="https://goias.gov.br/detran/wp-content/uploads/sites/8/2023/07/20220704-Publicado-no-D.O.pdf" TargetMode="External"/><Relationship Id="rId355" Type="http://schemas.openxmlformats.org/officeDocument/2006/relationships/hyperlink" Target="https://goias.gov.br/detran/wp-content/uploads/sites/8/2023/07/20200625-Extrato-da-Publicacao-no-Diario-Oficial.pdf" TargetMode="External"/><Relationship Id="rId562" Type="http://schemas.openxmlformats.org/officeDocument/2006/relationships/hyperlink" Target="https://goias.gov.br/detran/wp-content/uploads/sites/8/2023/07/20170727-Empresa-Editora-Raizes-Primeiro-Termo-Aditivo-ao-Contrato-n-043-2016-de-prestacao-de-servicos-de-publicacoes-oficiais.pdf" TargetMode="External"/><Relationship Id="rId1192" Type="http://schemas.openxmlformats.org/officeDocument/2006/relationships/hyperlink" Target="https://goias.gov.br/detran/wp-content/uploads/sites/8/2024/11/contrato-aditivo-kd-1.pdf" TargetMode="External"/><Relationship Id="rId1206" Type="http://schemas.openxmlformats.org/officeDocument/2006/relationships/hyperlink" Target="https://goias.gov.br/detran/wp-content/uploads/sites/8/2025/02/extrato-de-publicacao-gemelo.pdf" TargetMode="External"/><Relationship Id="rId215" Type="http://schemas.openxmlformats.org/officeDocument/2006/relationships/hyperlink" Target="https://goias.gov.br/detran/wp-content/uploads/sites/8/2023/07/20211119-Extrato-de-Publicao-no-Diario-Oficial.pdf" TargetMode="External"/><Relationship Id="rId422" Type="http://schemas.openxmlformats.org/officeDocument/2006/relationships/hyperlink" Target="https://goias.gov.br/detran/wp-content/uploads/sites/8/2023/07/20190813-CONTRATO-CUSD-GOV-339-2019-ENEL-CAPITAL.pdf" TargetMode="External"/><Relationship Id="rId867" Type="http://schemas.openxmlformats.org/officeDocument/2006/relationships/hyperlink" Target="https://goias.gov.br/detran/wp-content/uploads/sites/8/2023/07/20150211-EXTRATO-DO-CONTRATO-N-002-2015.pdf" TargetMode="External"/><Relationship Id="rId1052" Type="http://schemas.openxmlformats.org/officeDocument/2006/relationships/hyperlink" Target="https://goias.gov.br/detran/wp-content/uploads/sites/8/2023/07/20131001-EXTRATO-DO-TERCEIRO-TERMO-ADITIVO-AO-CONTRATO-N-028-2011.pdf" TargetMode="External"/><Relationship Id="rId299" Type="http://schemas.openxmlformats.org/officeDocument/2006/relationships/hyperlink" Target="https://goias.gov.br/detran/wp-content/uploads/sites/8/2023/07/20210223-Extrato-de-Publicacao-no-Diario-Oficial.pdf" TargetMode="External"/><Relationship Id="rId727" Type="http://schemas.openxmlformats.org/officeDocument/2006/relationships/hyperlink" Target="https://goias.gov.br/detran/wp-content/uploads/sites/8/2023/07/20160307-Extrato-do-Terceiro-Termo-Aditivo-ao-Convenio-N-018-2013.pdf" TargetMode="External"/><Relationship Id="rId934" Type="http://schemas.openxmlformats.org/officeDocument/2006/relationships/hyperlink" Target="https://goias.gov.br/detran/wp-content/uploads/sites/8/2023/07/20140822-EXTRATO-DO-PRIMEIRO-TERMO-ADITIVO-AO-CONTRATO-N-016-2013.pdf" TargetMode="External"/><Relationship Id="rId63" Type="http://schemas.openxmlformats.org/officeDocument/2006/relationships/hyperlink" Target="https://goias.gov.br/detran/wp-content/uploads/sites/8/2023/07/20230531-Publicado-no-D.O.pdf" TargetMode="External"/><Relationship Id="rId159" Type="http://schemas.openxmlformats.org/officeDocument/2006/relationships/hyperlink" Target="https://goias.gov.br/detran/wp-content/uploads/sites/8/2023/07/20220610-Publicado-no-D.O.pdf" TargetMode="External"/><Relationship Id="rId366" Type="http://schemas.openxmlformats.org/officeDocument/2006/relationships/hyperlink" Target="https://goias.gov.br/detran/wp-content/uploads/sites/8/2023/07/20200427-Extrato-da-Publicacao-no-Diario-Oficial.pdf" TargetMode="External"/><Relationship Id="rId573" Type="http://schemas.openxmlformats.org/officeDocument/2006/relationships/hyperlink" Target="https://goias.gov.br/detran/wp-content/uploads/sites/8/2023/07/20170704-CONTRATO-N-019-2017-QUALITLOC-AUTOMOVEIS-LTDA.pdf" TargetMode="External"/><Relationship Id="rId780" Type="http://schemas.openxmlformats.org/officeDocument/2006/relationships/hyperlink" Target="https://goias.gov.br/detran/wp-content/uploads/sites/8/2023/07/20150930-EXTRATO-2-TERMO-ADITIVO-AO-CONTRATO-N-052-2013.pdf" TargetMode="External"/><Relationship Id="rId1217" Type="http://schemas.openxmlformats.org/officeDocument/2006/relationships/hyperlink" Target="https://goias.gov.br/detran/wp-content/uploads/sites/8/2025/04/extrato-de-publicacao-Logos-e-amp.pdf" TargetMode="External"/><Relationship Id="rId226" Type="http://schemas.openxmlformats.org/officeDocument/2006/relationships/hyperlink" Target="https://goias.gov.br/detran/wp-content/uploads/sites/8/2023/07/20211018-Extrato-de-Publicacao-no-Diario-Oficial.pdf" TargetMode="External"/><Relationship Id="rId433" Type="http://schemas.openxmlformats.org/officeDocument/2006/relationships/hyperlink" Target="https://goias.gov.br/detran/wp-content/uploads/sites/8/2023/07/20190708-SEGUNDO-TERMO-ADITIVO-AO-CONTRATO-N-001-2017.pdf" TargetMode="External"/><Relationship Id="rId878" Type="http://schemas.openxmlformats.org/officeDocument/2006/relationships/hyperlink" Target="https://goias.gov.br/detran/wp-content/uploads/sites/8/2023/07/20150106-EXTRATO-DO-SEGUNDO-TERMO-ADITIVO-AO-TERMO-DE-CREDENCIAMENTO-N-04-2012.pdf" TargetMode="External"/><Relationship Id="rId1063" Type="http://schemas.openxmlformats.org/officeDocument/2006/relationships/hyperlink" Target="https://goias.gov.br/detran/wp-content/uploads/sites/8/2023/07/20130815-EXTRATO-DE-TERMO-ADITIVO-AO-CONTRATO-N-033-2011.pdf" TargetMode="External"/><Relationship Id="rId640" Type="http://schemas.openxmlformats.org/officeDocument/2006/relationships/hyperlink" Target="https://goias.gov.br/detran/wp-content/uploads/sites/8/2023/07/20160922-Extrato-do-2-Termo-Aditivo-ao-Contrato-n-021-2015.pdf" TargetMode="External"/><Relationship Id="rId738" Type="http://schemas.openxmlformats.org/officeDocument/2006/relationships/hyperlink" Target="https://goias.gov.br/detran/wp-content/uploads/sites/8/2023/07/20160120-CONTRATO-063-2015-LOCACAO-DE-IMOVEL-PARA-FUNC-CIRETRAN-DE-PLANALTINA-GO.pdf" TargetMode="External"/><Relationship Id="rId945" Type="http://schemas.openxmlformats.org/officeDocument/2006/relationships/hyperlink" Target="https://goias.gov.br/detran/wp-content/uploads/sites/8/2023/07/20140722-EXTRATO-DO-QUARTO-TERMO-ADITIVO-AO-CONTRATO-N-028-2011.pdf" TargetMode="External"/><Relationship Id="rId74" Type="http://schemas.openxmlformats.org/officeDocument/2006/relationships/hyperlink" Target="https://goias.gov.br/detran/wp-content/uploads/sites/8/2023/07/20230503-Publicado-no-D.O.pdf" TargetMode="External"/><Relationship Id="rId377" Type="http://schemas.openxmlformats.org/officeDocument/2006/relationships/hyperlink" Target="https://goias.gov.br/detran/wp-content/uploads/sites/8/2023/07/20200407-Extrato-da-Publicacao-no-Diario-Oficial.pdf" TargetMode="External"/><Relationship Id="rId500" Type="http://schemas.openxmlformats.org/officeDocument/2006/relationships/hyperlink" Target="https://goias.gov.br/detran/wp-content/uploads/sites/8/2023/07/20180327-CONTRATO-N-001-2018-SERPRO.pdf" TargetMode="External"/><Relationship Id="rId584" Type="http://schemas.openxmlformats.org/officeDocument/2006/relationships/hyperlink" Target="https://goias.gov.br/detran/wp-content/uploads/sites/8/2023/07/20170601-5-TERMO-ADITIVO-AO-CONVENIO-N-018-2013-ASSOCIACAO-DOS-FABRICANTES-ESTAMPADORES-E-LACRADORES-DE-PLACAS-AUTOMOTIVAS-DO-ESTADO-DE-GOIAS-ASSIPLAGO.pdf" TargetMode="External"/><Relationship Id="rId805" Type="http://schemas.openxmlformats.org/officeDocument/2006/relationships/hyperlink" Target="https://goias.gov.br/detran/wp-content/uploads/sites/8/2023/07/20150708-201400025010963-SEGURO-MAPFRE-CONTRATO-N-021-2015-PRESTACAO-DE-SERVICOS-ESPECIALIZADO-DE-SEGURO-DE-111-VEICULOS-AUTOMOTORES.pdf" TargetMode="External"/><Relationship Id="rId1130" Type="http://schemas.openxmlformats.org/officeDocument/2006/relationships/hyperlink" Target="https://goias.gov.br/detran/wp-content/uploads/sites/8/2023/07/20121212-EXTRATO-DO-CONTRATO-N-048-2012.pdf" TargetMode="External"/><Relationship Id="rId5" Type="http://schemas.openxmlformats.org/officeDocument/2006/relationships/hyperlink" Target="https://goias.gov.br/detran/wp-content/uploads/sites/8/2024/01/Extrato-de-Publicacao-Convenio-para-funcioamento-de-CIRETRAN-Morro-Agudo-de-Goias.pdf" TargetMode="External"/><Relationship Id="rId237" Type="http://schemas.openxmlformats.org/officeDocument/2006/relationships/hyperlink" Target="https://goias.gov.br/detran/wp-content/uploads/sites/8/2023/07/20210917-Extrato-de-Publicacao-no-Diario-Oficial.pdf" TargetMode="External"/><Relationship Id="rId791" Type="http://schemas.openxmlformats.org/officeDocument/2006/relationships/hyperlink" Target="https://goias.gov.br/detran/wp-content/uploads/sites/8/2023/07/20150820-EXTRATO-DO-TERCEIRO-TERMO-ADITIVO-AO-CONTRATO-N-034-2012.pdf" TargetMode="External"/><Relationship Id="rId889" Type="http://schemas.openxmlformats.org/officeDocument/2006/relationships/hyperlink" Target="https://goias.gov.br/detran/wp-content/uploads/sites/8/2023/07/20141120-EXTRATO-DO-CONVENIO-N-012-2014.pdf" TargetMode="External"/><Relationship Id="rId1074" Type="http://schemas.openxmlformats.org/officeDocument/2006/relationships/hyperlink" Target="https://goias.gov.br/detran/wp-content/uploads/sites/8/2023/07/20130703-EXTRATO-DO-TERMO-DE-ANULACAO-PARCIAL.pdf" TargetMode="External"/><Relationship Id="rId444" Type="http://schemas.openxmlformats.org/officeDocument/2006/relationships/hyperlink" Target="https://goias.gov.br/detran/wp-content/uploads/sites/8/2023/07/20190528-CONTRATO-N-012-2019-BRASIL-DIGITAL-TELECOMUNICACOES-LTDA.pdf" TargetMode="External"/><Relationship Id="rId651" Type="http://schemas.openxmlformats.org/officeDocument/2006/relationships/hyperlink" Target="https://goias.gov.br/detran/wp-content/uploads/sites/8/2023/07/20160824-EXTRATO-DO-CONTRATO-N-051-16.pdf" TargetMode="External"/><Relationship Id="rId749" Type="http://schemas.openxmlformats.org/officeDocument/2006/relationships/hyperlink" Target="https://goias.gov.br/detran/wp-content/uploads/sites/8/2023/07/20151223-CONTRATO-N-037-2015-DE-LOCACAO-DE-IMOVEL-DA-CIRETRAN-DO-MUNICIPIO-DE-SANTA-FE-DE-GOIAS-GO.pdf" TargetMode="External"/><Relationship Id="rId290" Type="http://schemas.openxmlformats.org/officeDocument/2006/relationships/hyperlink" Target="https://goias.gov.br/detran/wp-content/uploads/sites/8/2023/07/20210317-Extrato-de-Publicacao-no-Diario-Oficial.pdf" TargetMode="External"/><Relationship Id="rId304" Type="http://schemas.openxmlformats.org/officeDocument/2006/relationships/hyperlink" Target="https://goias.gov.br/detran/wp-content/uploads/sites/8/2023/07/20210108-Extrato-de-Publicacao-no-Diario-Oficial-.pdf" TargetMode="External"/><Relationship Id="rId388" Type="http://schemas.openxmlformats.org/officeDocument/2006/relationships/hyperlink" Target="https://goias.gov.br/detran/wp-content/uploads/sites/8/2023/07/20200123-Extrato-de-publicacao-Patio-de-Anapolis.pdf" TargetMode="External"/><Relationship Id="rId511" Type="http://schemas.openxmlformats.org/officeDocument/2006/relationships/hyperlink" Target="https://goias.gov.br/detran/wp-content/uploads/sites/8/2023/07/20180219-PRIMEIRO-TERMO-ADITIVO-DE-PRORROGACAO-E-REAJUSTE-AO-CONTRATO-N-001-2017-NORTE-LOCACAO-COMERCIO-E-SERVICOS-EIRELI.pdf" TargetMode="External"/><Relationship Id="rId609" Type="http://schemas.openxmlformats.org/officeDocument/2006/relationships/hyperlink" Target="https://goias.gov.br/detran/wp-content/uploads/sites/8/2023/07/20170203-Quarto-Termo-Aditivo-ao-Termo-de-Credenciamento-N-003-2012.pdf" TargetMode="External"/><Relationship Id="rId956" Type="http://schemas.openxmlformats.org/officeDocument/2006/relationships/hyperlink" Target="https://goias.gov.br/detran/wp-content/uploads/sites/8/2023/07/20140616-EXTRATO-DO-CONTRATO-N-011-2014.pdf" TargetMode="External"/><Relationship Id="rId1141" Type="http://schemas.openxmlformats.org/officeDocument/2006/relationships/hyperlink" Target="https://goias.gov.br/detran/wp-content/uploads/sites/8/2023/07/20121121-EXTRATO-DO-CONTRATO-N-038-2012.pdf" TargetMode="External"/><Relationship Id="rId85" Type="http://schemas.openxmlformats.org/officeDocument/2006/relationships/hyperlink" Target="https://goias.gov.br/detran/wp-content/uploads/sites/8/2023/07/20230405-Publicado-no-D.O.pdf" TargetMode="External"/><Relationship Id="rId150" Type="http://schemas.openxmlformats.org/officeDocument/2006/relationships/hyperlink" Target="https://goias.gov.br/detran/wp-content/uploads/sites/8/2023/07/20220630-Publicado-no-D.O.pdf" TargetMode="External"/><Relationship Id="rId595" Type="http://schemas.openxmlformats.org/officeDocument/2006/relationships/hyperlink" Target="https://goias.gov.br/detran/wp-content/uploads/sites/8/2023/07/20170426-TERCEIRO-TERMO-ADITIVO-AO-CONTRATO-N-017-2014-WEBER-SANDRO-SILVA-MELO-ME.pdf" TargetMode="External"/><Relationship Id="rId816" Type="http://schemas.openxmlformats.org/officeDocument/2006/relationships/hyperlink" Target="https://goias.gov.br/detran/wp-content/uploads/sites/8/2023/07/20150626-EXTRATO-CONTRATO-N-025-2015.pdf" TargetMode="External"/><Relationship Id="rId1001" Type="http://schemas.openxmlformats.org/officeDocument/2006/relationships/hyperlink" Target="https://goias.gov.br/detran/wp-content/uploads/sites/8/2023/07/20140116-EXTRATO-DO-CONTRATO-N-075-2013.pdf" TargetMode="External"/><Relationship Id="rId248" Type="http://schemas.openxmlformats.org/officeDocument/2006/relationships/hyperlink" Target="https://goias.gov.br/detran/wp-content/uploads/sites/8/2023/07/20210809-Extrato-de-Publicacao-no-Diario-Oficial.pdf" TargetMode="External"/><Relationship Id="rId455" Type="http://schemas.openxmlformats.org/officeDocument/2006/relationships/hyperlink" Target="https://goias.gov.br/detran/wp-content/uploads/sites/8/2023/07/20190422-TERCEIRO-TERMO-ADITIVO-AO-CONTRATO-N-07-2018-ADFEGO.pdf" TargetMode="External"/><Relationship Id="rId662" Type="http://schemas.openxmlformats.org/officeDocument/2006/relationships/hyperlink" Target="https://goias.gov.br/detran/wp-content/uploads/sites/8/2023/07/20160728-CONTRATO-N-031-2016-LOCACAO-DE-IMOVEL-PARA-FUNCIONAMENTO-DA-CIRETRAN-DE-LUZIANIA-GO.pdf" TargetMode="External"/><Relationship Id="rId1085" Type="http://schemas.openxmlformats.org/officeDocument/2006/relationships/hyperlink" Target="https://goias.gov.br/detran/wp-content/uploads/sites/8/2023/07/20130517-EXTRATO-DE-CONVENIO-N-003-2013.pdf" TargetMode="External"/><Relationship Id="rId12" Type="http://schemas.openxmlformats.org/officeDocument/2006/relationships/hyperlink" Target="https://goias.gov.br/detran/wp-content/uploads/sites/8/2024/01/Publicacao-1o-Termo-Aditivo-Contrato-059_22-WSO.pdf" TargetMode="External"/><Relationship Id="rId108" Type="http://schemas.openxmlformats.org/officeDocument/2006/relationships/hyperlink" Target="https://goias.gov.br/detran/wp-content/uploads/sites/8/2023/07/20221216-Publicado-no-D.O.pdf" TargetMode="External"/><Relationship Id="rId315" Type="http://schemas.openxmlformats.org/officeDocument/2006/relationships/hyperlink" Target="https://goias.gov.br/detran/wp-content/uploads/sites/8/2023/07/20201202-Extrato-de-Publicao-no-Diario-Oficial.pdf" TargetMode="External"/><Relationship Id="rId522" Type="http://schemas.openxmlformats.org/officeDocument/2006/relationships/hyperlink" Target="https://goias.gov.br/detran/wp-content/uploads/sites/8/2023/07/20171201-TERCEIRO-TERMO-ADITIVO-AO-CONTRATO-N-074-2014-PRESTACAO-DE-SERVICOS-DE-ATENDENTES-DIGITADORES-CONFERENTES-E-UMA-SERVIDORA-DO-DETRAN-GO-ACITEG.pdf" TargetMode="External"/><Relationship Id="rId967" Type="http://schemas.openxmlformats.org/officeDocument/2006/relationships/hyperlink" Target="https://goias.gov.br/detran/wp-content/uploads/sites/8/2023/07/20140521-EXTRATO-DO-CONTRATO-N-025-2014.pdf" TargetMode="External"/><Relationship Id="rId1152" Type="http://schemas.openxmlformats.org/officeDocument/2006/relationships/hyperlink" Target="https://goias.gov.br/detran/wp-content/uploads/sites/8/2023/07/20121004-EXTRATO-DO-CONVENIO-N-012-2012.pdf" TargetMode="External"/><Relationship Id="rId96" Type="http://schemas.openxmlformats.org/officeDocument/2006/relationships/hyperlink" Target="https://goias.gov.br/detran/wp-content/uploads/sites/8/2023/07/20230206-Publicado-no-D.O.pdf" TargetMode="External"/><Relationship Id="rId161" Type="http://schemas.openxmlformats.org/officeDocument/2006/relationships/hyperlink" Target="https://goias.gov.br/detran/wp-content/uploads/sites/8/2023/07/20220610-Publicado-no-D.O.pdf" TargetMode="External"/><Relationship Id="rId399" Type="http://schemas.openxmlformats.org/officeDocument/2006/relationships/hyperlink" Target="https://goias.gov.br/detran/wp-content/uploads/sites/8/2023/07/20191122-Termo-de-Autorizacao-de-Uso-TAU-Ficha-de-Contratacao-TecBan-Quadro-de-Informacoes-Registro-Interno-n-2155.4.19.0.pdf" TargetMode="External"/><Relationship Id="rId827" Type="http://schemas.openxmlformats.org/officeDocument/2006/relationships/hyperlink" Target="https://goias.gov.br/detran/wp-content/uploads/sites/8/2023/07/20150608-1-TERMO-ADITIVO-AO-CONTRATO-N-025-2014.pdf" TargetMode="External"/><Relationship Id="rId1012" Type="http://schemas.openxmlformats.org/officeDocument/2006/relationships/hyperlink" Target="https://goias.gov.br/detran/wp-content/uploads/sites/8/2023/07/20131219-EXTRATO-DO-CONTRATO-N-064-2013.pdf" TargetMode="External"/><Relationship Id="rId259" Type="http://schemas.openxmlformats.org/officeDocument/2006/relationships/hyperlink" Target="https://goias.gov.br/detran/wp-content/uploads/sites/8/2023/07/20210709-Extrato-de-Publicacao-no-Diario-Oficial.pdf" TargetMode="External"/><Relationship Id="rId466" Type="http://schemas.openxmlformats.org/officeDocument/2006/relationships/hyperlink" Target="https://goias.gov.br/detran/wp-content/uploads/sites/8/2023/07/20181031-CONTRATO-N-049-2018-MULTICOM-COMERCIO-MULTIPLO-DE-ALIMENTOS-LTDA.pdf" TargetMode="External"/><Relationship Id="rId673" Type="http://schemas.openxmlformats.org/officeDocument/2006/relationships/hyperlink" Target="https://goias.gov.br/detran/wp-content/uploads/sites/8/2023/07/20160706-CONTRATO-N-037-2016-PARA-O-FORNECIMENTO-DE-MATERIAIS-GRAFICOS-CAPAS-DE-PROCESSOS-.pdf" TargetMode="External"/><Relationship Id="rId880" Type="http://schemas.openxmlformats.org/officeDocument/2006/relationships/hyperlink" Target="https://goias.gov.br/detran/wp-content/uploads/sites/8/2023/07/20150106-EXTRATO-CONTRATO-N-065-14.pdf" TargetMode="External"/><Relationship Id="rId1096" Type="http://schemas.openxmlformats.org/officeDocument/2006/relationships/hyperlink" Target="https://goias.gov.br/detran/wp-content/uploads/sites/8/2023/07/20130408-EXTRATO-DE-CONTRATO-N-005-2013.pdf" TargetMode="External"/><Relationship Id="rId23" Type="http://schemas.openxmlformats.org/officeDocument/2006/relationships/hyperlink" Target="http://goias.gov.br/detran/wp-content/uploads/sites/8/2023/11/Publicacao-Contrato-035-2023-DIOMAR-BENTO-GONCALVES.pdf" TargetMode="External"/><Relationship Id="rId119" Type="http://schemas.openxmlformats.org/officeDocument/2006/relationships/hyperlink" Target="https://goias.gov.br/detran/wp-content/uploads/sites/8/2023/07/20220921-Publicado-no-D.O.pdf" TargetMode="External"/><Relationship Id="rId326" Type="http://schemas.openxmlformats.org/officeDocument/2006/relationships/hyperlink" Target="https://goias.gov.br/detran/wp-content/uploads/sites/8/2023/07/20201016-Extrato-de-Publicacao-no-Diario-Oficial.pdf" TargetMode="External"/><Relationship Id="rId533" Type="http://schemas.openxmlformats.org/officeDocument/2006/relationships/hyperlink" Target="https://goias.gov.br/detran/wp-content/uploads/sites/8/2023/07/20171023-ERRATA-AO-CONTRATO-N-036-2017-DA-BOSS-LOCADORA-DE-VEICULOS-LTDA.pdf" TargetMode="External"/><Relationship Id="rId978" Type="http://schemas.openxmlformats.org/officeDocument/2006/relationships/hyperlink" Target="https://goias.gov.br/detran/wp-content/uploads/sites/8/2023/07/20140408-EXTRATO-DO-TERCEIRO-TERMO-ADITIVO-AO-CONTRATO-N-037-2011.pdf" TargetMode="External"/><Relationship Id="rId1163" Type="http://schemas.openxmlformats.org/officeDocument/2006/relationships/hyperlink" Target="https://goias.gov.br/detran/wp-content/uploads/sites/8/2023/07/20120820-EXTRATO-DO-PRIMEIRO-TERMO-ADITIVO-AO-CONTRATO-N-029-2011.pdf" TargetMode="External"/><Relationship Id="rId740" Type="http://schemas.openxmlformats.org/officeDocument/2006/relationships/hyperlink" Target="https://goias.gov.br/detran/wp-content/uploads/sites/8/2023/07/20160118-4-TERMO-ADITIVO-AO-TERMO-DE-CREDENCIAMENTO-N-002-2011.pdf" TargetMode="External"/><Relationship Id="rId838" Type="http://schemas.openxmlformats.org/officeDocument/2006/relationships/hyperlink" Target="https://goias.gov.br/detran/wp-content/uploads/sites/8/2023/07/20150514-CONVENIO-N-008-2014.pdf" TargetMode="External"/><Relationship Id="rId1023" Type="http://schemas.openxmlformats.org/officeDocument/2006/relationships/hyperlink" Target="https://goias.gov.br/detran/wp-content/uploads/sites/8/2023/07/20131202-EXTRATO-DO-CONTRATO-N-060-2013.pdf" TargetMode="External"/><Relationship Id="rId172" Type="http://schemas.openxmlformats.org/officeDocument/2006/relationships/hyperlink" Target="https://goias.gov.br/detran/wp-content/uploads/sites/8/2023/07/20220504-Publicado-no-D.O.pdf" TargetMode="External"/><Relationship Id="rId477" Type="http://schemas.openxmlformats.org/officeDocument/2006/relationships/hyperlink" Target="https://goias.gov.br/detran/wp-content/uploads/sites/8/2023/07/20180905-CONTRATO-N-033-2018-SINASC-SINALIZACAO-E-CONSTRUCAO-DE-RODOVIAS-LTDA.pdf" TargetMode="External"/><Relationship Id="rId600" Type="http://schemas.openxmlformats.org/officeDocument/2006/relationships/hyperlink" Target="https://goias.gov.br/detran/wp-content/uploads/sites/8/2023/07/20170403-Terceiro-Termo-Aditivo-ao-Contrato-N-025-2014-SET-Servicos-Especiais-em-Transportes-Ltda.pdf" TargetMode="External"/><Relationship Id="rId684" Type="http://schemas.openxmlformats.org/officeDocument/2006/relationships/hyperlink" Target="https://goias.gov.br/detran/wp-content/uploads/sites/8/2023/07/20160610-TERCEIRO-TERMO-ADITIVO-AO-CONTRATO-N-009-2013-ADFEGO.pdf" TargetMode="External"/><Relationship Id="rId337" Type="http://schemas.openxmlformats.org/officeDocument/2006/relationships/hyperlink" Target="https://goias.gov.br/detran/wp-content/uploads/sites/8/2023/07/20200828-Extrato-da-Publicacao-no-Diario-Oficial.pdf" TargetMode="External"/><Relationship Id="rId891" Type="http://schemas.openxmlformats.org/officeDocument/2006/relationships/hyperlink" Target="https://goias.gov.br/detran/wp-content/uploads/sites/8/2023/07/20141117-EXTRATO-DO-TERCEIRO-TERMO-ADITIVO-AO-CONTRATO-N-047-2012.pdf" TargetMode="External"/><Relationship Id="rId905" Type="http://schemas.openxmlformats.org/officeDocument/2006/relationships/hyperlink" Target="https://goias.gov.br/detran/wp-content/uploads/sites/8/2023/07/20141022-PRIMEIRO-TERMO-ADITIVO-AO-CONTRATO-N-036-2014.-PRESTACAO-DE-SERVICOS-DE-ASSISTENCIA-TECNICA-E-MANUTENCAO-GERAL-ELETRONICA-PABX.pdf" TargetMode="External"/><Relationship Id="rId989" Type="http://schemas.openxmlformats.org/officeDocument/2006/relationships/hyperlink" Target="https://goias.gov.br/detran/wp-content/uploads/sites/8/2023/07/20140310-EXTRATO-DO-CONTRATO-N-071-2013.pdf" TargetMode="External"/><Relationship Id="rId34" Type="http://schemas.openxmlformats.org/officeDocument/2006/relationships/hyperlink" Target="http://goias.gov.br/detran/wp-content/uploads/sites/8/2023/09/PORTARIA_496403341.pdf" TargetMode="External"/><Relationship Id="rId544" Type="http://schemas.openxmlformats.org/officeDocument/2006/relationships/hyperlink" Target="https://goias.gov.br/detran/wp-content/uploads/sites/8/2023/07/20170928-CONTRATO-N-039-2017-CARDEAL-COMERCIO-E-SERVICOS-LTDA-ME.pdf" TargetMode="External"/><Relationship Id="rId751" Type="http://schemas.openxmlformats.org/officeDocument/2006/relationships/hyperlink" Target="https://goias.gov.br/detran/wp-content/uploads/sites/8/2023/07/20151221-TERCEIRO-TERMO-ADITIVO-ao-TERMO-DE-CREDENCIAMENTO-n-003-2012-Servico-Nacional-de-Aprendizado-do-Transporte-SENAT-de-LUZIANIA-GO.pdf" TargetMode="External"/><Relationship Id="rId849" Type="http://schemas.openxmlformats.org/officeDocument/2006/relationships/hyperlink" Target="https://goias.gov.br/detran/wp-content/uploads/sites/8/2023/07/20150429-EXTRATO-DO-CONTRATO-N-014-2015.pdf" TargetMode="External"/><Relationship Id="rId1174" Type="http://schemas.openxmlformats.org/officeDocument/2006/relationships/hyperlink" Target="https://goias.gov.br/detran/wp-content/uploads/sites/8/2023/07/20120717-EXTRATO-DO-CONTRATO-N-033-2012.pdf" TargetMode="External"/><Relationship Id="rId183" Type="http://schemas.openxmlformats.org/officeDocument/2006/relationships/hyperlink" Target="https://goias.gov.br/detran/wp-content/uploads/sites/8/2023/07/20220331-Extrato-de-Publicacao-no-Diario-Oficial.pdf" TargetMode="External"/><Relationship Id="rId390" Type="http://schemas.openxmlformats.org/officeDocument/2006/relationships/hyperlink" Target="https://goias.gov.br/detran/wp-content/uploads/sites/8/2023/07/20200110-PRIMEIRO-TERMO-ADITIVO-AO-CONTRATO-N%C2%B0-010-2019-OI-SA-1.pdf" TargetMode="External"/><Relationship Id="rId404" Type="http://schemas.openxmlformats.org/officeDocument/2006/relationships/hyperlink" Target="https://goias.gov.br/detran/wp-content/uploads/sites/8/2023/07/20191023-CONTRATO-N-035-2019-LOCACAO-DE-IMOVEL-CIRETRAN-PONTALINA.pdf" TargetMode="External"/><Relationship Id="rId611" Type="http://schemas.openxmlformats.org/officeDocument/2006/relationships/hyperlink" Target="https://goias.gov.br/detran/wp-content/uploads/sites/8/2023/07/20170119-CONTRATO-N-066-2016-GEMELO-DO-BRASIL-DATA-CENTERS-COMERCIO-E-SERVICOS-LTDA.pdf" TargetMode="External"/><Relationship Id="rId1034" Type="http://schemas.openxmlformats.org/officeDocument/2006/relationships/hyperlink" Target="https://goias.gov.br/detran/wp-content/uploads/sites/8/2023/07/20131101-EXTRATO-DE-CONTRATO-N-056-2013.pdf" TargetMode="External"/><Relationship Id="rId250" Type="http://schemas.openxmlformats.org/officeDocument/2006/relationships/hyperlink" Target="https://goias.gov.br/detran/wp-content/uploads/sites/8/2023/07/20210803-Extrato-de-Publicacao-no-Diario-Oficial.pdf" TargetMode="External"/><Relationship Id="rId488" Type="http://schemas.openxmlformats.org/officeDocument/2006/relationships/hyperlink" Target="https://goias.gov.br/detran/wp-content/uploads/sites/8/2023/07/20180727-CONTRATO-N-024-2018-GRAFICA-E-EDITORA-COMUNICACAO-VISUAL-EIRELI.pdf" TargetMode="External"/><Relationship Id="rId695" Type="http://schemas.openxmlformats.org/officeDocument/2006/relationships/hyperlink" Target="https://goias.gov.br/detran/wp-content/uploads/sites/8/2023/07/20160510-Contrato-020-2016-empresa-especializada-em-fornecimento-parcelado-de-generos-alimenticios-frutas-legumes-e-verduras-.pdf" TargetMode="External"/><Relationship Id="rId709" Type="http://schemas.openxmlformats.org/officeDocument/2006/relationships/hyperlink" Target="https://goias.gov.br/detran/wp-content/uploads/sites/8/2023/07/20160420-Extrato-do-Primeiro-Termo-Aditivo-aos-Contratos-N-044-2013-045-2013-e-048-2013-celebrados-entre-o-Detran-Go-e-a-OI-S.A.pdf" TargetMode="External"/><Relationship Id="rId916" Type="http://schemas.openxmlformats.org/officeDocument/2006/relationships/hyperlink" Target="https://goias.gov.br/detran/wp-content/uploads/sites/8/2023/07/20141007-EXTRATO-DE-CONVENIO-N-010-2014.pdf" TargetMode="External"/><Relationship Id="rId1101" Type="http://schemas.openxmlformats.org/officeDocument/2006/relationships/hyperlink" Target="https://goias.gov.br/detran/wp-content/uploads/sites/8/2023/07/20130311-EXTRATO-DO-PRIMEIRO-TERMO-ADITIVO-AO-CONTRATO-N-014-2012.pdf" TargetMode="External"/><Relationship Id="rId45" Type="http://schemas.openxmlformats.org/officeDocument/2006/relationships/hyperlink" Target="https://goias.gov.br/detran/wp-content/uploads/sites/8/2023/07/20230717-Publicado-no-D.O.pdf" TargetMode="External"/><Relationship Id="rId110" Type="http://schemas.openxmlformats.org/officeDocument/2006/relationships/hyperlink" Target="https://goias.gov.br/detran/wp-content/uploads/sites/8/2023/07/20221208-Publicado-no-D.O.pdf" TargetMode="External"/><Relationship Id="rId348" Type="http://schemas.openxmlformats.org/officeDocument/2006/relationships/hyperlink" Target="https://goias.gov.br/detran/wp-content/uploads/sites/8/2023/07/20200722-Extrato-da-Publicacao-no-Diario-Oficial.pdf" TargetMode="External"/><Relationship Id="rId555" Type="http://schemas.openxmlformats.org/officeDocument/2006/relationships/hyperlink" Target="https://goias.gov.br/detran/wp-content/uploads/sites/8/2023/07/20170811-1-TERMO-ADITIVO-AO-CONTRATO-N-031-2016-LOCACAO-DE-IMOVEL-PARA-FUNCIONAMENTO-DE-CIRETRAN-DO-MUNICIPIO-DE-LUZIANIA.pdf" TargetMode="External"/><Relationship Id="rId762" Type="http://schemas.openxmlformats.org/officeDocument/2006/relationships/hyperlink" Target="https://goias.gov.br/detran/wp-content/uploads/sites/8/2023/07/20151124-Extrato-Contrato-N-055-2014.pdf" TargetMode="External"/><Relationship Id="rId1185" Type="http://schemas.openxmlformats.org/officeDocument/2006/relationships/hyperlink" Target="https://goias.gov.br/detran/wp-content/uploads/sites/8/2023/07/20120626-EXTRATO-DE-CONTATO-N-022-2012.pdf" TargetMode="External"/><Relationship Id="rId194" Type="http://schemas.openxmlformats.org/officeDocument/2006/relationships/hyperlink" Target="https://goias.gov.br/detran/wp-content/uploads/sites/8/2023/07/20220224-Extrato-de-Publicacao-no-Diario-Oficial.pdf" TargetMode="External"/><Relationship Id="rId208" Type="http://schemas.openxmlformats.org/officeDocument/2006/relationships/hyperlink" Target="https://goias.gov.br/detran/wp-content/uploads/sites/8/2023/07/20211202-Extrato-de-Publicacao-no-Diario-Oficial.pdf" TargetMode="External"/><Relationship Id="rId415" Type="http://schemas.openxmlformats.org/officeDocument/2006/relationships/hyperlink" Target="https://goias.gov.br/detran/wp-content/uploads/sites/8/2023/07/20190829-CONTRATO-N-022-2019-LOCACAO-DE-IMOVEL-PARA-CIRETRAN-DE-AURILANDIA.pdf" TargetMode="External"/><Relationship Id="rId622" Type="http://schemas.openxmlformats.org/officeDocument/2006/relationships/hyperlink" Target="https://goias.gov.br/detran/wp-content/uploads/sites/8/2023/07/20161221-QUINTO-TERMO-ADITIVO-AO-CONTRATO-N-034-2014-TOTAL-VIGILANCIA-E-SEGURANCA-LTDA.pdf" TargetMode="External"/><Relationship Id="rId1045" Type="http://schemas.openxmlformats.org/officeDocument/2006/relationships/hyperlink" Target="https://goias.gov.br/detran/wp-content/uploads/sites/8/2023/07/20131013-EXTRATO-DE-CONTRATO-N-046-2013.pdf" TargetMode="External"/><Relationship Id="rId261" Type="http://schemas.openxmlformats.org/officeDocument/2006/relationships/hyperlink" Target="https://goias.gov.br/detran/wp-content/uploads/sites/8/2023/07/20210623-Extrato-de-Publicacao-no-Diario-Oficial.pdf" TargetMode="External"/><Relationship Id="rId499" Type="http://schemas.openxmlformats.org/officeDocument/2006/relationships/hyperlink" Target="https://goias.gov.br/detran/wp-content/uploads/sites/8/2023/07/20180405-CONTRATO-N-015-2018-ASSIS-VAZ-INSTRUMENTOS-MUSICAIS-EIRELI.pdf" TargetMode="External"/><Relationship Id="rId927" Type="http://schemas.openxmlformats.org/officeDocument/2006/relationships/hyperlink" Target="https://goias.gov.br/detran/wp-content/uploads/sites/8/2023/07/20140908-EXTRATO-DO-CONTRATO-N-039-13.pdf" TargetMode="External"/><Relationship Id="rId1112" Type="http://schemas.openxmlformats.org/officeDocument/2006/relationships/hyperlink" Target="https://goias.gov.br/detran/wp-content/uploads/sites/8/2023/07/20130125-EXTRATO-DO-CONTRATO-N-060-2012.pdf" TargetMode="External"/><Relationship Id="rId56" Type="http://schemas.openxmlformats.org/officeDocument/2006/relationships/hyperlink" Target="https://goias.gov.br/detran/wp-content/uploads/sites/8/2023/07/20230626-Publicado-no-D.O.pdf" TargetMode="External"/><Relationship Id="rId359" Type="http://schemas.openxmlformats.org/officeDocument/2006/relationships/hyperlink" Target="https://goias.gov.br/detran/wp-content/uploads/sites/8/2023/07/20200604-Extrato-da-Publicacao-no-Diario-Oficial.pdf" TargetMode="External"/><Relationship Id="rId566" Type="http://schemas.openxmlformats.org/officeDocument/2006/relationships/hyperlink" Target="https://goias.gov.br/detran/wp-content/uploads/sites/8/2023/07/20170720-PRIMEIRO-TERMO-ADITIVO-DE-PRORROGACAO-E-REAJUSTE-AO-CONTRATO-N-044-2016-DISTRIBUIDORA-CUMMIS-CENTRO-OESTE-LTDA.pdf" TargetMode="External"/><Relationship Id="rId773" Type="http://schemas.openxmlformats.org/officeDocument/2006/relationships/hyperlink" Target="https://goias.gov.br/detran/wp-content/uploads/sites/8/2023/07/20151026-CONTRATO-N-046-2015.pdf" TargetMode="External"/><Relationship Id="rId1196" Type="http://schemas.openxmlformats.org/officeDocument/2006/relationships/hyperlink" Target="https://goias.gov.br/detran/wp-content/uploads/sites/8/2024/11/contrato-055-1.pdf" TargetMode="External"/><Relationship Id="rId121" Type="http://schemas.openxmlformats.org/officeDocument/2006/relationships/hyperlink" Target="https://goias.gov.br/detran/wp-content/uploads/sites/8/2023/07/20220920-Publicado-no-D.O.pdf" TargetMode="External"/><Relationship Id="rId219" Type="http://schemas.openxmlformats.org/officeDocument/2006/relationships/hyperlink" Target="https://goias.gov.br/detran/wp-content/uploads/sites/8/2023/07/20211029-Extrato-de-Publicacao-no-Diario-Oficial.pdf" TargetMode="External"/><Relationship Id="rId426" Type="http://schemas.openxmlformats.org/officeDocument/2006/relationships/hyperlink" Target="https://goias.gov.br/detran/wp-content/uploads/sites/8/2023/07/20190808-TERCEIRO-TERMO-ADITIVO-AO-CONTRATO-N-043-2016.pdf" TargetMode="External"/><Relationship Id="rId633" Type="http://schemas.openxmlformats.org/officeDocument/2006/relationships/hyperlink" Target="https://goias.gov.br/detran/wp-content/uploads/sites/8/2023/07/20161206-4-Termo-aditivo-de-Credenciamento-N-004-2012.pdf" TargetMode="External"/><Relationship Id="rId980" Type="http://schemas.openxmlformats.org/officeDocument/2006/relationships/hyperlink" Target="https://goias.gov.br/detran/wp-content/uploads/sites/8/2023/07/20140407-EXTRATO-DO-PRIMEIRO-TERMO-ADITIVO-AO-CONTRATO-N-010-2013.pdf" TargetMode="External"/><Relationship Id="rId1056" Type="http://schemas.openxmlformats.org/officeDocument/2006/relationships/hyperlink" Target="https://goias.gov.br/detran/wp-content/uploads/sites/8/2023/07/20130919-EXTRATO-DO-OITAVO-TERMO-ADITIVO-AO-CONTRATO-N-041-2008.pdf" TargetMode="External"/><Relationship Id="rId840" Type="http://schemas.openxmlformats.org/officeDocument/2006/relationships/hyperlink" Target="https://goias.gov.br/detran/wp-content/uploads/sites/8/2023/07/20150514-CONVENIO-N-017-2014.pdf" TargetMode="External"/><Relationship Id="rId938" Type="http://schemas.openxmlformats.org/officeDocument/2006/relationships/hyperlink" Target="https://goias.gov.br/detran/wp-content/uploads/sites/8/2023/07/20140813-EXTRATO-DO-CONTRATO-N-040-14.pdf" TargetMode="External"/><Relationship Id="rId67" Type="http://schemas.openxmlformats.org/officeDocument/2006/relationships/hyperlink" Target="https://goias.gov.br/detran/wp-content/uploads/sites/8/2023/07/20230525-Publicado-no-D.O.pdf" TargetMode="External"/><Relationship Id="rId272" Type="http://schemas.openxmlformats.org/officeDocument/2006/relationships/hyperlink" Target="https://goias.gov.br/detran/wp-content/uploads/sites/8/2023/07/20210520-Extrato-de-Publicacao-no-Diario-Oficial.pdf" TargetMode="External"/><Relationship Id="rId577" Type="http://schemas.openxmlformats.org/officeDocument/2006/relationships/hyperlink" Target="https://goias.gov.br/detran/wp-content/uploads/sites/8/2023/07/20170629-6-TERMO-ADITIVO-AO-CONTRATO-N-034-2014-EMPRESA-TOTAL-VIGILANCIA-E-SEGURANCA-LTDA.pdf" TargetMode="External"/><Relationship Id="rId700" Type="http://schemas.openxmlformats.org/officeDocument/2006/relationships/hyperlink" Target="https://goias.gov.br/detran/wp-content/uploads/sites/8/2023/07/20160504-Extrato-do-2-Termo-Aditivo-ao-Contrato-N-047-2015.pdf" TargetMode="External"/><Relationship Id="rId1123" Type="http://schemas.openxmlformats.org/officeDocument/2006/relationships/hyperlink" Target="https://goias.gov.br/detran/wp-content/uploads/sites/8/2023/07/20130115-EXTRATO-DO-CONTRATO-N-063-2012.pdf" TargetMode="External"/><Relationship Id="rId132" Type="http://schemas.openxmlformats.org/officeDocument/2006/relationships/hyperlink" Target="https://goias.gov.br/detran/wp-content/uploads/sites/8/2023/07/20220815-Publicado-no-D.O.pdf" TargetMode="External"/><Relationship Id="rId784" Type="http://schemas.openxmlformats.org/officeDocument/2006/relationships/hyperlink" Target="https://goias.gov.br/detran/wp-content/uploads/sites/8/2023/07/20150910-EXTRATO-DO-CONTRATO-N-042-2015.pdf" TargetMode="External"/><Relationship Id="rId991" Type="http://schemas.openxmlformats.org/officeDocument/2006/relationships/hyperlink" Target="https://goias.gov.br/detran/wp-content/uploads/sites/8/2023/07/20140219-EXTRATO-DE-CONTRATO-DE-LOCACAO-N-054-2013.pdf" TargetMode="External"/><Relationship Id="rId1067" Type="http://schemas.openxmlformats.org/officeDocument/2006/relationships/hyperlink" Target="https://goias.gov.br/detran/wp-content/uploads/sites/8/2023/07/20130731-EXTRATO-DO-PRIMEIRO-TERMO-ADITIVO-AO-CONTRATO-N-028-2011.pdf" TargetMode="External"/><Relationship Id="rId437" Type="http://schemas.openxmlformats.org/officeDocument/2006/relationships/hyperlink" Target="https://goias.gov.br/detran/wp-content/uploads/sites/8/2023/07/20190619-SEGUNDO-TERMO-ADITIVO-AO-CONTRATO-N-017-2017.pdf" TargetMode="External"/><Relationship Id="rId644" Type="http://schemas.openxmlformats.org/officeDocument/2006/relationships/hyperlink" Target="https://goias.gov.br/detran/wp-content/uploads/sites/8/2023/07/20160919-TERCEIRO-TERMO-ADITIVO-AO-CONTRATO-059-2013-NET-PROJETOS-LTDA.pdf" TargetMode="External"/><Relationship Id="rId851" Type="http://schemas.openxmlformats.org/officeDocument/2006/relationships/hyperlink" Target="https://goias.gov.br/detran/wp-content/uploads/sites/8/2023/07/20150429-CONVENIO-N-029-2014.pdf" TargetMode="External"/><Relationship Id="rId283" Type="http://schemas.openxmlformats.org/officeDocument/2006/relationships/hyperlink" Target="https://goias.gov.br/detran/wp-content/uploads/sites/8/2023/07/20210406-Extrato-de-Publicacao-no-Diario-Oficial.pdf" TargetMode="External"/><Relationship Id="rId490" Type="http://schemas.openxmlformats.org/officeDocument/2006/relationships/hyperlink" Target="https://goias.gov.br/detran/wp-content/uploads/sites/8/2023/07/20180622-CONTRATO-017-2018-RETIFICADO-CENTRO-ASSISTENCIA-24-HORAS-LTDA.pdf" TargetMode="External"/><Relationship Id="rId504" Type="http://schemas.openxmlformats.org/officeDocument/2006/relationships/hyperlink" Target="https://goias.gov.br/detran/wp-content/uploads/sites/8/2023/07/20180316-CONTRATO-N-002-2018-ALTO-RELLEVO-PRODUTORA-DE-EVENTOS-EIRELI.pdf" TargetMode="External"/><Relationship Id="rId711" Type="http://schemas.openxmlformats.org/officeDocument/2006/relationships/hyperlink" Target="https://goias.gov.br/detran/wp-content/uploads/sites/8/2023/07/20160415-EXTRATO-AO-CONTRATO-PRELIMINAR-SEDE-NOVO-DETRAN-GO-EMPRESARIAL.pdf" TargetMode="External"/><Relationship Id="rId949" Type="http://schemas.openxmlformats.org/officeDocument/2006/relationships/hyperlink" Target="https://goias.gov.br/detran/wp-content/uploads/sites/8/2023/07/20140708-EXTRATO-DA-ATA-DE-REGISTRO-DE-PRECOS-N-003-2013.pdf" TargetMode="External"/><Relationship Id="rId1134" Type="http://schemas.openxmlformats.org/officeDocument/2006/relationships/hyperlink" Target="https://goias.gov.br/detran/wp-content/uploads/sites/8/2023/07/20121210-EXTRATO-DO-CONTRATO-N-046-2012.pdf" TargetMode="External"/><Relationship Id="rId78" Type="http://schemas.openxmlformats.org/officeDocument/2006/relationships/hyperlink" Target="https://goias.gov.br/detran/wp-content/uploads/sites/8/2023/07/20230427-Publicado-no-D.O.pdf" TargetMode="External"/><Relationship Id="rId143" Type="http://schemas.openxmlformats.org/officeDocument/2006/relationships/hyperlink" Target="https://goias.gov.br/detran/wp-content/uploads/sites/8/2023/07/20220727-Publicado-no-D.O.pdf" TargetMode="External"/><Relationship Id="rId350" Type="http://schemas.openxmlformats.org/officeDocument/2006/relationships/hyperlink" Target="https://goias.gov.br/detran/wp-content/uploads/sites/8/2023/07/20200722-Extrato-da-Publicacao-no-Diario-Oficial.pdf" TargetMode="External"/><Relationship Id="rId588" Type="http://schemas.openxmlformats.org/officeDocument/2006/relationships/hyperlink" Target="https://goias.gov.br/detran/wp-content/uploads/sites/8/2023/07/20170511-CONTRATO-N-012-2017-MUNDISERVICE-COMERCIO-E-SERVICOS-LTDA-ME.pdf" TargetMode="External"/><Relationship Id="rId795" Type="http://schemas.openxmlformats.org/officeDocument/2006/relationships/hyperlink" Target="https://goias.gov.br/detran/wp-content/uploads/sites/8/2023/07/20150810-CONVENIO-N-033-2014.pdf" TargetMode="External"/><Relationship Id="rId809" Type="http://schemas.openxmlformats.org/officeDocument/2006/relationships/hyperlink" Target="https://goias.gov.br/detran/wp-content/uploads/sites/8/2023/07/20150703-CONTRATO-015-2015-PRESTACAO-DE-SERVICO-ESPECIALIZADO-NO-CONCERTO-E-MANUTENCAO-DE-ARMARIOS-DESLIZANTES-CAVIGLIA.pdf" TargetMode="External"/><Relationship Id="rId1201" Type="http://schemas.openxmlformats.org/officeDocument/2006/relationships/hyperlink" Target="https://goias.gov.br/detran/wp-content/uploads/sites/8/2025/01/INVICTA-1.pdf" TargetMode="External"/><Relationship Id="rId9" Type="http://schemas.openxmlformats.org/officeDocument/2006/relationships/hyperlink" Target="https://goias.gov.br/detran/wp-content/uploads/sites/8/2024/01/Extrato-de-Publicacao-Convenio-para-funcioamento-de-CIRETRAN-Goianapolis.pdf" TargetMode="External"/><Relationship Id="rId210" Type="http://schemas.openxmlformats.org/officeDocument/2006/relationships/hyperlink" Target="https://goias.gov.br/detran/wp-content/uploads/sites/8/2023/07/20211126-Extrato-de-Publicacao-no-Diario-Oficial.pdf" TargetMode="External"/><Relationship Id="rId448" Type="http://schemas.openxmlformats.org/officeDocument/2006/relationships/hyperlink" Target="https://goias.gov.br/detran/wp-content/uploads/sites/8/2023/07/20190516-SEXTO-TERMO-ADITIVO-AO-CONTRATO-N-047-2015.pdf" TargetMode="External"/><Relationship Id="rId655" Type="http://schemas.openxmlformats.org/officeDocument/2006/relationships/hyperlink" Target="https://goias.gov.br/detran/wp-content/uploads/sites/8/2023/07/20160815-EXTRATO-DO-CONTRATO-N-034-2016.pdf" TargetMode="External"/><Relationship Id="rId862" Type="http://schemas.openxmlformats.org/officeDocument/2006/relationships/hyperlink" Target="https://goias.gov.br/detran/wp-content/uploads/sites/8/2023/07/20150320-EXTRATO-DO-CONTRATO-N-006-2015.pdf" TargetMode="External"/><Relationship Id="rId1078" Type="http://schemas.openxmlformats.org/officeDocument/2006/relationships/hyperlink" Target="https://goias.gov.br/detran/wp-content/uploads/sites/8/2023/07/20130624-EXTRATO-DO-CONTRATO-N-027-2013.pdf" TargetMode="External"/><Relationship Id="rId294" Type="http://schemas.openxmlformats.org/officeDocument/2006/relationships/hyperlink" Target="https://goias.gov.br/detran/wp-content/uploads/sites/8/2023/07/20210304-Extrato-de-Publicacao-no-Diario-Oficial.pdf" TargetMode="External"/><Relationship Id="rId308" Type="http://schemas.openxmlformats.org/officeDocument/2006/relationships/hyperlink" Target="https://goias.gov.br/detran/wp-content/uploads/sites/8/2023/07/20201217-Extrato-de-Publicacao-no-Diario-Oficial.pdf" TargetMode="External"/><Relationship Id="rId515" Type="http://schemas.openxmlformats.org/officeDocument/2006/relationships/hyperlink" Target="https://goias.gov.br/detran/wp-content/uploads/sites/8/2023/07/20180105-CONTRATO-No-0592017-DATAEASY-CONSULTORIA-E-INFORMATICA-LTDA.pdf" TargetMode="External"/><Relationship Id="rId722" Type="http://schemas.openxmlformats.org/officeDocument/2006/relationships/hyperlink" Target="https://goias.gov.br/detran/wp-content/uploads/sites/8/2023/07/20160316-RESCISAO-DO-CONTRATO-N-077-2014.pdf" TargetMode="External"/><Relationship Id="rId1145" Type="http://schemas.openxmlformats.org/officeDocument/2006/relationships/hyperlink" Target="https://goias.gov.br/detran/wp-content/uploads/sites/8/2023/07/20121029-EXTRATO-DO-QUINTO-TERMO-ADITIVO-AO-CONTRATO-N-042-2008.pdf" TargetMode="External"/><Relationship Id="rId89" Type="http://schemas.openxmlformats.org/officeDocument/2006/relationships/hyperlink" Target="https://goias.gov.br/detran/wp-content/uploads/sites/8/2023/07/20230321-Publicado-no-D.O.pdf" TargetMode="External"/><Relationship Id="rId154" Type="http://schemas.openxmlformats.org/officeDocument/2006/relationships/hyperlink" Target="https://goias.gov.br/detran/wp-content/uploads/sites/8/2023/07/20220610-Publicado-no-D.O.pdf" TargetMode="External"/><Relationship Id="rId361" Type="http://schemas.openxmlformats.org/officeDocument/2006/relationships/hyperlink" Target="https://goias.gov.br/detran/wp-content/uploads/sites/8/2023/07/20200520-Extrato-da-Publicacao-no-Diario-Oficial.pdf" TargetMode="External"/><Relationship Id="rId599" Type="http://schemas.openxmlformats.org/officeDocument/2006/relationships/hyperlink" Target="https://goias.gov.br/detran/wp-content/uploads/sites/8/2023/07/20170406-1-TERMO-ADITIVO-AO-CONTRATO-N-007-2016-URBAN-MOBILIDADE-URBANA-DE-ANAPOLIS-SPE.pdf" TargetMode="External"/><Relationship Id="rId1005" Type="http://schemas.openxmlformats.org/officeDocument/2006/relationships/hyperlink" Target="https://goias.gov.br/detran/wp-content/uploads/sites/8/2023/07/20140108-EXTRATO-DE-CONTRATO-DE-LOCACAO-N-049-2013.pdf" TargetMode="External"/><Relationship Id="rId1212" Type="http://schemas.openxmlformats.org/officeDocument/2006/relationships/hyperlink" Target="https://goias.gov.br/detran/wp-content/uploads/sites/8/2025/03/extrato-de-publicacao-atlantico-solveer-lbm-global-Canaa-compwire.pdf" TargetMode="External"/><Relationship Id="rId459" Type="http://schemas.openxmlformats.org/officeDocument/2006/relationships/hyperlink" Target="https://goias.gov.br/detran/wp-content/uploads/sites/8/2023/07/20190405-Contrato-n-03-2019-DIGITAL-PAPELARIA-E-INFORMATICA-EIRELI.pdf" TargetMode="External"/><Relationship Id="rId666" Type="http://schemas.openxmlformats.org/officeDocument/2006/relationships/hyperlink" Target="https://goias.gov.br/detran/wp-content/uploads/sites/8/2023/07/20160719-Denuncia-do-Convenio-N-013-2015-firmado-entre-DETRAN-GO-e-SEDUCE.pdf" TargetMode="External"/><Relationship Id="rId873" Type="http://schemas.openxmlformats.org/officeDocument/2006/relationships/hyperlink" Target="https://goias.gov.br/detran/wp-content/uploads/sites/8/2023/07/20150128-Extrato-do-Contrato-N-083-2014.pdf" TargetMode="External"/><Relationship Id="rId1089" Type="http://schemas.openxmlformats.org/officeDocument/2006/relationships/hyperlink" Target="https://goias.gov.br/detran/wp-content/uploads/sites/8/2023/07/20130510-EXTRATO-DO-CONVENIO-N-005-2013.pdf" TargetMode="External"/><Relationship Id="rId16" Type="http://schemas.openxmlformats.org/officeDocument/2006/relationships/hyperlink" Target="https://goias.gov.br/detran/wp-content/uploads/sites/8/2024/01/Publicacao-3o-Aditivo-Contrato-044-2020-ORACLE-DO-BRASIL-SISTEMAS-prorrogacao.pdf" TargetMode="External"/><Relationship Id="rId221" Type="http://schemas.openxmlformats.org/officeDocument/2006/relationships/hyperlink" Target="https://goias.gov.br/detran/wp-content/uploads/sites/8/2023/07/20211026-Extrato-de-Publicacao-no-Diario-Oficial.pdf" TargetMode="External"/><Relationship Id="rId319" Type="http://schemas.openxmlformats.org/officeDocument/2006/relationships/hyperlink" Target="https://goias.gov.br/detran/wp-content/uploads/sites/8/2023/07/20201123-Extrato-de-Publicacao-no-Diario-Oficial.pdf" TargetMode="External"/><Relationship Id="rId526" Type="http://schemas.openxmlformats.org/officeDocument/2006/relationships/hyperlink" Target="https://goias.gov.br/detran/wp-content/uploads/sites/8/2023/07/20171123-CONTRATO-N-053-2017-ANDISA-ADMINISTRACAO-E-PARTICIPACOES-LTDA.pdf" TargetMode="External"/><Relationship Id="rId1156" Type="http://schemas.openxmlformats.org/officeDocument/2006/relationships/hyperlink" Target="https://goias.gov.br/detran/wp-content/uploads/sites/8/2023/07/20120928-EXTRATO-DO-7-TERMO-ADITIVO-AO-CONTRATO-N-041-2008.pdf" TargetMode="External"/><Relationship Id="rId733" Type="http://schemas.openxmlformats.org/officeDocument/2006/relationships/hyperlink" Target="https://goias.gov.br/detran/wp-content/uploads/sites/8/2023/07/20160126-EXTRATO-DO-SEGUNDO-TERMO-ADITIVO-AO-CONVENIO-N-018-2013.pdf" TargetMode="External"/><Relationship Id="rId940" Type="http://schemas.openxmlformats.org/officeDocument/2006/relationships/hyperlink" Target="https://goias.gov.br/detran/wp-content/uploads/sites/8/2023/07/20140807-EXTRATO-DE-CONVENIO-N-006-2014.pdf" TargetMode="External"/><Relationship Id="rId1016" Type="http://schemas.openxmlformats.org/officeDocument/2006/relationships/hyperlink" Target="https://goias.gov.br/detran/wp-content/uploads/sites/8/2023/07/20131212-TERCEIRO-TERMO-ADITIVO-AO-CONTRATO-N-060-2010.pdf" TargetMode="External"/><Relationship Id="rId165" Type="http://schemas.openxmlformats.org/officeDocument/2006/relationships/hyperlink" Target="https://goias.gov.br/detran/wp-content/uploads/sites/8/2023/07/20220531-Publicado-no-D.O.pdf" TargetMode="External"/><Relationship Id="rId372" Type="http://schemas.openxmlformats.org/officeDocument/2006/relationships/hyperlink" Target="https://goias.gov.br/detran/wp-content/uploads/sites/8/2023/07/20200414-Extrato-publicacao-no-Diario-Oficial.pdf" TargetMode="External"/><Relationship Id="rId677" Type="http://schemas.openxmlformats.org/officeDocument/2006/relationships/hyperlink" Target="https://goias.gov.br/detran/wp-content/uploads/sites/8/2023/07/20160630-EXTRATO-CONTRATO-N-035-2016.pdf" TargetMode="External"/><Relationship Id="rId800" Type="http://schemas.openxmlformats.org/officeDocument/2006/relationships/hyperlink" Target="https://goias.gov.br/detran/wp-content/uploads/sites/8/2023/07/20150717-EXTRATO-DO-CONTRATO-N-036-2015.pdf" TargetMode="External"/><Relationship Id="rId232" Type="http://schemas.openxmlformats.org/officeDocument/2006/relationships/hyperlink" Target="https://goias.gov.br/detran/wp-content/uploads/sites/8/2023/07/20211008-Extrato-de-Publicacao-no-Diario-Oficial.pdf" TargetMode="External"/><Relationship Id="rId884" Type="http://schemas.openxmlformats.org/officeDocument/2006/relationships/hyperlink" Target="https://goias.gov.br/detran/wp-content/uploads/sites/8/2023/07/20141219-EXTRATO-CONTRATO-N-033-12.pdf" TargetMode="External"/><Relationship Id="rId27" Type="http://schemas.openxmlformats.org/officeDocument/2006/relationships/hyperlink" Target="http://goias.gov.br/detran/wp-content/uploads/sites/8/2023/09/PORTARIA_501925155.pdf" TargetMode="External"/><Relationship Id="rId537" Type="http://schemas.openxmlformats.org/officeDocument/2006/relationships/hyperlink" Target="https://goias.gov.br/detran/wp-content/uploads/sites/8/2023/07/20171020-CONVENIO-N-009-2017-DETRAN-GO-E-ESTADO-DE-GOIAS-SSP-PC-.pdf" TargetMode="External"/><Relationship Id="rId744" Type="http://schemas.openxmlformats.org/officeDocument/2006/relationships/hyperlink" Target="https://goias.gov.br/detran/wp-content/uploads/sites/8/2023/07/20160105-CONTRATO-N-068-2015-DE-FORNECIMENTO-DE-LICENCAS-DE-SOFTWARE-DE-BANCO-DE-DADOS-ORACLE-INCLUINDO-ATUALIZACAO-DE-VERSOES-SERVICOS-DE-INSTALACAO-E-CONFIGURACAO.pdf" TargetMode="External"/><Relationship Id="rId951" Type="http://schemas.openxmlformats.org/officeDocument/2006/relationships/hyperlink" Target="https://goias.gov.br/detran/wp-content/uploads/sites/8/2023/07/20140702-EXTRATO-DO-CONTRATO-N-028-2014.pdf" TargetMode="External"/><Relationship Id="rId1167" Type="http://schemas.openxmlformats.org/officeDocument/2006/relationships/hyperlink" Target="https://goias.gov.br/detran/wp-content/uploads/sites/8/2023/07/20120807-EXTRATO-DO-CONTRATO-N-1052-2012.pdf" TargetMode="External"/><Relationship Id="rId80" Type="http://schemas.openxmlformats.org/officeDocument/2006/relationships/hyperlink" Target="https://goias.gov.br/detran/wp-content/uploads/sites/8/2023/07/20230418-Publicado-no-D.O.pdf" TargetMode="External"/><Relationship Id="rId176" Type="http://schemas.openxmlformats.org/officeDocument/2006/relationships/hyperlink" Target="https://goias.gov.br/detran/wp-content/uploads/sites/8/2023/07/20220426-Extrato-de-Publicacao-no-Diario-Oficial.pdf" TargetMode="External"/><Relationship Id="rId383" Type="http://schemas.openxmlformats.org/officeDocument/2006/relationships/hyperlink" Target="https://goias.gov.br/detran/wp-content/uploads/sites/8/2023/07/20200311-Extrato-de-publicacao-REDEMOB.pdf" TargetMode="External"/><Relationship Id="rId590" Type="http://schemas.openxmlformats.org/officeDocument/2006/relationships/hyperlink" Target="https://goias.gov.br/detran/wp-content/uploads/sites/8/2023/07/20170502-3-TERMO-ADITIVO-AO-CONTRATO-N-047-2015-CORREIOS-ECT-.pdf" TargetMode="External"/><Relationship Id="rId604" Type="http://schemas.openxmlformats.org/officeDocument/2006/relationships/hyperlink" Target="https://goias.gov.br/detran/wp-content/uploads/sites/8/2023/07/20170308-CONVENIO-N-001-2017-CELEBRADO-ENTRE-O-DETRAN-GO-E-O-TRT-18-REGIAO.pdf" TargetMode="External"/><Relationship Id="rId811" Type="http://schemas.openxmlformats.org/officeDocument/2006/relationships/hyperlink" Target="https://goias.gov.br/detran/wp-content/uploads/sites/8/2023/07/20150703-EXTRATO-1-TERMO-ADITIVO-AO-CONTRATO-N-076-2013.pdf" TargetMode="External"/><Relationship Id="rId1027" Type="http://schemas.openxmlformats.org/officeDocument/2006/relationships/hyperlink" Target="https://goias.gov.br/detran/wp-content/uploads/sites/8/2023/07/20131127-EXTRATO-DO-SEXTO-TERMO-ADITIVO-AO-CONTRATO-N-064-2008.pdf" TargetMode="External"/><Relationship Id="rId243" Type="http://schemas.openxmlformats.org/officeDocument/2006/relationships/hyperlink" Target="https://goias.gov.br/detran/wp-content/uploads/sites/8/2023/07/20210825-Extrato-de-Publicacao-no-Diario-Oficial.pdf" TargetMode="External"/><Relationship Id="rId450" Type="http://schemas.openxmlformats.org/officeDocument/2006/relationships/hyperlink" Target="https://goias.gov.br/detran/wp-content/uploads/sites/8/2023/07/20190502-CONTRATO-N-10-2019-OI-S-A.pdf" TargetMode="External"/><Relationship Id="rId688" Type="http://schemas.openxmlformats.org/officeDocument/2006/relationships/hyperlink" Target="https://goias.gov.br/detran/wp-content/uploads/sites/8/2023/07/20160525-5-TERMO-ADITIVO-AO-CONTRATO-N-033-2012.pdf" TargetMode="External"/><Relationship Id="rId895" Type="http://schemas.openxmlformats.org/officeDocument/2006/relationships/hyperlink" Target="https://goias.gov.br/detran/wp-content/uploads/sites/8/2023/07/20141110-EXTRATO-DO-CONTRATO-N-058-2014.pdf" TargetMode="External"/><Relationship Id="rId909" Type="http://schemas.openxmlformats.org/officeDocument/2006/relationships/hyperlink" Target="https://goias.gov.br/detran/wp-content/uploads/sites/8/2023/07/20141014-EXTRATO-1-TERMO-ADITIVO-AO-CONTRATO-N-065-2013.pdf" TargetMode="External"/><Relationship Id="rId1080" Type="http://schemas.openxmlformats.org/officeDocument/2006/relationships/hyperlink" Target="https://goias.gov.br/detran/wp-content/uploads/sites/8/2023/07/20130621-EXTRATO-DO-CONTRATO-N-026-2013.pdf" TargetMode="External"/><Relationship Id="rId38" Type="http://schemas.openxmlformats.org/officeDocument/2006/relationships/hyperlink" Target="http://goias.gov.br/detran/wp-content/uploads/sites/8/2023/09/PORTARIA_494608397.pdf" TargetMode="External"/><Relationship Id="rId103" Type="http://schemas.openxmlformats.org/officeDocument/2006/relationships/hyperlink" Target="https://goias.gov.br/detran/wp-content/uploads/sites/8/2023/07/20221226-Publicado-no-D.O.pdf" TargetMode="External"/><Relationship Id="rId310" Type="http://schemas.openxmlformats.org/officeDocument/2006/relationships/hyperlink" Target="https://goias.gov.br/detran/wp-content/uploads/sites/8/2023/07/20201216-Extrato-de-Publicacao-no-Diario-Oficial.pdf" TargetMode="External"/><Relationship Id="rId548" Type="http://schemas.openxmlformats.org/officeDocument/2006/relationships/hyperlink" Target="https://goias.gov.br/detran/wp-content/uploads/sites/8/2023/07/20170904-CONTRATO-N-032-2017-CAVIUNA-COMERCIO-E-SERVICOS-EIRELI-ME.pdf" TargetMode="External"/><Relationship Id="rId755" Type="http://schemas.openxmlformats.org/officeDocument/2006/relationships/hyperlink" Target="https://goias.gov.br/detran/wp-content/uploads/sites/8/2023/07/20151217-TERCEIRO-TERMO-ADITIVO-AO-TERMO-DE-CREDENCIAMENTO-N-004-2012-SENAT-RIO-VERDE-GO.pdf" TargetMode="External"/><Relationship Id="rId962" Type="http://schemas.openxmlformats.org/officeDocument/2006/relationships/hyperlink" Target="https://goias.gov.br/detran/wp-content/uploads/sites/8/2023/07/20140528-EXTRATO-DE-CONTRATO-DE-CONFECCAO-DE-CARIMBOS-N-016-2014.pdf" TargetMode="External"/><Relationship Id="rId1178" Type="http://schemas.openxmlformats.org/officeDocument/2006/relationships/hyperlink" Target="https://goias.gov.br/detran/wp-content/uploads/sites/8/2023/07/20120717-TERMO-DE-CONTRATO-N-028-2012.pdf" TargetMode="External"/><Relationship Id="rId91" Type="http://schemas.openxmlformats.org/officeDocument/2006/relationships/hyperlink" Target="https://goias.gov.br/detran/wp-content/uploads/sites/8/2023/07/20230313-Publicado-no-D.O.pdf" TargetMode="External"/><Relationship Id="rId187" Type="http://schemas.openxmlformats.org/officeDocument/2006/relationships/hyperlink" Target="https://goias.gov.br/detran/wp-content/uploads/sites/8/2023/07/20220317-Extrato-de-Publicacao-no-Diario-Oficial.pdf" TargetMode="External"/><Relationship Id="rId394" Type="http://schemas.openxmlformats.org/officeDocument/2006/relationships/hyperlink" Target="https://goias.gov.br/detran/wp-content/uploads/sites/8/2023/07/20191211-CONTRATO-N-040-2019-LOCACAO-DE-IMOVEL-CIRETRAN-JUSSARA-GO.pdf" TargetMode="External"/><Relationship Id="rId408" Type="http://schemas.openxmlformats.org/officeDocument/2006/relationships/hyperlink" Target="https://goias.gov.br/detran/wp-content/uploads/sites/8/2023/07/20191007-CONTRATO-N-031-2019-DISTRIBUIDORA-SUDOESTE.pdf" TargetMode="External"/><Relationship Id="rId615" Type="http://schemas.openxmlformats.org/officeDocument/2006/relationships/hyperlink" Target="https://goias.gov.br/detran/wp-content/uploads/sites/8/2023/07/20170109-3-Termo-Aditivo-ao-Contrato-N-076-2013-da-empresa-MWF-Comercio-e-Engenharia-Ltda.pdf" TargetMode="External"/><Relationship Id="rId822" Type="http://schemas.openxmlformats.org/officeDocument/2006/relationships/hyperlink" Target="https://goias.gov.br/detran/wp-content/uploads/sites/8/2023/07/20150612-CONTRATO-N-052-2014.pdf" TargetMode="External"/><Relationship Id="rId1038" Type="http://schemas.openxmlformats.org/officeDocument/2006/relationships/hyperlink" Target="https://goias.gov.br/detran/wp-content/uploads/sites/8/2023/07/20131029-CONTRATO-N-058-2013.pdf" TargetMode="External"/><Relationship Id="rId254" Type="http://schemas.openxmlformats.org/officeDocument/2006/relationships/hyperlink" Target="https://goias.gov.br/detran/wp-content/uploads/sites/8/2023/07/20210730-Extrato-de-Publicacao-no-Diario-Oficial.pdf" TargetMode="External"/><Relationship Id="rId699" Type="http://schemas.openxmlformats.org/officeDocument/2006/relationships/hyperlink" Target="https://goias.gov.br/detran/wp-content/uploads/sites/8/2023/07/20160509-Contratos-N-s-016-e-017-16-fornecimento-de-cafe-e-acucar-ao-DETRAN-GO-e-Vapt-Vupts.pdf" TargetMode="External"/><Relationship Id="rId1091" Type="http://schemas.openxmlformats.org/officeDocument/2006/relationships/hyperlink" Target="https://goias.gov.br/detran/wp-content/uploads/sites/8/2023/07/20130422-EXTRATO-DO-CONTRATO-N-004-2013.pdf" TargetMode="External"/><Relationship Id="rId1105" Type="http://schemas.openxmlformats.org/officeDocument/2006/relationships/hyperlink" Target="https://goias.gov.br/detran/wp-content/uploads/sites/8/2023/07/20130304-EXTRATO-DO-CONTRATO-N-002-2013.pdf" TargetMode="External"/><Relationship Id="rId49" Type="http://schemas.openxmlformats.org/officeDocument/2006/relationships/hyperlink" Target="https://goias.gov.br/detran/wp-content/uploads/sites/8/2023/07/20230710-Publicado-no-D.O.pdf" TargetMode="External"/><Relationship Id="rId114" Type="http://schemas.openxmlformats.org/officeDocument/2006/relationships/hyperlink" Target="https://goias.gov.br/detran/wp-content/uploads/sites/8/2023/07/20221103-Publicado-no-D.O.pdf" TargetMode="External"/><Relationship Id="rId461" Type="http://schemas.openxmlformats.org/officeDocument/2006/relationships/hyperlink" Target="https://goias.gov.br/detran/wp-content/uploads/sites/8/2023/07/20190225-CONTRATO-N-001-2019-TOTAL-VIGILANCIA-E-SEGURANCA-LTDA.pdf" TargetMode="External"/><Relationship Id="rId559" Type="http://schemas.openxmlformats.org/officeDocument/2006/relationships/hyperlink" Target="https://goias.gov.br/detran/wp-content/uploads/sites/8/2023/07/20170803-CONTRATO-N-030-2017-MB-COMERCIAL-ELETRO-ELETRONICOS-LTDA.pdf" TargetMode="External"/><Relationship Id="rId766" Type="http://schemas.openxmlformats.org/officeDocument/2006/relationships/hyperlink" Target="https://goias.gov.br/detran/wp-content/uploads/sites/8/2023/07/20151116-EXTRATO-2-TERMO-ADITIVO-AO-CONTRATO-N-059-2013.pdf" TargetMode="External"/><Relationship Id="rId1189" Type="http://schemas.openxmlformats.org/officeDocument/2006/relationships/hyperlink" Target="https://goias.gov.br/detran/wp-content/uploads/sites/8/2023/07/20120531-EXTRATO-DE-TERMO-DE-COOPERACAO.pdf" TargetMode="External"/><Relationship Id="rId198" Type="http://schemas.openxmlformats.org/officeDocument/2006/relationships/hyperlink" Target="https://goias.gov.br/detran/wp-content/uploads/sites/8/2023/07/20220119-Extrato-de-Publicacao-no-Diario-Oficial.pdf" TargetMode="External"/><Relationship Id="rId321" Type="http://schemas.openxmlformats.org/officeDocument/2006/relationships/hyperlink" Target="https://goias.gov.br/detran/wp-content/uploads/sites/8/2023/07/20201111-Extrato-de-Publicacao-no-Diario-Oficial.pdf" TargetMode="External"/><Relationship Id="rId419" Type="http://schemas.openxmlformats.org/officeDocument/2006/relationships/hyperlink" Target="https://goias.gov.br/detran/wp-content/uploads/sites/8/2023/07/20190821-SEGUNDO-TERMO-ADITIVO-AO-CONTRATO-N-031-2017-INTELIGENCIA-DE-NEGOCIOS.pdf" TargetMode="External"/><Relationship Id="rId626" Type="http://schemas.openxmlformats.org/officeDocument/2006/relationships/hyperlink" Target="https://goias.gov.br/detran/wp-content/uploads/sites/8/2023/07/20161216-TERCEIRO-TERMO-ADITIVO-AO-CONTRATO-N-070-2013-LOCACAO-DE-DISPOSITIVOS-MOVEIS-EMPRESA-OI-MOVEL-S.A.pdf" TargetMode="External"/><Relationship Id="rId973" Type="http://schemas.openxmlformats.org/officeDocument/2006/relationships/hyperlink" Target="https://goias.gov.br/detran/wp-content/uploads/sites/8/2023/07/20140429-EXTRATO-DO-CONTRATO-N-014-2014.pdf" TargetMode="External"/><Relationship Id="rId1049" Type="http://schemas.openxmlformats.org/officeDocument/2006/relationships/hyperlink" Target="https://goias.gov.br/detran/wp-content/uploads/sites/8/2023/07/20131013-EXTRATO-DO-CONTRATO-N-044-2013.pdf" TargetMode="External"/><Relationship Id="rId833" Type="http://schemas.openxmlformats.org/officeDocument/2006/relationships/hyperlink" Target="https://goias.gov.br/detran/wp-content/uploads/sites/8/2023/07/20150522-EXTRATO-DO-CONTRATO-N-018-2015.pdf" TargetMode="External"/><Relationship Id="rId1116" Type="http://schemas.openxmlformats.org/officeDocument/2006/relationships/hyperlink" Target="https://goias.gov.br/detran/wp-content/uploads/sites/8/2023/07/20130125-EXTRATO-DO-CONTRATO-N-061-2012.pdf" TargetMode="External"/><Relationship Id="rId265" Type="http://schemas.openxmlformats.org/officeDocument/2006/relationships/hyperlink" Target="https://goias.gov.br/detran/wp-content/uploads/sites/8/2023/07/20210608-Extrato-de-Publicacao-no-Diario-Oficial.pdf" TargetMode="External"/><Relationship Id="rId472" Type="http://schemas.openxmlformats.org/officeDocument/2006/relationships/hyperlink" Target="https://goias.gov.br/detran/wp-content/uploads/sites/8/2023/07/20181016-CONTRATO-N-036-2018-CV-REPRESENTACOES-PROMOCIONAL-E-TEXTIL-EIRELI.pdf" TargetMode="External"/><Relationship Id="rId900" Type="http://schemas.openxmlformats.org/officeDocument/2006/relationships/hyperlink" Target="https://goias.gov.br/detran/wp-content/uploads/sites/8/2023/07/20141027-EXTRATO-CONTRATO-N-044-2014.pdf" TargetMode="External"/><Relationship Id="rId125" Type="http://schemas.openxmlformats.org/officeDocument/2006/relationships/hyperlink" Target="https://goias.gov.br/detran/wp-content/uploads/sites/8/2023/07/20220916-Publicado-no-D.O.pdf" TargetMode="External"/><Relationship Id="rId332" Type="http://schemas.openxmlformats.org/officeDocument/2006/relationships/hyperlink" Target="https://goias.gov.br/detran/wp-content/uploads/sites/8/2023/07/20200909-Extrato-de-Publicacao-no-Diario-Oficial.pdf" TargetMode="External"/><Relationship Id="rId777" Type="http://schemas.openxmlformats.org/officeDocument/2006/relationships/hyperlink" Target="https://goias.gov.br/detran/wp-content/uploads/sites/8/2023/07/20151012-EXTRATO-DO-PRIMEIRO-TERMO-ADITIVO-AO-CONTRATO-N-047-2015.pdf" TargetMode="External"/><Relationship Id="rId984" Type="http://schemas.openxmlformats.org/officeDocument/2006/relationships/hyperlink" Target="https://goias.gov.br/detran/wp-content/uploads/sites/8/2023/07/20140324-EXTRATO-DO-CONTRATO-N-007-2014.pdf" TargetMode="External"/><Relationship Id="rId637" Type="http://schemas.openxmlformats.org/officeDocument/2006/relationships/hyperlink" Target="https://goias.gov.br/detran/wp-content/uploads/sites/8/2023/07/20161108-CONTRATO-N-059-2016-DO-6-PREMIO-DE-JORNALISMO-DETRAN.pdf" TargetMode="External"/><Relationship Id="rId844" Type="http://schemas.openxmlformats.org/officeDocument/2006/relationships/hyperlink" Target="https://goias.gov.br/detran/wp-content/uploads/sites/8/2023/07/20150429-CONVENIO-N-014-2014.pdf" TargetMode="External"/><Relationship Id="rId276" Type="http://schemas.openxmlformats.org/officeDocument/2006/relationships/hyperlink" Target="https://goias.gov.br/detran/wp-content/uploads/sites/8/2023/07/20210430-Extrato-de-Publicacao-no-Diario-Oficial.pdf" TargetMode="External"/><Relationship Id="rId483" Type="http://schemas.openxmlformats.org/officeDocument/2006/relationships/hyperlink" Target="https://goias.gov.br/detran/wp-content/uploads/sites/8/2023/07/20180815-CONTRATO-N-029-2018-ROBLEDO-RESENDE-EIRELI.pdf" TargetMode="External"/><Relationship Id="rId690" Type="http://schemas.openxmlformats.org/officeDocument/2006/relationships/hyperlink" Target="https://goias.gov.br/detran/wp-content/uploads/sites/8/2023/07/20160525-1-Termo-Aditivo-ao-Contrato-074-2015-entre-DETRAN-GO-e-a-empresa-BURITI-Servicos-Empresariais.pdf" TargetMode="External"/><Relationship Id="rId704" Type="http://schemas.openxmlformats.org/officeDocument/2006/relationships/hyperlink" Target="https://goias.gov.br/detran/wp-content/uploads/sites/8/2023/07/20160502-PRIMEIRO-TERMO-ADITIVO-ao-Contrato-N-047-2013-de-Prestacao-de-Servicos-de-Telecomunicacoes-Claro-S-A.pdf" TargetMode="External"/><Relationship Id="rId911" Type="http://schemas.openxmlformats.org/officeDocument/2006/relationships/hyperlink" Target="https://goias.gov.br/detran/wp-content/uploads/sites/8/2023/07/20141013-4-TERMO-ADITIVO-AO-CONTRATO-N-044-2010.pdf" TargetMode="External"/><Relationship Id="rId1127" Type="http://schemas.openxmlformats.org/officeDocument/2006/relationships/hyperlink" Target="https://goias.gov.br/detran/wp-content/uploads/sites/8/2023/07/20121228-EXTRATO-DO-CONTRATO-N-054-2012.pdf" TargetMode="External"/><Relationship Id="rId40" Type="http://schemas.openxmlformats.org/officeDocument/2006/relationships/hyperlink" Target="http://goias.gov.br/detran/wp-content/uploads/sites/8/2023/09/PORTARIA_491223188.pdf" TargetMode="External"/><Relationship Id="rId136" Type="http://schemas.openxmlformats.org/officeDocument/2006/relationships/hyperlink" Target="https://goias.gov.br/detran/wp-content/uploads/sites/8/2023/07/20220803-Publicado-no-D.O.pdf" TargetMode="External"/><Relationship Id="rId343" Type="http://schemas.openxmlformats.org/officeDocument/2006/relationships/hyperlink" Target="https://goias.gov.br/detran/wp-content/uploads/sites/8/2023/07/20200728-Extrato-da-Publicacao-no-Diario-Oficial.pdf" TargetMode="External"/><Relationship Id="rId550" Type="http://schemas.openxmlformats.org/officeDocument/2006/relationships/hyperlink" Target="https://goias.gov.br/detran/wp-content/uploads/sites/8/2023/07/20170904-CONTRATO-N-034-2017-SARAIVA-DISTRIBUIDORA-EIRELI-ME.pdf" TargetMode="External"/><Relationship Id="rId788" Type="http://schemas.openxmlformats.org/officeDocument/2006/relationships/hyperlink" Target="https://goias.gov.br/detran/wp-content/uploads/sites/8/2023/07/20150828-EXTRATO-DO-SEXTO-TERMO-ADITIVO-AO-CONTRATO-N-028-2011.pdf" TargetMode="External"/><Relationship Id="rId995" Type="http://schemas.openxmlformats.org/officeDocument/2006/relationships/hyperlink" Target="https://goias.gov.br/detran/wp-content/uploads/sites/8/2023/07/20140124-EXTRATO-DO-CONTRATO-N-072-2013-DE-LOCACAO-DE-IMOVEL.pdf" TargetMode="External"/><Relationship Id="rId1180" Type="http://schemas.openxmlformats.org/officeDocument/2006/relationships/hyperlink" Target="https://goias.gov.br/detran/wp-content/uploads/sites/8/2023/07/20120703-EXTRATO-DE-CONTATO-N-023-2012.pdf" TargetMode="External"/><Relationship Id="rId203" Type="http://schemas.openxmlformats.org/officeDocument/2006/relationships/hyperlink" Target="https://goias.gov.br/detran/wp-content/uploads/sites/8/2023/07/20211221-Extrato-de-Publicacao-no-Diario-Oficial.pdf" TargetMode="External"/><Relationship Id="rId648" Type="http://schemas.openxmlformats.org/officeDocument/2006/relationships/hyperlink" Target="https://goias.gov.br/detran/wp-content/uploads/sites/8/2023/07/20160902-EXTRATO-DO-TERMO-DE-DESCENTRALIZACAO-ORCAMENTARIA-N-004-2016-AGETOP.pdf" TargetMode="External"/><Relationship Id="rId855" Type="http://schemas.openxmlformats.org/officeDocument/2006/relationships/hyperlink" Target="https://goias.gov.br/detran/wp-content/uploads/sites/8/2023/07/20150413-EXTRATO-DO-CONTRATO-N-009-2015.pdf" TargetMode="External"/><Relationship Id="rId1040" Type="http://schemas.openxmlformats.org/officeDocument/2006/relationships/hyperlink" Target="https://goias.gov.br/detran/wp-content/uploads/sites/8/2023/07/20131021-EXTRATO-DO-CONTRATO-N-052-2013.pdf" TargetMode="External"/><Relationship Id="rId287" Type="http://schemas.openxmlformats.org/officeDocument/2006/relationships/hyperlink" Target="https://goias.gov.br/detran/wp-content/uploads/sites/8/2023/07/20210330-Extrato-de-Publicacao-no-Diario-Oficial.pdf" TargetMode="External"/><Relationship Id="rId410" Type="http://schemas.openxmlformats.org/officeDocument/2006/relationships/hyperlink" Target="https://goias.gov.br/detran/wp-content/uploads/sites/8/2023/07/20190926-CONTRATO-N-033-2019-INGRAM-MICRO-BRASIL-LTDA.pdf" TargetMode="External"/><Relationship Id="rId494" Type="http://schemas.openxmlformats.org/officeDocument/2006/relationships/hyperlink" Target="https://goias.gov.br/detran/wp-content/uploads/sites/8/2023/07/20180529-CONTRATO-N-020-2018-RIBCO-DO-BRASIL-IMPORTACAO-E-EXPORTACAO-LTDA.pdf" TargetMode="External"/><Relationship Id="rId508" Type="http://schemas.openxmlformats.org/officeDocument/2006/relationships/hyperlink" Target="https://goias.gov.br/detran/wp-content/uploads/sites/8/2023/07/20180306-CONTRATO-N-003-2018-ALTO-RELLEVO-PRODUTORA-DE-EVENTOS-EIRELI.pdf" TargetMode="External"/><Relationship Id="rId715" Type="http://schemas.openxmlformats.org/officeDocument/2006/relationships/hyperlink" Target="https://goias.gov.br/detran/wp-content/uploads/sites/8/2023/07/20160408-Contrato-N-010-2016-Fornecimento-de-agua-mineral-potavel-pela-empresa-VEREDAS-Industria-e-Comercio-de-Agua-Mineral-LTDA-ME.pdf" TargetMode="External"/><Relationship Id="rId922" Type="http://schemas.openxmlformats.org/officeDocument/2006/relationships/hyperlink" Target="https://goias.gov.br/detran/wp-content/uploads/sites/8/2023/07/20140922-EXTRATO-DE-RESCISAO-DO-CONTRATO-N-058-2009.pdf" TargetMode="External"/><Relationship Id="rId1138" Type="http://schemas.openxmlformats.org/officeDocument/2006/relationships/hyperlink" Target="https://goias.gov.br/detran/wp-content/uploads/sites/8/2023/07/20121203-EXTRATO-DE-TERMO-DE-CREDENCIAMENTO-N-01-2012.pdf" TargetMode="External"/><Relationship Id="rId147" Type="http://schemas.openxmlformats.org/officeDocument/2006/relationships/hyperlink" Target="https://goias.gov.br/detran/wp-content/uploads/sites/8/2023/07/20220704-Publicado-no-D.O.pdf" TargetMode="External"/><Relationship Id="rId354" Type="http://schemas.openxmlformats.org/officeDocument/2006/relationships/hyperlink" Target="https://goias.gov.br/detran/wp-content/uploads/sites/8/2023/07/20200626-Extrato-da-Publicacao-no-Diario-Oficial.pdf" TargetMode="External"/><Relationship Id="rId799" Type="http://schemas.openxmlformats.org/officeDocument/2006/relationships/hyperlink" Target="https://goias.gov.br/detran/wp-content/uploads/sites/8/2023/07/20150803-RESCISAO-DO-CONTRATO-N-012-2011.pdf" TargetMode="External"/><Relationship Id="rId1191" Type="http://schemas.openxmlformats.org/officeDocument/2006/relationships/hyperlink" Target="https://goias.gov.br/detran/wp-content/uploads/sites/8/2024/11/aditivo-uruacu-1.pdf" TargetMode="External"/><Relationship Id="rId1205" Type="http://schemas.openxmlformats.org/officeDocument/2006/relationships/hyperlink" Target="https://goias.gov.br/detran/wp-content/uploads/sites/8/2025/02/extrato-de-publicacao-G4F-012-2021.pdf" TargetMode="External"/><Relationship Id="rId51" Type="http://schemas.openxmlformats.org/officeDocument/2006/relationships/hyperlink" Target="https://goias.gov.br/detran/wp-content/uploads/sites/8/2023/07/20230710-Publicado-no-D.O.pdf" TargetMode="External"/><Relationship Id="rId561" Type="http://schemas.openxmlformats.org/officeDocument/2006/relationships/hyperlink" Target="https://goias.gov.br/detran/wp-content/uploads/sites/8/2023/07/20170727-1-TERMO-ADITIVO-AO-CONTRATO-N-030-2016-VISUAL-SISTEMAS-ELETRONICOS-LTDA.pdf" TargetMode="External"/><Relationship Id="rId659" Type="http://schemas.openxmlformats.org/officeDocument/2006/relationships/hyperlink" Target="https://goias.gov.br/detran/wp-content/uploads/sites/8/2023/07/20160805-EXTRATO-CONTRATO-N-039-2016.pdf" TargetMode="External"/><Relationship Id="rId866" Type="http://schemas.openxmlformats.org/officeDocument/2006/relationships/hyperlink" Target="https://goias.gov.br/detran/wp-content/uploads/sites/8/2023/07/20150211-EXTRATO-2-TERMO-ADITIVO-CONTRATO-N-002-12.pdf" TargetMode="External"/><Relationship Id="rId214" Type="http://schemas.openxmlformats.org/officeDocument/2006/relationships/hyperlink" Target="https://goias.gov.br/detran/wp-content/uploads/sites/8/2023/07/20211119-Extrato-de-Publicacao-no-Diario-Oficial.pdf" TargetMode="External"/><Relationship Id="rId298" Type="http://schemas.openxmlformats.org/officeDocument/2006/relationships/hyperlink" Target="https://goias.gov.br/detran/wp-content/uploads/sites/8/2023/07/20210223-Extrato-de-Publicacao-no-Diario-Oficial.pdf" TargetMode="External"/><Relationship Id="rId421" Type="http://schemas.openxmlformats.org/officeDocument/2006/relationships/hyperlink" Target="https://goias.gov.br/detran/wp-content/uploads/sites/8/2023/07/20190819-CONTRATO-N-016-2019-LOCACAO-DE-IMOVEL-PARA-CIRETRAN-DE-VIANOPOLIS.pdf" TargetMode="External"/><Relationship Id="rId519" Type="http://schemas.openxmlformats.org/officeDocument/2006/relationships/hyperlink" Target="https://goias.gov.br/detran/wp-content/uploads/sites/8/2023/07/20171215-TERMO-DE-RESCISAO-DO-CONTRATO-N-022-2015-DE-LOCACAO-DE-IMOVEL-PARA-FUNCIONAMENTO-DE-UMA-UNIDADE-DO-CIRETRAN-NO-MUNICIPIO-DE-CIDADE-DE-GOIAS.pdf" TargetMode="External"/><Relationship Id="rId1051" Type="http://schemas.openxmlformats.org/officeDocument/2006/relationships/hyperlink" Target="https://goias.gov.br/detran/wp-content/uploads/sites/8/2023/07/20131001-EXTRATO-DO-QUINTO-TERMO-ADITIVO-AO-CONTRATO-N-005-2009.pdf" TargetMode="External"/><Relationship Id="rId1149" Type="http://schemas.openxmlformats.org/officeDocument/2006/relationships/hyperlink" Target="https://goias.gov.br/detran/wp-content/uploads/sites/8/2023/07/20121018-EXTRATO-DO-CONVENIO-N-013-2012.pdf" TargetMode="External"/><Relationship Id="rId158" Type="http://schemas.openxmlformats.org/officeDocument/2006/relationships/hyperlink" Target="https://goias.gov.br/detran/wp-content/uploads/sites/8/2023/07/20220610-Publicado-no-D.O.pdf" TargetMode="External"/><Relationship Id="rId726" Type="http://schemas.openxmlformats.org/officeDocument/2006/relationships/hyperlink" Target="https://goias.gov.br/detran/wp-content/uploads/sites/8/2023/07/20160308-EXTRATO-DO-CONVENIO-N-001-2016.pdf" TargetMode="External"/><Relationship Id="rId933" Type="http://schemas.openxmlformats.org/officeDocument/2006/relationships/hyperlink" Target="https://goias.gov.br/detran/wp-content/uploads/sites/8/2023/07/20140825-EXTRATO-DO-CONTRATO-N-049-2014.pdf" TargetMode="External"/><Relationship Id="rId1009" Type="http://schemas.openxmlformats.org/officeDocument/2006/relationships/hyperlink" Target="https://goias.gov.br/detran/wp-content/uploads/sites/8/2023/07/20131227-RESCISAO-DO-CONTRATO-N-012-2013.pdf" TargetMode="External"/><Relationship Id="rId62" Type="http://schemas.openxmlformats.org/officeDocument/2006/relationships/hyperlink" Target="https://goias.gov.br/detran/wp-content/uploads/sites/8/2023/07/20230605-Publicado-no-D.O.pdf" TargetMode="External"/><Relationship Id="rId365" Type="http://schemas.openxmlformats.org/officeDocument/2006/relationships/hyperlink" Target="https://goias.gov.br/detran/wp-content/uploads/sites/8/2023/07/20200427-Extrato-da-Publicacao-no-Diario-Oficial.pdf" TargetMode="External"/><Relationship Id="rId572" Type="http://schemas.openxmlformats.org/officeDocument/2006/relationships/hyperlink" Target="https://goias.gov.br/detran/wp-content/uploads/sites/8/2023/07/20170704-CONTRATO-N-018-2017-ACHEI-AUTOMOVEIS-LTDA.pdf" TargetMode="External"/><Relationship Id="rId1216" Type="http://schemas.openxmlformats.org/officeDocument/2006/relationships/hyperlink" Target="https://goias.gov.br/detran/wp-content/uploads/sites/8/2025/03/extrato-de-publicacao-integravox-1.pdf" TargetMode="External"/><Relationship Id="rId225" Type="http://schemas.openxmlformats.org/officeDocument/2006/relationships/hyperlink" Target="https://goias.gov.br/detran/wp-content/uploads/sites/8/2023/07/20211019-Extrato-de-Publicacao-no-Diario-Oficial.pdf" TargetMode="External"/><Relationship Id="rId432" Type="http://schemas.openxmlformats.org/officeDocument/2006/relationships/hyperlink" Target="https://goias.gov.br/detran/wp-content/uploads/sites/8/2023/07/20190715-CONVENIO-N-002-2019-MUNICIPIO-DE-JESUPOLIS-GO.pdf" TargetMode="External"/><Relationship Id="rId877" Type="http://schemas.openxmlformats.org/officeDocument/2006/relationships/hyperlink" Target="https://goias.gov.br/detran/wp-content/uploads/sites/8/2023/07/20150115-EXTRATO-DO-CONTRATO-N-079-2014.pdf" TargetMode="External"/><Relationship Id="rId1062" Type="http://schemas.openxmlformats.org/officeDocument/2006/relationships/hyperlink" Target="https://goias.gov.br/detran/wp-content/uploads/sites/8/2023/07/20130823-EXTRATO-DE-CONTRATO-N-039-2013.pdf" TargetMode="External"/><Relationship Id="rId737" Type="http://schemas.openxmlformats.org/officeDocument/2006/relationships/hyperlink" Target="https://goias.gov.br/detran/wp-content/uploads/sites/8/2023/07/20160126-Termo-de-Doacao-de-Bem-Movel-N-002-2015.pdf" TargetMode="External"/><Relationship Id="rId944" Type="http://schemas.openxmlformats.org/officeDocument/2006/relationships/hyperlink" Target="https://goias.gov.br/detran/wp-content/uploads/sites/8/2023/07/20140728-EXTRATO-DO-CONTRATO-N-031-2014.pdf" TargetMode="External"/><Relationship Id="rId73" Type="http://schemas.openxmlformats.org/officeDocument/2006/relationships/hyperlink" Target="https://goias.gov.br/detran/wp-content/uploads/sites/8/2023/07/20230503-Publicado-no-D.O.pdf" TargetMode="External"/><Relationship Id="rId169" Type="http://schemas.openxmlformats.org/officeDocument/2006/relationships/hyperlink" Target="https://goias.gov.br/detran/wp-content/uploads/sites/8/2023/07/20220510-Publicacao.pdf" TargetMode="External"/><Relationship Id="rId376" Type="http://schemas.openxmlformats.org/officeDocument/2006/relationships/hyperlink" Target="https://goias.gov.br/detran/wp-content/uploads/sites/8/2023/07/20200407-Extrato-da-Publicacao-no-Diario-Oficial.pdf" TargetMode="External"/><Relationship Id="rId583" Type="http://schemas.openxmlformats.org/officeDocument/2006/relationships/hyperlink" Target="https://goias.gov.br/detran/wp-content/uploads/sites/8/2023/07/20170607-1-TERMO-ADITIVO-AO-CONTRATO-N-035-2016-BRASILCARD-ADMINISTRADORA-DE-CARTOES-LTDA.pdf" TargetMode="External"/><Relationship Id="rId790" Type="http://schemas.openxmlformats.org/officeDocument/2006/relationships/hyperlink" Target="https://goias.gov.br/detran/wp-content/uploads/sites/8/2023/07/20150821-SEGUNDO-TERMO-ADITIVO-AO-CONTRATO-N-041-2013.pdf" TargetMode="External"/><Relationship Id="rId804" Type="http://schemas.openxmlformats.org/officeDocument/2006/relationships/hyperlink" Target="https://goias.gov.br/detran/wp-content/uploads/sites/8/2023/07/20150714-EXTRATO-CONTRATO-N-020-2015.pdf" TargetMode="External"/><Relationship Id="rId4" Type="http://schemas.openxmlformats.org/officeDocument/2006/relationships/hyperlink" Target="https://goias.gov.br/detran/wp-content/uploads/sites/8/2024/01/Extrato-de-Publicacao-Convenio-para-funcioamento-de-CIRETRAN-Abadia-de-Goias.pdf" TargetMode="External"/><Relationship Id="rId236" Type="http://schemas.openxmlformats.org/officeDocument/2006/relationships/hyperlink" Target="https://goias.gov.br/detran/wp-content/uploads/sites/8/2023/07/20210917-Extrato-de-Publicacao-no-Diario-Oficial.pdf" TargetMode="External"/><Relationship Id="rId443" Type="http://schemas.openxmlformats.org/officeDocument/2006/relationships/hyperlink" Target="https://goias.gov.br/detran/wp-content/uploads/sites/8/2023/07/20190605-CONTRATO-N-015-2019-AVISO-URGENTE.pdf" TargetMode="External"/><Relationship Id="rId650" Type="http://schemas.openxmlformats.org/officeDocument/2006/relationships/hyperlink" Target="https://goias.gov.br/detran/wp-content/uploads/sites/8/2023/07/20160824-CONTRATO-N-049-2016-AQUISICAO-DE-MOBILIARIO.pdf" TargetMode="External"/><Relationship Id="rId888" Type="http://schemas.openxmlformats.org/officeDocument/2006/relationships/hyperlink" Target="https://goias.gov.br/detran/wp-content/uploads/sites/8/2023/07/20141126-EXTRATO-DO-CONTRATO-N-070-2014.pdf" TargetMode="External"/><Relationship Id="rId1073" Type="http://schemas.openxmlformats.org/officeDocument/2006/relationships/hyperlink" Target="https://goias.gov.br/detran/wp-content/uploads/sites/8/2023/07/20130709-EXTRATO-DO-CONTRATO-N-028-2013.pdf" TargetMode="External"/><Relationship Id="rId303" Type="http://schemas.openxmlformats.org/officeDocument/2006/relationships/hyperlink" Target="https://goias.gov.br/detran/wp-content/uploads/sites/8/2023/07/20210120-Extrato-de-Publicacao-no-Diario-Oficial.pdf" TargetMode="External"/><Relationship Id="rId748" Type="http://schemas.openxmlformats.org/officeDocument/2006/relationships/hyperlink" Target="https://goias.gov.br/detran/wp-content/uploads/sites/8/2023/07/20151223-CONTRATO-N-045-2015-DE-LOCACAO-DE-IMOVEL-DA-CIRETRAN-DO-MUNICIPIO-DE-INDIARA-GO.pdf" TargetMode="External"/><Relationship Id="rId955" Type="http://schemas.openxmlformats.org/officeDocument/2006/relationships/hyperlink" Target="https://goias.gov.br/detran/wp-content/uploads/sites/8/2023/07/20140624-EXTRATO-DO-PRIMEIRO-TERMO-ADITIVO-AO-CONTRATO-N-012-2014.pdf" TargetMode="External"/><Relationship Id="rId1140" Type="http://schemas.openxmlformats.org/officeDocument/2006/relationships/hyperlink" Target="https://goias.gov.br/detran/wp-content/uploads/sites/8/2023/07/20121121-EXTRATO-DO-QUINTO-TERMO-ADITIVO-AO-CONTRATO-N-032-2009.pdf" TargetMode="External"/><Relationship Id="rId84" Type="http://schemas.openxmlformats.org/officeDocument/2006/relationships/hyperlink" Target="https://goias.gov.br/detran/wp-content/uploads/sites/8/2023/07/20230405-Publicado-no-D.O.pdf" TargetMode="External"/><Relationship Id="rId387" Type="http://schemas.openxmlformats.org/officeDocument/2006/relationships/hyperlink" Target="https://goias.gov.br/detran/wp-content/uploads/sites/8/2023/07/20200123-CONTRATO-No-001-2020-LOCACAO-DE-IMOVEL-CIRETRAN-SANCLERLANDIA-GO-1.pdf" TargetMode="External"/><Relationship Id="rId510" Type="http://schemas.openxmlformats.org/officeDocument/2006/relationships/hyperlink" Target="https://goias.gov.br/detran/wp-content/uploads/sites/8/2023/07/20180222-CONTRATO-N-004-2018-INDRA-BRASIL-SOLUCOES-E-SERVICOS-TECNOLOGICOS-S-A.pdf" TargetMode="External"/><Relationship Id="rId594" Type="http://schemas.openxmlformats.org/officeDocument/2006/relationships/hyperlink" Target="https://goias.gov.br/detran/wp-content/uploads/sites/8/2023/07/20170428-EMPRESA-AVISO-URGENTE-CLIPPING-E-SOFTWARES-LTDA-EPP.pdf" TargetMode="External"/><Relationship Id="rId608" Type="http://schemas.openxmlformats.org/officeDocument/2006/relationships/hyperlink" Target="https://goias.gov.br/detran/wp-content/uploads/sites/8/2023/07/20170215-CONTRATO-N-001-2017-NORTE-LOCACAO-COMERCIO-E-SERVICOS-EIRELI-EPP.pdf" TargetMode="External"/><Relationship Id="rId815" Type="http://schemas.openxmlformats.org/officeDocument/2006/relationships/hyperlink" Target="https://goias.gov.br/detran/wp-content/uploads/sites/8/2023/07/20150626-EXTRATO-1-TERMO-ADITIVO-AO-CONTRATO-N-037-2014.pdf" TargetMode="External"/><Relationship Id="rId247" Type="http://schemas.openxmlformats.org/officeDocument/2006/relationships/hyperlink" Target="https://goias.gov.br/detran/wp-content/uploads/sites/8/2023/07/20210813-Extrato-de-Publicacao-no-Diario-Oficial.pdf" TargetMode="External"/><Relationship Id="rId899" Type="http://schemas.openxmlformats.org/officeDocument/2006/relationships/hyperlink" Target="https://goias.gov.br/detran/wp-content/uploads/sites/8/2023/07/20141105-CONTRATO-N-064-2014-NOVO-HORIZONTE-COMERCIO-DE-TINTAS-LTDA.pdf" TargetMode="External"/><Relationship Id="rId1000" Type="http://schemas.openxmlformats.org/officeDocument/2006/relationships/hyperlink" Target="https://goias.gov.br/detran/wp-content/uploads/sites/8/2023/07/20140116-EXTRATO-DO-SEGUNDO-TERMO-ADITIVO-AO-CONTRATO-N-047-2012.pdf" TargetMode="External"/><Relationship Id="rId1084" Type="http://schemas.openxmlformats.org/officeDocument/2006/relationships/hyperlink" Target="https://goias.gov.br/detran/wp-content/uploads/sites/8/2023/07/20130520-EXTRATO-DE-CONVENIO-N-007-2013.pdf" TargetMode="External"/><Relationship Id="rId107" Type="http://schemas.openxmlformats.org/officeDocument/2006/relationships/hyperlink" Target="https://goias.gov.br/detran/wp-content/uploads/sites/8/2023/07/20221219-Publicado-no-D.O.pdf" TargetMode="External"/><Relationship Id="rId454" Type="http://schemas.openxmlformats.org/officeDocument/2006/relationships/hyperlink" Target="https://goias.gov.br/detran/wp-content/uploads/sites/8/2023/07/20190423-CONTRATO-N-008-2019-JC-COMERCIO-E-EMPREENDIMENTOS-EIRELI-ME.pdf" TargetMode="External"/><Relationship Id="rId661" Type="http://schemas.openxmlformats.org/officeDocument/2006/relationships/hyperlink" Target="https://goias.gov.br/detran/wp-content/uploads/sites/8/2023/07/20160802-CONTRATO-043-2016-DE-PRESTACAO-DE-SERVICOS-DE-PUBLICACOES-OFICIAIS-EDITORA-RAIZES-LTDA-EPP.pdf" TargetMode="External"/><Relationship Id="rId759" Type="http://schemas.openxmlformats.org/officeDocument/2006/relationships/hyperlink" Target="https://goias.gov.br/detran/wp-content/uploads/sites/8/2023/07/20151214-RESCISAO-DO-CONTRATO-N-084-2014-DE-LOCACAO-DA-CIRETRAN-DE-TRINDADEGO.pdf" TargetMode="External"/><Relationship Id="rId966" Type="http://schemas.openxmlformats.org/officeDocument/2006/relationships/hyperlink" Target="https://goias.gov.br/detran/wp-content/uploads/sites/8/2023/07/20140526-EXTRATO-DE-CONTRATO-DE-CONFECCAO-DE-CARIMBOS-N-017-2014.pdf" TargetMode="External"/><Relationship Id="rId11" Type="http://schemas.openxmlformats.org/officeDocument/2006/relationships/hyperlink" Target="https://goias.gov.br/detran/wp-content/uploads/sites/8/2024/01/Publicacao-Contrato-041-2023-Cruzeiro-do-Sul-Material-para-Almoxarifado.pdf" TargetMode="External"/><Relationship Id="rId314" Type="http://schemas.openxmlformats.org/officeDocument/2006/relationships/hyperlink" Target="https://goias.gov.br/detran/wp-content/uploads/sites/8/2023/07/20201204-Extrato-de-Publicacao-no-Diario-Oficial.pdf" TargetMode="External"/><Relationship Id="rId398" Type="http://schemas.openxmlformats.org/officeDocument/2006/relationships/hyperlink" Target="https://goias.gov.br/detran/wp-content/uploads/sites/8/2023/07/20191122-CONTRATO-N-039-2019-ACITEG.pdf" TargetMode="External"/><Relationship Id="rId521" Type="http://schemas.openxmlformats.org/officeDocument/2006/relationships/hyperlink" Target="https://goias.gov.br/detran/wp-content/uploads/sites/8/2023/07/20171207-PRIMEIRO-TERMO-ADITIVO-AO-CONTRATO-N-058-2016-DE-LOCACAO-DE-IMOVEL-PARA-FUNCIONAMENTO-DA-CIRETRAN-DO-MUNICIPIO-DE-FAZENDA-NOVA.pdf" TargetMode="External"/><Relationship Id="rId619" Type="http://schemas.openxmlformats.org/officeDocument/2006/relationships/hyperlink" Target="https://goias.gov.br/detran/wp-content/uploads/sites/8/2023/07/20161229-PRIMEIRO-TERMO-ADITIVO-AO-CONTRATO-DE-N-065-2015-DE-PRESTACAO-DE-SERVICOS-DA-EMPRESA-TECNISYS-INFORMATICA-E-ASSESSORIA-EMPRESARIAL-LTDA.pdf" TargetMode="External"/><Relationship Id="rId1151" Type="http://schemas.openxmlformats.org/officeDocument/2006/relationships/hyperlink" Target="https://goias.gov.br/detran/wp-content/uploads/sites/8/2023/07/20121005-EXTRATO-DO-QUARTO-TERMO-ADITIVO-AO-CONTRATO-N-052-2008.pdf" TargetMode="External"/><Relationship Id="rId95" Type="http://schemas.openxmlformats.org/officeDocument/2006/relationships/hyperlink" Target="https://goias.gov.br/detran/wp-content/uploads/sites/8/2023/07/20230209-Publicado-no-D.O.pdf" TargetMode="External"/><Relationship Id="rId160" Type="http://schemas.openxmlformats.org/officeDocument/2006/relationships/hyperlink" Target="https://goias.gov.br/detran/wp-content/uploads/sites/8/2023/07/20220610-Publicado-no-D.O.pdf" TargetMode="External"/><Relationship Id="rId826" Type="http://schemas.openxmlformats.org/officeDocument/2006/relationships/hyperlink" Target="https://goias.gov.br/detran/wp-content/uploads/sites/8/2023/07/20150609-EXTRATO-CONTRATO-N-024-2015.pdf" TargetMode="External"/><Relationship Id="rId1011" Type="http://schemas.openxmlformats.org/officeDocument/2006/relationships/hyperlink" Target="https://goias.gov.br/detran/wp-content/uploads/sites/8/2023/07/20131227-RESCISAO-DO-CONTRATO-N-051-2010-E-SEUS-ADITIVOS.pdf" TargetMode="External"/><Relationship Id="rId1109" Type="http://schemas.openxmlformats.org/officeDocument/2006/relationships/hyperlink" Target="https://goias.gov.br/detran/wp-content/uploads/sites/8/2023/07/20130208-EXTRATO-DO-CONTRATO-N-070-2012.pdf" TargetMode="External"/><Relationship Id="rId258" Type="http://schemas.openxmlformats.org/officeDocument/2006/relationships/hyperlink" Target="https://goias.gov.br/detran/wp-content/uploads/sites/8/2023/07/20210726-Extrato-de-Publicacao-no-Diario-Oficial.pdf" TargetMode="External"/><Relationship Id="rId465" Type="http://schemas.openxmlformats.org/officeDocument/2006/relationships/hyperlink" Target="https://goias.gov.br/detran/wp-content/uploads/sites/8/2023/07/20181031-CONTRATO-N-048-2018-PRIMAX-DISTRIBUIDORA-EIRELI-ME.pdf" TargetMode="External"/><Relationship Id="rId672" Type="http://schemas.openxmlformats.org/officeDocument/2006/relationships/hyperlink" Target="https://goias.gov.br/detran/wp-content/uploads/sites/8/2023/07/20160706-2-Termo-Aditivo-ao-Contrato-N-037-2014-entre-DETRAN-GO-e-SET.pdf" TargetMode="External"/><Relationship Id="rId1095" Type="http://schemas.openxmlformats.org/officeDocument/2006/relationships/hyperlink" Target="https://goias.gov.br/detran/wp-content/uploads/sites/8/2023/07/20130408-EXTRATO-DE-CONTRATO-N-012-2013.pdf" TargetMode="External"/><Relationship Id="rId22" Type="http://schemas.openxmlformats.org/officeDocument/2006/relationships/hyperlink" Target="http://goias.gov.br/detran/wp-content/uploads/sites/8/2023/10/Publicacao-Contrato-036-2023-SOLVEER-SUPRIMENTOS-CORPORATIVOS-LTDA-1.pdf" TargetMode="External"/><Relationship Id="rId118" Type="http://schemas.openxmlformats.org/officeDocument/2006/relationships/hyperlink" Target="https://goias.gov.br/detran/wp-content/uploads/sites/8/2023/07/20220922-Publicado-no-D.O.pdf" TargetMode="External"/><Relationship Id="rId325" Type="http://schemas.openxmlformats.org/officeDocument/2006/relationships/hyperlink" Target="https://goias.gov.br/detran/wp-content/uploads/sites/8/2023/07/20201104-Extrato-de-Publicacao-no-Diario-Oficial.pdf" TargetMode="External"/><Relationship Id="rId532" Type="http://schemas.openxmlformats.org/officeDocument/2006/relationships/hyperlink" Target="https://goias.gov.br/detran/wp-content/uploads/sites/8/2023/07/20171023-CONTRATO-N-042-2017-DA-EMPRESA-EMPREENDER-MUSICA-PRODUCOES-ARTISTICAS-LTDA-ME.pdf" TargetMode="External"/><Relationship Id="rId977" Type="http://schemas.openxmlformats.org/officeDocument/2006/relationships/hyperlink" Target="https://goias.gov.br/detran/wp-content/uploads/sites/8/2023/07/20140408-EXTRATO-DO-CONTRATO-N-008-2014.pdf" TargetMode="External"/><Relationship Id="rId1162" Type="http://schemas.openxmlformats.org/officeDocument/2006/relationships/hyperlink" Target="https://goias.gov.br/detran/wp-content/uploads/sites/8/2023/07/20120820-EXTRATO-DO-CONTRATO-N-005-2012.pdf" TargetMode="External"/><Relationship Id="rId171" Type="http://schemas.openxmlformats.org/officeDocument/2006/relationships/hyperlink" Target="https://goias.gov.br/detran/wp-content/uploads/sites/8/2023/07/20220504-Extrato-de-Publicacao-no-Diario-Oficial.pdf" TargetMode="External"/><Relationship Id="rId837" Type="http://schemas.openxmlformats.org/officeDocument/2006/relationships/hyperlink" Target="https://goias.gov.br/detran/wp-content/uploads/sites/8/2023/07/20150514-EXTRATO-DO-CONTRATO-N-012-2015.pdf" TargetMode="External"/><Relationship Id="rId1022" Type="http://schemas.openxmlformats.org/officeDocument/2006/relationships/hyperlink" Target="https://goias.gov.br/detran/wp-content/uploads/sites/8/2023/07/20131203-EXTRATO-DO-SEGUNDO-TERMO-ADITIVO-AO-TERMO-DE-CREDENCIAMENTO-N-02-2011.pdf" TargetMode="External"/><Relationship Id="rId269" Type="http://schemas.openxmlformats.org/officeDocument/2006/relationships/hyperlink" Target="https://goias.gov.br/detran/wp-content/uploads/sites/8/2023/07/20210531-Extrato-de-Publicacao-no-Diario-Oficial.pdf" TargetMode="External"/><Relationship Id="rId476" Type="http://schemas.openxmlformats.org/officeDocument/2006/relationships/hyperlink" Target="https://goias.gov.br/detran/wp-content/uploads/sites/8/2023/07/20180911-CONTRATO-N-038-2018-TECNISYS-INFORMATICA-E-ASSESSORIA-EMPRESARIAL-LTDA.pdf" TargetMode="External"/><Relationship Id="rId683" Type="http://schemas.openxmlformats.org/officeDocument/2006/relationships/hyperlink" Target="https://goias.gov.br/detran/wp-content/uploads/sites/8/2023/07/20160613-Termo-de-Descentralizacao-Orcamentaria-N-003-2016-DETRAN-GO-e-FECOM.pdf" TargetMode="External"/><Relationship Id="rId890" Type="http://schemas.openxmlformats.org/officeDocument/2006/relationships/hyperlink" Target="https://goias.gov.br/detran/wp-content/uploads/sites/8/2023/07/20141118-EXTRATO-DE-CONTRATO-N-074-2014.pdf" TargetMode="External"/><Relationship Id="rId904" Type="http://schemas.openxmlformats.org/officeDocument/2006/relationships/hyperlink" Target="https://goias.gov.br/detran/wp-content/uploads/sites/8/2023/07/20141023-EXTRATO-DO-CONTRATO-N-057-2014.pdf" TargetMode="External"/><Relationship Id="rId33" Type="http://schemas.openxmlformats.org/officeDocument/2006/relationships/hyperlink" Target="http://goias.gov.br/detran/wp-content/uploads/sites/8/2023/09/PORTARIA_498138095.pdf" TargetMode="External"/><Relationship Id="rId129" Type="http://schemas.openxmlformats.org/officeDocument/2006/relationships/hyperlink" Target="https://goias.gov.br/detran/wp-content/uploads/sites/8/2023/07/20220826-Publicado-no-D.O.pdf" TargetMode="External"/><Relationship Id="rId336" Type="http://schemas.openxmlformats.org/officeDocument/2006/relationships/hyperlink" Target="https://goias.gov.br/detran/wp-content/uploads/sites/8/2023/07/20200828-Extrato-de-Publicacao-no-Diario-Oficial.pdf" TargetMode="External"/><Relationship Id="rId543" Type="http://schemas.openxmlformats.org/officeDocument/2006/relationships/hyperlink" Target="https://goias.gov.br/detran/wp-content/uploads/sites/8/2023/07/20170928-CONTRATO-N-041-2017-DIGITAL-PAPELARIA-E-INFORMATICA-LTDA.pdf" TargetMode="External"/><Relationship Id="rId988" Type="http://schemas.openxmlformats.org/officeDocument/2006/relationships/hyperlink" Target="https://goias.gov.br/detran/wp-content/uploads/sites/8/2023/07/20140311-EXTRATO-DO-CONTRATO-N-003-2014.pdf" TargetMode="External"/><Relationship Id="rId1173" Type="http://schemas.openxmlformats.org/officeDocument/2006/relationships/hyperlink" Target="https://goias.gov.br/detran/wp-content/uploads/sites/8/2023/07/20120717-EXTRATO-DO-TERMO-DE-CONTRATO-N-026-2012.pdf" TargetMode="External"/><Relationship Id="rId182" Type="http://schemas.openxmlformats.org/officeDocument/2006/relationships/hyperlink" Target="https://goias.gov.br/detran/wp-content/uploads/sites/8/2023/07/20220411-Extrato-de-Publicacao-no-Diario-Oficial.pdf" TargetMode="External"/><Relationship Id="rId403" Type="http://schemas.openxmlformats.org/officeDocument/2006/relationships/hyperlink" Target="https://goias.gov.br/detran/wp-content/uploads/sites/8/2023/07/20191029-CONVENIO-005-2019-CIRETRAN-DE-CALDAZINHA.pdf" TargetMode="External"/><Relationship Id="rId750" Type="http://schemas.openxmlformats.org/officeDocument/2006/relationships/hyperlink" Target="https://goias.gov.br/detran/wp-content/uploads/sites/8/2023/07/20151223-CONTRATO-N-043-2015-DE-LOCACAO-DE-IMOVEL-DA-CIRETRAN-DO-MUNICIPIO-DE-PALMINOPOLIS-GO.pdf" TargetMode="External"/><Relationship Id="rId848" Type="http://schemas.openxmlformats.org/officeDocument/2006/relationships/hyperlink" Target="https://goias.gov.br/detran/wp-content/uploads/sites/8/2023/07/20150429-RECISAO-DO-CONTRATO-057-2010-DE-LOCOCAO-DE-IMOVEL-PARA-FUNCIONAMENTO-DE-CIRETRAN-DO-MUNICIPIO-DE-MONTIVIDIU-GO.pdf" TargetMode="External"/><Relationship Id="rId1033" Type="http://schemas.openxmlformats.org/officeDocument/2006/relationships/hyperlink" Target="https://goias.gov.br/detran/wp-content/uploads/sites/8/2023/07/20131105-EXTRATO-DE-CONTRATO-N-055-2013.pdf" TargetMode="External"/><Relationship Id="rId487" Type="http://schemas.openxmlformats.org/officeDocument/2006/relationships/hyperlink" Target="https://goias.gov.br/detran/wp-content/uploads/sites/8/2023/07/20180806-CONTRATO-N-026-2018-FLEXIBASE-INDUSTRIA-E-COMERCIO-DE-MOVEIS-IMPORTACAO-E-EXPORTACAO-LTDA.pdf" TargetMode="External"/><Relationship Id="rId610" Type="http://schemas.openxmlformats.org/officeDocument/2006/relationships/hyperlink" Target="https://goias.gov.br/detran/wp-content/uploads/sites/8/2023/07/20170119-CONTRATO-N-062-2016-ORACLE-DO-BRASIL-SISTEMAS-LTDA.pdf" TargetMode="External"/><Relationship Id="rId694" Type="http://schemas.openxmlformats.org/officeDocument/2006/relationships/hyperlink" Target="https://goias.gov.br/detran/wp-content/uploads/sites/8/2023/07/20160510-4-TERMO-ADITIVO-AO-CONTRATO-015-2013.pdf" TargetMode="External"/><Relationship Id="rId708" Type="http://schemas.openxmlformats.org/officeDocument/2006/relationships/hyperlink" Target="https://goias.gov.br/detran/wp-content/uploads/sites/8/2023/07/20160420-Extrato-do-2-Termo-Aditivo-ao-Convenio-N-003-2014.pdf" TargetMode="External"/><Relationship Id="rId915" Type="http://schemas.openxmlformats.org/officeDocument/2006/relationships/hyperlink" Target="https://goias.gov.br/detran/wp-content/uploads/sites/8/2023/07/20141007-EXTRATO-DO-CONTRATO-N-052-2013-1-TERMO-ADITIVO.pdf" TargetMode="External"/><Relationship Id="rId347" Type="http://schemas.openxmlformats.org/officeDocument/2006/relationships/hyperlink" Target="https://goias.gov.br/detran/wp-content/uploads/sites/8/2023/07/20200722-Extrato-da-Publicacao-no-Diario-Oficial.pdf" TargetMode="External"/><Relationship Id="rId999" Type="http://schemas.openxmlformats.org/officeDocument/2006/relationships/hyperlink" Target="https://goias.gov.br/detran/wp-content/uploads/sites/8/2023/07/20140116-EXTRATO-DO-CONTRATO-N-066-2013.pdf" TargetMode="External"/><Relationship Id="rId1100" Type="http://schemas.openxmlformats.org/officeDocument/2006/relationships/hyperlink" Target="https://goias.gov.br/detran/wp-content/uploads/sites/8/2023/07/20130318-EXTRATO-DO-CONTRATO-N-008-2013.pdf" TargetMode="External"/><Relationship Id="rId1184" Type="http://schemas.openxmlformats.org/officeDocument/2006/relationships/hyperlink" Target="https://goias.gov.br/detran/wp-content/uploads/sites/8/2023/07/20120626-EXTRATO-DE-CONTRATO-N-022-2012-E-EXTRATO-DO-PRIMEIRO-TERMO-AO-CONTRATO-N-064-2009.pdf" TargetMode="External"/><Relationship Id="rId44" Type="http://schemas.openxmlformats.org/officeDocument/2006/relationships/hyperlink" Target="https://goias.gov.br/detran/wp-content/uploads/sites/8/2023/07/20230719-Publicado-no-D.O.pdf" TargetMode="External"/><Relationship Id="rId554" Type="http://schemas.openxmlformats.org/officeDocument/2006/relationships/hyperlink" Target="https://goias.gov.br/detran/wp-content/uploads/sites/8/2023/07/20170816-CONTRATO-DE-ADESAO-N-001-2016.pdf" TargetMode="External"/><Relationship Id="rId761" Type="http://schemas.openxmlformats.org/officeDocument/2006/relationships/hyperlink" Target="https://goias.gov.br/detran/wp-content/uploads/sites/8/2023/07/20151127-EXTRATO-AO-CONTRATO-N-053-2015.pdf" TargetMode="External"/><Relationship Id="rId859" Type="http://schemas.openxmlformats.org/officeDocument/2006/relationships/hyperlink" Target="https://goias.gov.br/detran/wp-content/uploads/sites/8/2023/07/20150325-EXTRATO-DO-CONTRATO-N-081-2014.pdf" TargetMode="External"/><Relationship Id="rId193" Type="http://schemas.openxmlformats.org/officeDocument/2006/relationships/hyperlink" Target="https://goias.gov.br/detran/wp-content/uploads/sites/8/2023/07/20220224-Publicado-no-D.O.pdf" TargetMode="External"/><Relationship Id="rId207" Type="http://schemas.openxmlformats.org/officeDocument/2006/relationships/hyperlink" Target="https://goias.gov.br/detran/wp-content/uploads/sites/8/2023/07/20211210-Extrato-de-Publicacao-no-Diario-Oficial.pdf" TargetMode="External"/><Relationship Id="rId414" Type="http://schemas.openxmlformats.org/officeDocument/2006/relationships/hyperlink" Target="https://goias.gov.br/detran/wp-content/uploads/sites/8/2023/07/20190904-CONTRATO-N-023-2019-AVICOLA-GOIAS-COMERCIO-DE-FRIOS-LTDA.pdf" TargetMode="External"/><Relationship Id="rId498" Type="http://schemas.openxmlformats.org/officeDocument/2006/relationships/hyperlink" Target="https://goias.gov.br/detran/wp-content/uploads/sites/8/2023/07/20180406-CONTRATO-N-017-2018-CENTRO-%E2%80%94-ASSISTENCIA-24-HORAS-LTDA-EPP.pdf" TargetMode="External"/><Relationship Id="rId621" Type="http://schemas.openxmlformats.org/officeDocument/2006/relationships/hyperlink" Target="https://goias.gov.br/detran/wp-content/uploads/sites/8/2023/07/20161227-EXTRATO-DO-CONTRATO-N-60-2016-O-Popular.pdf" TargetMode="External"/><Relationship Id="rId1044" Type="http://schemas.openxmlformats.org/officeDocument/2006/relationships/hyperlink" Target="https://goias.gov.br/detran/wp-content/uploads/sites/8/2023/07/20131014-PRIMEIRO-TERMO-ADITIVO-AO-CONTRATO-N-046-2012.pdf" TargetMode="External"/><Relationship Id="rId260" Type="http://schemas.openxmlformats.org/officeDocument/2006/relationships/hyperlink" Target="https://goias.gov.br/detran/wp-content/uploads/sites/8/2023/07/20210702-Extrato-de-Publicacao-no-Diario-Oficial.pdf" TargetMode="External"/><Relationship Id="rId719" Type="http://schemas.openxmlformats.org/officeDocument/2006/relationships/hyperlink" Target="https://goias.gov.br/detran/wp-content/uploads/sites/8/2023/07/20160323-Extrato-do-Segundo-Termo-Aditivo-ao-Contrato-n-017-2014.pdf" TargetMode="External"/><Relationship Id="rId926" Type="http://schemas.openxmlformats.org/officeDocument/2006/relationships/hyperlink" Target="https://goias.gov.br/detran/wp-content/uploads/sites/8/2023/07/20140908-1-TERMO-ADITIVO-AO-CONTRATO-N-040-13.pdf" TargetMode="External"/><Relationship Id="rId1111" Type="http://schemas.openxmlformats.org/officeDocument/2006/relationships/hyperlink" Target="https://goias.gov.br/detran/wp-content/uploads/sites/8/2023/07/20130130-EXTRATO-DE-CONVENIO.pdf" TargetMode="External"/><Relationship Id="rId55" Type="http://schemas.openxmlformats.org/officeDocument/2006/relationships/hyperlink" Target="https://goias.gov.br/detran/wp-content/uploads/sites/8/2023/07/20230627-Publicado-no-D.O.pdf" TargetMode="External"/><Relationship Id="rId120" Type="http://schemas.openxmlformats.org/officeDocument/2006/relationships/hyperlink" Target="https://goias.gov.br/detran/wp-content/uploads/sites/8/2023/07/20220920-Publicado-no-D.O.pdf" TargetMode="External"/><Relationship Id="rId358" Type="http://schemas.openxmlformats.org/officeDocument/2006/relationships/hyperlink" Target="https://goias.gov.br/detran/wp-content/uploads/sites/8/2023/07/20200616-Extrato-da-Publicacao-no-Diario-Oficial.pdf" TargetMode="External"/><Relationship Id="rId565" Type="http://schemas.openxmlformats.org/officeDocument/2006/relationships/hyperlink" Target="https://goias.gov.br/detran/wp-content/uploads/sites/8/2023/07/20170720-CONTRATO-N-025-2017-ROBLEDO-RESENDE-ME.pdf" TargetMode="External"/><Relationship Id="rId772" Type="http://schemas.openxmlformats.org/officeDocument/2006/relationships/hyperlink" Target="https://goias.gov.br/detran/wp-content/uploads/sites/8/2023/07/20151027-EXTRATO-DO-CONTRATO-N-056-2015.pdf" TargetMode="External"/><Relationship Id="rId1195" Type="http://schemas.openxmlformats.org/officeDocument/2006/relationships/hyperlink" Target="https://goias.gov.br/detran/wp-content/uploads/sites/8/2024/11/contrato-053-2.pdf" TargetMode="External"/><Relationship Id="rId1209" Type="http://schemas.openxmlformats.org/officeDocument/2006/relationships/hyperlink" Target="https://goias.gov.br/detran/wp-content/uploads/sites/8/2025/03/extrato-de-publicacao-atlantico-solveer-lbm-global-Canaa-compwire.pdf" TargetMode="External"/><Relationship Id="rId218" Type="http://schemas.openxmlformats.org/officeDocument/2006/relationships/hyperlink" Target="https://goias.gov.br/detran/wp-content/uploads/sites/8/2023/07/20211029-Extrato-de-Publicacao-no-Diario-Oficial.pdf" TargetMode="External"/><Relationship Id="rId425" Type="http://schemas.openxmlformats.org/officeDocument/2006/relationships/hyperlink" Target="https://goias.gov.br/detran/wp-content/uploads/sites/8/2023/07/20190808-TERCEIRO-TERMO-ADITIVO-AO-CONTRATO-N-044-2016.pdf" TargetMode="External"/><Relationship Id="rId632" Type="http://schemas.openxmlformats.org/officeDocument/2006/relationships/hyperlink" Target="https://goias.gov.br/detran/wp-content/uploads/sites/8/2023/07/20161207-1-TERMO-ADITIVO-AO-CONTRATO-N-072-2015-CASANOVA-TURISMO.pdf" TargetMode="External"/><Relationship Id="rId1055" Type="http://schemas.openxmlformats.org/officeDocument/2006/relationships/hyperlink" Target="https://goias.gov.br/detran/wp-content/uploads/sites/8/2023/07/20130923-EXTRATO-DO-CONTRATO-N-043-2013.pdf" TargetMode="External"/><Relationship Id="rId271" Type="http://schemas.openxmlformats.org/officeDocument/2006/relationships/hyperlink" Target="https://goias.gov.br/detran/wp-content/uploads/sites/8/2023/07/20210531-Extrato-de-Publicacao-no-Diario-Oficial.pdf" TargetMode="External"/><Relationship Id="rId937" Type="http://schemas.openxmlformats.org/officeDocument/2006/relationships/hyperlink" Target="https://goias.gov.br/detran/wp-content/uploads/sites/8/2023/07/20140813-Contrato-N-037-14-Setransp.pdf" TargetMode="External"/><Relationship Id="rId1122" Type="http://schemas.openxmlformats.org/officeDocument/2006/relationships/hyperlink" Target="https://goias.gov.br/detran/wp-content/uploads/sites/8/2023/07/20130115-EXTRATO-DO-CONTRATO-N-055-2012.pdf" TargetMode="External"/><Relationship Id="rId66" Type="http://schemas.openxmlformats.org/officeDocument/2006/relationships/hyperlink" Target="https://goias.gov.br/detran/wp-content/uploads/sites/8/2023/07/20230525-Publicado-no-D.O.pdf" TargetMode="External"/><Relationship Id="rId131" Type="http://schemas.openxmlformats.org/officeDocument/2006/relationships/hyperlink" Target="https://goias.gov.br/detran/wp-content/uploads/sites/8/2023/07/20220825-Publicado-no-D.O.pdf" TargetMode="External"/><Relationship Id="rId369" Type="http://schemas.openxmlformats.org/officeDocument/2006/relationships/hyperlink" Target="https://goias.gov.br/detran/wp-content/uploads/sites/8/2023/07/20200423-Extrato-da-Publicacao-no-Diario-Oficial.pdf" TargetMode="External"/><Relationship Id="rId576" Type="http://schemas.openxmlformats.org/officeDocument/2006/relationships/hyperlink" Target="https://goias.gov.br/detran/wp-content/uploads/sites/8/2023/07/20170629-RESCISAO-CONTRATO-PRELIMINAR-N-086-2014-EMPRESA-QS-VILA-PEDROSO-PARTICIPACOES-LTDA.pdf" TargetMode="External"/><Relationship Id="rId783" Type="http://schemas.openxmlformats.org/officeDocument/2006/relationships/hyperlink" Target="https://goias.gov.br/detran/wp-content/uploads/sites/8/2023/07/20150910-EXTRATO-CESSAO-DE-USO-N-002-2015.pdf" TargetMode="External"/><Relationship Id="rId990" Type="http://schemas.openxmlformats.org/officeDocument/2006/relationships/hyperlink" Target="https://goias.gov.br/detran/wp-content/uploads/sites/8/2023/07/20140226-EXTRATO-DE-CONTRATO-DE-LOCACAO-N-033-13.pdf" TargetMode="External"/><Relationship Id="rId229" Type="http://schemas.openxmlformats.org/officeDocument/2006/relationships/hyperlink" Target="https://goias.gov.br/detran/wp-content/uploads/sites/8/2023/07/20211015-Extrato-de-Publicacao-no-Diario-Oficial.pdf" TargetMode="External"/><Relationship Id="rId436" Type="http://schemas.openxmlformats.org/officeDocument/2006/relationships/hyperlink" Target="https://goias.gov.br/detran/wp-content/uploads/sites/8/2023/07/20190625-QUARTO-TERMO-ADITIVO-AO-CONTRATO-N-035-2016-BRASILCARD.pdf" TargetMode="External"/><Relationship Id="rId643" Type="http://schemas.openxmlformats.org/officeDocument/2006/relationships/hyperlink" Target="https://goias.gov.br/detran/wp-content/uploads/sites/8/2023/07/20160919-SEGUNDO-TERMO-ADITIVO-AO-CONTRATO-N-074-2014-COM-ASSOCIACAO-DOS-ACIDENTADOS-DO-TRABALHO-DO-ESTADO-DE-GOIAS-ACITEG.pdf" TargetMode="External"/><Relationship Id="rId1066" Type="http://schemas.openxmlformats.org/officeDocument/2006/relationships/hyperlink" Target="https://goias.gov.br/detran/wp-content/uploads/sites/8/2023/07/20130805-EXTRATO-DE-CONTRATO-N-031-2013.pdf" TargetMode="External"/><Relationship Id="rId850" Type="http://schemas.openxmlformats.org/officeDocument/2006/relationships/hyperlink" Target="https://goias.gov.br/detran/wp-content/uploads/sites/8/2023/07/20150429-CONVENIO-N-028-2014.pdf" TargetMode="External"/><Relationship Id="rId948" Type="http://schemas.openxmlformats.org/officeDocument/2006/relationships/hyperlink" Target="https://goias.gov.br/detran/wp-content/uploads/sites/8/2023/07/20140708-EXTRATO-DO-CONTRATO-N-041-2014.pdf" TargetMode="External"/><Relationship Id="rId1133" Type="http://schemas.openxmlformats.org/officeDocument/2006/relationships/hyperlink" Target="https://goias.gov.br/detran/wp-content/uploads/sites/8/2023/07/20121210-PRIMEIRO-TERMO-ADITIVO-AO-CONTRATO-N-038-2011.pdf" TargetMode="External"/><Relationship Id="rId77" Type="http://schemas.openxmlformats.org/officeDocument/2006/relationships/hyperlink" Target="https://goias.gov.br/detran/wp-content/uploads/sites/8/2023/07/20230427-Publicado-no-D.O.pdf" TargetMode="External"/><Relationship Id="rId282" Type="http://schemas.openxmlformats.org/officeDocument/2006/relationships/hyperlink" Target="https://goias.gov.br/detran/wp-content/uploads/sites/8/2023/07/20210422-Extrato-de-Publicacao-no-Diario-Oficial.pdf" TargetMode="External"/><Relationship Id="rId503" Type="http://schemas.openxmlformats.org/officeDocument/2006/relationships/hyperlink" Target="https://goias.gov.br/detran/wp-content/uploads/sites/8/2023/07/20180322-CONTRATO-N-007-2018-OI-MOVEL-S-A.pdf" TargetMode="External"/><Relationship Id="rId587" Type="http://schemas.openxmlformats.org/officeDocument/2006/relationships/hyperlink" Target="https://goias.gov.br/detran/wp-content/uploads/sites/8/2023/07/20170515-2-TERMO-ADITIVO-AO-CONTRATO-N-074-2015-BURITI-SERVICOS-EMPRESARIAIS.pdf" TargetMode="External"/><Relationship Id="rId710" Type="http://schemas.openxmlformats.org/officeDocument/2006/relationships/hyperlink" Target="https://goias.gov.br/detran/wp-content/uploads/sites/8/2023/07/20160419-PRIMEIRO-TERMO-ADITIVO-AO-CONTRATO-N-046-2013-DE-PRESTACAO-DE-SERVICOS-DE-TELECOMUNICACOES-E-TRAFEGO-DE-VOZ.pdf" TargetMode="External"/><Relationship Id="rId808" Type="http://schemas.openxmlformats.org/officeDocument/2006/relationships/hyperlink" Target="https://goias.gov.br/detran/wp-content/uploads/sites/8/2023/07/20150703-RESCISAO-DO-CONTRATO-N-046-2014.pdf" TargetMode="External"/><Relationship Id="rId8" Type="http://schemas.openxmlformats.org/officeDocument/2006/relationships/hyperlink" Target="https://goias.gov.br/detran/wp-content/uploads/sites/8/2024/01/Extrato-de-Publicacao-Convenio-para-funcioamento-de-CIRETRAN-Itapaci.pdf" TargetMode="External"/><Relationship Id="rId142" Type="http://schemas.openxmlformats.org/officeDocument/2006/relationships/hyperlink" Target="https://goias.gov.br/detran/wp-content/uploads/sites/8/2023/07/20220801-Publicado-no-D.O.pdf" TargetMode="External"/><Relationship Id="rId447" Type="http://schemas.openxmlformats.org/officeDocument/2006/relationships/hyperlink" Target="https://goias.gov.br/detran/wp-content/uploads/sites/8/2023/07/20190517-PRIMEIRO-TERMO-ADITIVO-AO-CONTRATO-N-038-2018.pdf" TargetMode="External"/><Relationship Id="rId794" Type="http://schemas.openxmlformats.org/officeDocument/2006/relationships/hyperlink" Target="https://goias.gov.br/detran/wp-content/uploads/sites/8/2023/07/20150813-EXTRATO-DO-CONTRATO-N-039-2015.pdf" TargetMode="External"/><Relationship Id="rId1077" Type="http://schemas.openxmlformats.org/officeDocument/2006/relationships/hyperlink" Target="https://goias.gov.br/detran/wp-content/uploads/sites/8/2023/07/20130701-EXTRATO-DE-CONTRATO-N-022-2013.pdf" TargetMode="External"/><Relationship Id="rId1200" Type="http://schemas.openxmlformats.org/officeDocument/2006/relationships/hyperlink" Target="https://goias.gov.br/detran/wp-content/uploads/sites/8/2024/12/Contrato-no-57_2024.pdf" TargetMode="External"/><Relationship Id="rId654" Type="http://schemas.openxmlformats.org/officeDocument/2006/relationships/hyperlink" Target="https://goias.gov.br/detran/wp-content/uploads/sites/8/2023/07/20160816-EXTRATOS-DOS-CONTRATOS-N-s-045-2016-046-2016-E-047-2016-CELEBRADOS-ENTRE-O-DETRAN-GO-E-AS-EMPRESAS.pdf" TargetMode="External"/><Relationship Id="rId861" Type="http://schemas.openxmlformats.org/officeDocument/2006/relationships/hyperlink" Target="https://goias.gov.br/detran/wp-content/uploads/sites/8/2023/07/20150320-EXTRATO-DO-QUINTO-TERMO-ADITIVO-AO-CONTRATO-N-001-2011.pdf" TargetMode="External"/><Relationship Id="rId959" Type="http://schemas.openxmlformats.org/officeDocument/2006/relationships/hyperlink" Target="https://goias.gov.br/detran/wp-content/uploads/sites/8/2023/07/20140605-EXTRATO-DE-CONTRATO-DE-LOCACAO-N-024-2014.pdf" TargetMode="External"/><Relationship Id="rId293" Type="http://schemas.openxmlformats.org/officeDocument/2006/relationships/hyperlink" Target="https://goias.gov.br/detran/wp-content/uploads/sites/8/2023/07/20210309-Extrato-de-Publicacao-no-Diario-Oficial.pdf" TargetMode="External"/><Relationship Id="rId307" Type="http://schemas.openxmlformats.org/officeDocument/2006/relationships/hyperlink" Target="https://goias.gov.br/detran/wp-content/uploads/sites/8/2023/07/20201218-Extrato-de-Publicacao-no-Diario-Oficial.pdf" TargetMode="External"/><Relationship Id="rId514" Type="http://schemas.openxmlformats.org/officeDocument/2006/relationships/hyperlink" Target="https://goias.gov.br/detran/wp-content/uploads/sites/8/2023/07/20180201-CONTRATO-N-043-2017-SEGURADORA-LIDER-DO-CONSORCIO-DO-SEGURO-DPVAT-S-A.pdf" TargetMode="External"/><Relationship Id="rId721" Type="http://schemas.openxmlformats.org/officeDocument/2006/relationships/hyperlink" Target="https://goias.gov.br/detran/wp-content/uploads/sites/8/2023/07/20160318-CONTRATO-N-003-2016-NFG-COMERCIAL-LTDA.pdf" TargetMode="External"/><Relationship Id="rId1144" Type="http://schemas.openxmlformats.org/officeDocument/2006/relationships/hyperlink" Target="https://goias.gov.br/detran/wp-content/uploads/sites/8/2023/07/20121029-EXTRATO-DO-SEGUNDO-TERMO-ADITIVO-AO-CONTRATO-N-044-2010.pdf" TargetMode="External"/><Relationship Id="rId88" Type="http://schemas.openxmlformats.org/officeDocument/2006/relationships/hyperlink" Target="https://goias.gov.br/detran/wp-content/uploads/sites/8/2023/07/20230321-Publicado-no-D.O.pdf" TargetMode="External"/><Relationship Id="rId153" Type="http://schemas.openxmlformats.org/officeDocument/2006/relationships/hyperlink" Target="https://goias.gov.br/detran/wp-content/uploads/sites/8/2023/07/20220620-Publicado-no-D.O.pdf" TargetMode="External"/><Relationship Id="rId360" Type="http://schemas.openxmlformats.org/officeDocument/2006/relationships/hyperlink" Target="https://goias.gov.br/detran/wp-content/uploads/sites/8/2023/07/20200603-Extrato-da-Publicacao-no-Diario-Oficial.pdf" TargetMode="External"/><Relationship Id="rId598" Type="http://schemas.openxmlformats.org/officeDocument/2006/relationships/hyperlink" Target="https://goias.gov.br/detran/wp-content/uploads/sites/8/2023/07/20170406-CONTRATO-N-008-2017-GOIASPAPER-DISTRIBUIDORA-LTDA.pdf" TargetMode="External"/><Relationship Id="rId819" Type="http://schemas.openxmlformats.org/officeDocument/2006/relationships/hyperlink" Target="https://goias.gov.br/detran/wp-content/uploads/sites/8/2023/07/20150617-EXTRATO-CONTRATO-N-027-2015.pdf" TargetMode="External"/><Relationship Id="rId1004" Type="http://schemas.openxmlformats.org/officeDocument/2006/relationships/hyperlink" Target="https://goias.gov.br/detran/wp-content/uploads/sites/8/2023/07/20140113-EXTRATO-DO-CONVENIO-N-017-2013.pdf" TargetMode="External"/><Relationship Id="rId1211" Type="http://schemas.openxmlformats.org/officeDocument/2006/relationships/hyperlink" Target="https://goias.gov.br/detran/wp-content/uploads/sites/8/2025/03/extrato-de-publicacao-atlantico-solveer-lbm-global-Canaa-compwire.pdf" TargetMode="External"/><Relationship Id="rId220" Type="http://schemas.openxmlformats.org/officeDocument/2006/relationships/hyperlink" Target="https://goias.gov.br/detran/wp-content/uploads/sites/8/2023/07/20211028-Extrato-de-Publicacao-no-Diario-Oficial.pdf" TargetMode="External"/><Relationship Id="rId458" Type="http://schemas.openxmlformats.org/officeDocument/2006/relationships/hyperlink" Target="https://goias.gov.br/detran/wp-content/uploads/sites/8/2023/07/20190408-PRIMEIRO-TERMO-ADITIVO-AO-CONTRATO-01-2018-SERPRO.pdf" TargetMode="External"/><Relationship Id="rId665" Type="http://schemas.openxmlformats.org/officeDocument/2006/relationships/hyperlink" Target="https://goias.gov.br/detran/wp-content/uploads/sites/8/2023/07/20160722-AUTORIZACAO-DE-RESCISAO-CONTRATUAL-DO-CONTRATO-N-075-2015-COM-A-EMPRESA-HD-SOLUCOES-E-SISTEMAS-LTDA.pdf" TargetMode="External"/><Relationship Id="rId872" Type="http://schemas.openxmlformats.org/officeDocument/2006/relationships/hyperlink" Target="https://goias.gov.br/detran/wp-content/uploads/sites/8/2023/07/20150129-EXTRATO-CONTRATO-N-082-2014.pdf" TargetMode="External"/><Relationship Id="rId1088" Type="http://schemas.openxmlformats.org/officeDocument/2006/relationships/hyperlink" Target="https://goias.gov.br/detran/wp-content/uploads/sites/8/2023/07/20130510-EXTRATO-DO-CONTRATO-N-014-2013.pdf" TargetMode="External"/><Relationship Id="rId15" Type="http://schemas.openxmlformats.org/officeDocument/2006/relationships/hyperlink" Target="https://goias.gov.br/detran/wp-content/uploads/sites/8/2024/01/Extrato-de-Publicacao-Convenio-para-funcioamento-de-CIRETRAN-Nova-Iguacu-de-Goias.pdf" TargetMode="External"/><Relationship Id="rId318" Type="http://schemas.openxmlformats.org/officeDocument/2006/relationships/hyperlink" Target="https://goias.gov.br/detran/wp-content/uploads/sites/8/2023/07/20201123-Extrato-de-Publicacao-no-Diario-Oficial.pdf" TargetMode="External"/><Relationship Id="rId525" Type="http://schemas.openxmlformats.org/officeDocument/2006/relationships/hyperlink" Target="https://goias.gov.br/detran/wp-content/uploads/sites/8/2023/07/20171123-SEGUNDO-TERMO-ADITIVO-AO-CONTRATO-N-060-2015-EMPRESA-ALSAR-TECNOLOGIA-EM-REDES-LTDA.pdf" TargetMode="External"/><Relationship Id="rId732" Type="http://schemas.openxmlformats.org/officeDocument/2006/relationships/hyperlink" Target="https://goias.gov.br/detran/wp-content/uploads/sites/8/2023/07/20160126-CONTRATO-064-2015-LOCACAO-DE-IMOVEL-PARA-FUNC-DE-CIRETRAN-DE-PADRE-BERNARDO-GO.pdf" TargetMode="External"/><Relationship Id="rId1155" Type="http://schemas.openxmlformats.org/officeDocument/2006/relationships/hyperlink" Target="https://goias.gov.br/detran/wp-content/uploads/sites/8/2023/07/20121001-EXTRATO-DO-CONTRATO-N-042-2012.pdf" TargetMode="External"/><Relationship Id="rId99" Type="http://schemas.openxmlformats.org/officeDocument/2006/relationships/hyperlink" Target="https://goias.gov.br/detran/wp-content/uploads/sites/8/2023/07/20230131-Publicado-no-D.O.pdf" TargetMode="External"/><Relationship Id="rId164" Type="http://schemas.openxmlformats.org/officeDocument/2006/relationships/hyperlink" Target="https://goias.gov.br/detran/wp-content/uploads/sites/8/2023/07/20220531-Publicacao-no-D.O.pdf" TargetMode="External"/><Relationship Id="rId371" Type="http://schemas.openxmlformats.org/officeDocument/2006/relationships/hyperlink" Target="https://goias.gov.br/detran/wp-content/uploads/sites/8/2023/07/20200414-Extrato-publicacao-no-Diario-Oficial.pdf" TargetMode="External"/><Relationship Id="rId1015" Type="http://schemas.openxmlformats.org/officeDocument/2006/relationships/hyperlink" Target="https://goias.gov.br/detran/wp-content/uploads/sites/8/2023/07/20131216-EXTRATO-DO-CONTRATO-N-065-2013.pdf" TargetMode="External"/><Relationship Id="rId1222" Type="http://schemas.openxmlformats.org/officeDocument/2006/relationships/printerSettings" Target="../printerSettings/printerSettings1.bin"/><Relationship Id="rId469" Type="http://schemas.openxmlformats.org/officeDocument/2006/relationships/hyperlink" Target="https://goias.gov.br/detran/wp-content/uploads/sites/8/2023/07/20181025-CONTRATO-N-046-2018-CAMPOS-MENEZES-LTDA.pdf" TargetMode="External"/><Relationship Id="rId676" Type="http://schemas.openxmlformats.org/officeDocument/2006/relationships/hyperlink" Target="https://goias.gov.br/detran/wp-content/uploads/sites/8/2023/07/20160701-Extrato-do-Primeiro-Termo-Aditivo-ao-Contrato-n-052-2014-DATAEASY-CONSULTORIA-E-INFORMATICA-LTDA.pdf" TargetMode="External"/><Relationship Id="rId883" Type="http://schemas.openxmlformats.org/officeDocument/2006/relationships/hyperlink" Target="https://goias.gov.br/detran/wp-content/uploads/sites/8/2023/07/20141222-CONTRATO-N-060-2014-AQUISICAO-DE-CAMINHAO-ADAPTADO-PARA-VIATURA-TIPO-AUTO-BOMBA-SALVAMENTO-ABS.pdf" TargetMode="External"/><Relationship Id="rId1099" Type="http://schemas.openxmlformats.org/officeDocument/2006/relationships/hyperlink" Target="https://goias.gov.br/detran/wp-content/uploads/sites/8/2023/07/20130325-EXTRATO-DO-CONTRATO-N-010-2013.pdf" TargetMode="External"/><Relationship Id="rId26" Type="http://schemas.openxmlformats.org/officeDocument/2006/relationships/hyperlink" Target="http://goias.gov.br/detran/wp-content/uploads/sites/8/2023/09/PORTARIA_501814843.pdf" TargetMode="External"/><Relationship Id="rId231" Type="http://schemas.openxmlformats.org/officeDocument/2006/relationships/hyperlink" Target="https://goias.gov.br/detran/wp-content/uploads/sites/8/2023/07/20211013-Extrato-de-Publicacao-no-Diario-Oficial.pdf" TargetMode="External"/><Relationship Id="rId329" Type="http://schemas.openxmlformats.org/officeDocument/2006/relationships/hyperlink" Target="https://goias.gov.br/detran/wp-content/uploads/sites/8/2023/07/20200918-Extrato-de-Publicacao-no-Diario-Oficial.pdf" TargetMode="External"/><Relationship Id="rId536" Type="http://schemas.openxmlformats.org/officeDocument/2006/relationships/hyperlink" Target="https://goias.gov.br/detran/wp-content/uploads/sites/8/2023/07/20171020-CONTRATO-N-049-2017-MGX-SOLUCOES-COMERCIAIS-LTDA-ME.pdf" TargetMode="External"/><Relationship Id="rId1166" Type="http://schemas.openxmlformats.org/officeDocument/2006/relationships/hyperlink" Target="https://goias.gov.br/detran/wp-content/uploads/sites/8/2023/07/20120809-EXTRATO-DO-CONTRATO-N-028-2011.pdf" TargetMode="External"/><Relationship Id="rId175" Type="http://schemas.openxmlformats.org/officeDocument/2006/relationships/hyperlink" Target="https://goias.gov.br/detran/wp-content/uploads/sites/8/2023/07/20220426-Extrato-de-Publicacao-no-Diario-Oficial.pdf" TargetMode="External"/><Relationship Id="rId743" Type="http://schemas.openxmlformats.org/officeDocument/2006/relationships/hyperlink" Target="https://goias.gov.br/detran/wp-content/uploads/sites/8/2023/07/20160108-Extrato-do-Contrato-N-073-2015.pdf" TargetMode="External"/><Relationship Id="rId950" Type="http://schemas.openxmlformats.org/officeDocument/2006/relationships/hyperlink" Target="https://goias.gov.br/detran/wp-content/uploads/sites/8/2023/07/20140707-EXTRATO-DO-CONTRATO-N-033-2014.pdf" TargetMode="External"/><Relationship Id="rId1026" Type="http://schemas.openxmlformats.org/officeDocument/2006/relationships/hyperlink" Target="https://goias.gov.br/detran/wp-content/uploads/sites/8/2023/07/20131127-EXTRATO-DO-CONTRATO-N-061-2013.pdf" TargetMode="External"/><Relationship Id="rId382" Type="http://schemas.openxmlformats.org/officeDocument/2006/relationships/hyperlink" Target="https://goias.gov.br/detran/wp-content/uploads/sites/8/2023/07/20200320-Extrato-publicacao-no-Diario-Oficial.pdf" TargetMode="External"/><Relationship Id="rId603" Type="http://schemas.openxmlformats.org/officeDocument/2006/relationships/hyperlink" Target="https://goias.gov.br/detran/wp-content/uploads/sites/8/2023/07/20170314-CONTRATO-N-006-2017-CELEBRADO-ENTRE-DETRAN-GO-E-UEG-PARA-PRESTACAO-DE-SERVICOS.pdf" TargetMode="External"/><Relationship Id="rId687" Type="http://schemas.openxmlformats.org/officeDocument/2006/relationships/hyperlink" Target="https://goias.gov.br/detran/wp-content/uploads/sites/8/2023/07/20160525-TERMO-DE-RESCISAO-AO-CONTRATO-N-063-2015-DE-LOCACAO-DE-IMOVEL-PARA-FUNCIONAMENTO-DA-CIRETRAN-DE-PLANALTINA-GO.pdf" TargetMode="External"/><Relationship Id="rId810" Type="http://schemas.openxmlformats.org/officeDocument/2006/relationships/hyperlink" Target="https://goias.gov.br/detran/wp-content/uploads/sites/8/2023/07/20150703-EXTRATO-CONTRATO-N-032-2015.pdf" TargetMode="External"/><Relationship Id="rId908" Type="http://schemas.openxmlformats.org/officeDocument/2006/relationships/hyperlink" Target="https://goias.gov.br/detran/wp-content/uploads/sites/8/2023/07/20141015-EXTRATO-DO-PRIMEIRO-TERMO-ADITIVO-AO-CONTRATO-N-034-2014.pdf" TargetMode="External"/><Relationship Id="rId242" Type="http://schemas.openxmlformats.org/officeDocument/2006/relationships/hyperlink" Target="https://goias.gov.br/detran/wp-content/uploads/sites/8/2023/07/20210827-Extrato-de-Publicacao-no-Diario-Oficial.pdf" TargetMode="External"/><Relationship Id="rId894" Type="http://schemas.openxmlformats.org/officeDocument/2006/relationships/hyperlink" Target="https://goias.gov.br/detran/wp-content/uploads/sites/8/2023/07/20141111-EXTRATO-DO-CONTRATO-N-075-2014.pdf" TargetMode="External"/><Relationship Id="rId1177" Type="http://schemas.openxmlformats.org/officeDocument/2006/relationships/hyperlink" Target="https://goias.gov.br/detran/wp-content/uploads/sites/8/2023/07/20120717-EXTRATO-DO-CONTRATO-N-004-2012.pdf" TargetMode="External"/><Relationship Id="rId37" Type="http://schemas.openxmlformats.org/officeDocument/2006/relationships/hyperlink" Target="http://goias.gov.br/detran/wp-content/uploads/sites/8/2023/09/PORTARIA_495077606.pdf" TargetMode="External"/><Relationship Id="rId102" Type="http://schemas.openxmlformats.org/officeDocument/2006/relationships/hyperlink" Target="https://goias.gov.br/detran/wp-content/uploads/sites/8/2023/07/20230124-Publicado-no-D.O.pdf" TargetMode="External"/><Relationship Id="rId547" Type="http://schemas.openxmlformats.org/officeDocument/2006/relationships/hyperlink" Target="https://goias.gov.br/detran/wp-content/uploads/sites/8/2023/07/20170905-QUINTO-TERMO-ADITIVO-AO-CONTRATO-N%C2%B0-0022015-DA-EMPRESA-SANPERES.pdf" TargetMode="External"/><Relationship Id="rId754" Type="http://schemas.openxmlformats.org/officeDocument/2006/relationships/hyperlink" Target="https://goias.gov.br/detran/wp-content/uploads/sites/8/2023/07/20151217-RESCISAO-AO-CONTRATO-N-071-2013-DE-LOCACAO-DE-IMOVEL-DA-CIRETRAN-DE-IPORA-GO.pdf" TargetMode="External"/><Relationship Id="rId961" Type="http://schemas.openxmlformats.org/officeDocument/2006/relationships/hyperlink" Target="https://goias.gov.br/detran/wp-content/uploads/sites/8/2023/07/20140602-EXTRATO-DOS-CONTRATOS-N-017-2014.-018-2014-019-2014-020-2014-021-2014.pdf" TargetMode="External"/><Relationship Id="rId90" Type="http://schemas.openxmlformats.org/officeDocument/2006/relationships/hyperlink" Target="https://goias.gov.br/detran/wp-content/uploads/sites/8/2023/07/20230313-Publicado-no-D.O.pdf" TargetMode="External"/><Relationship Id="rId186" Type="http://schemas.openxmlformats.org/officeDocument/2006/relationships/hyperlink" Target="https://goias.gov.br/detran/wp-content/uploads/sites/8/2023/07/20220318-Extrato-de-Publicacao-no-Diario-Oficial.pdf" TargetMode="External"/><Relationship Id="rId393" Type="http://schemas.openxmlformats.org/officeDocument/2006/relationships/hyperlink" Target="https://goias.gov.br/detran/wp-content/uploads/sites/8/2023/07/20191211-CONTRATO-N-042-2019-INDUSTRIA-GRAFICA-BRASILEIRA.pdf" TargetMode="External"/><Relationship Id="rId407" Type="http://schemas.openxmlformats.org/officeDocument/2006/relationships/hyperlink" Target="https://goias.gov.br/detran/wp-content/uploads/sites/8/2023/07/20191009-CONTRATO-N-034-2019-CRACHA.pdf" TargetMode="External"/><Relationship Id="rId614" Type="http://schemas.openxmlformats.org/officeDocument/2006/relationships/hyperlink" Target="https://goias.gov.br/detran/wp-content/uploads/sites/8/2023/07/20170111-EXTRATO-DO-PRIMEIRO-TERMO-ADITIVO-AO-CONTRATO-N-075-2015.pdf" TargetMode="External"/><Relationship Id="rId821" Type="http://schemas.openxmlformats.org/officeDocument/2006/relationships/hyperlink" Target="https://goias.gov.br/detran/wp-content/uploads/sites/8/2023/07/20150612-PRIMEIRO-TERMO-ADITIVO-AO-CONVENIO-N-003-2014.pdf" TargetMode="External"/><Relationship Id="rId1037" Type="http://schemas.openxmlformats.org/officeDocument/2006/relationships/hyperlink" Target="https://goias.gov.br/detran/wp-content/uploads/sites/8/2023/07/20131030-TERCEIRO-TERMO-ADITIVO-AO-CONTRATO-N-044-2010.pdf" TargetMode="External"/><Relationship Id="rId253" Type="http://schemas.openxmlformats.org/officeDocument/2006/relationships/hyperlink" Target="https://goias.gov.br/detran/wp-content/uploads/sites/8/2023/07/20210730-Extrato-de-Publicacao-no-Diario-Oficial.pdf" TargetMode="External"/><Relationship Id="rId460" Type="http://schemas.openxmlformats.org/officeDocument/2006/relationships/hyperlink" Target="https://goias.gov.br/detran/wp-content/uploads/sites/8/2023/07/20190405-CONTRATO-N-02-2019-MENDES-FERNANDES-ENGENHARIA-LTDA.pdf" TargetMode="External"/><Relationship Id="rId698" Type="http://schemas.openxmlformats.org/officeDocument/2006/relationships/hyperlink" Target="https://goias.gov.br/detran/wp-content/uploads/sites/8/2023/07/20160509-CONTRATO-N-021-2016-ROSENWAL-MARTINS-FERREIRA.pdf" TargetMode="External"/><Relationship Id="rId919" Type="http://schemas.openxmlformats.org/officeDocument/2006/relationships/hyperlink" Target="https://goias.gov.br/detran/wp-content/uploads/sites/8/2023/07/20141001-CONTRATO-N-061-2014-DE-MATERIAIS-DE-LIMPEZA-E-HIGIENIZACAO.pdf" TargetMode="External"/><Relationship Id="rId1090" Type="http://schemas.openxmlformats.org/officeDocument/2006/relationships/hyperlink" Target="https://goias.gov.br/detran/wp-content/uploads/sites/8/2023/07/20130424-EXTRATO-DO-CONTRATO-N-017-2013.pdf" TargetMode="External"/><Relationship Id="rId1104" Type="http://schemas.openxmlformats.org/officeDocument/2006/relationships/hyperlink" Target="https://goias.gov.br/detran/wp-content/uploads/sites/8/2023/07/20130305-EXTRATO-DO-QUARTO-TERMO-ADITIVO-AO-CONTRATO-N-005-2009.pdf" TargetMode="External"/><Relationship Id="rId48" Type="http://schemas.openxmlformats.org/officeDocument/2006/relationships/hyperlink" Target="https://goias.gov.br/detran/wp-content/uploads/sites/8/2023/07/20230713-Publicado-no-D.O-Contrato-21.pdf" TargetMode="External"/><Relationship Id="rId113" Type="http://schemas.openxmlformats.org/officeDocument/2006/relationships/hyperlink" Target="https://goias.gov.br/detran/wp-content/uploads/sites/8/2023/07/20221104-Publicado-no-D.O.pdf" TargetMode="External"/><Relationship Id="rId320" Type="http://schemas.openxmlformats.org/officeDocument/2006/relationships/hyperlink" Target="https://goias.gov.br/detran/wp-content/uploads/sites/8/2023/07/20201119-Extrato-de-Publicacao-no-Diario-Oficial.pdf" TargetMode="External"/><Relationship Id="rId558" Type="http://schemas.openxmlformats.org/officeDocument/2006/relationships/hyperlink" Target="https://goias.gov.br/detran/wp-content/uploads/sites/8/2023/07/20170804-CONTRATO-N-014-2017-ALGAR-TELECOM-S-A.pdf" TargetMode="External"/><Relationship Id="rId765" Type="http://schemas.openxmlformats.org/officeDocument/2006/relationships/hyperlink" Target="https://goias.gov.br/detran/wp-content/uploads/sites/8/2023/07/20151117-EXTRATO-DO-CONTRATO-N-060-2015.pdf" TargetMode="External"/><Relationship Id="rId972" Type="http://schemas.openxmlformats.org/officeDocument/2006/relationships/hyperlink" Target="https://goias.gov.br/detran/wp-content/uploads/sites/8/2023/07/20140505-EXTRATO-DO-CONTRATO-N-06-2014.pdf" TargetMode="External"/><Relationship Id="rId1188" Type="http://schemas.openxmlformats.org/officeDocument/2006/relationships/hyperlink" Target="https://goias.gov.br/detran/wp-content/uploads/sites/8/2023/07/20120620-EXTRATO-DE-CONTRATO-N-021-2012.pdf" TargetMode="External"/><Relationship Id="rId197" Type="http://schemas.openxmlformats.org/officeDocument/2006/relationships/hyperlink" Target="https://goias.gov.br/detran/wp-content/uploads/sites/8/2023/07/20220202-Extrato-de-Publicacao-no-Diario-Oficial.pdf" TargetMode="External"/><Relationship Id="rId418" Type="http://schemas.openxmlformats.org/officeDocument/2006/relationships/hyperlink" Target="https://goias.gov.br/detran/wp-content/uploads/sites/8/2023/07/20190821-CONTRATO-N-021-2019-ARVVO-TECNOLOGIA.pdf" TargetMode="External"/><Relationship Id="rId625" Type="http://schemas.openxmlformats.org/officeDocument/2006/relationships/hyperlink" Target="https://goias.gov.br/detran/wp-content/uploads/sites/8/2023/07/20161220-PRIMEIRO-TERMO-ADITIVO-AO-CONTRATO-N-017-2016.pdf" TargetMode="External"/><Relationship Id="rId832" Type="http://schemas.openxmlformats.org/officeDocument/2006/relationships/hyperlink" Target="https://goias.gov.br/detran/wp-content/uploads/sites/8/2023/07/20150522-EXTRATO-DO-SEGUNDO-TERMO-ADITIVO-AO-CONTRATO-N-009-2013.pdf" TargetMode="External"/><Relationship Id="rId1048" Type="http://schemas.openxmlformats.org/officeDocument/2006/relationships/hyperlink" Target="https://goias.gov.br/detran/wp-content/uploads/sites/8/2023/07/20131013-EXTRATO-DO-CONTRATO-N-045-2013.pdf" TargetMode="External"/><Relationship Id="rId264" Type="http://schemas.openxmlformats.org/officeDocument/2006/relationships/hyperlink" Target="https://goias.gov.br/detran/wp-content/uploads/sites/8/2023/07/20210610-Extrato-de-Publicacao-no-Diario-Oficial.pdf" TargetMode="External"/><Relationship Id="rId471" Type="http://schemas.openxmlformats.org/officeDocument/2006/relationships/hyperlink" Target="https://goias.gov.br/detran/wp-content/uploads/sites/8/2023/07/20181017-CONTRATO-N-037-2018-RD-DAVID-PRODUTOS-PROMOCIONAIS-ME.pdf" TargetMode="External"/><Relationship Id="rId1115" Type="http://schemas.openxmlformats.org/officeDocument/2006/relationships/hyperlink" Target="https://goias.gov.br/detran/wp-content/uploads/sites/8/2023/07/20130125-EXTRATO-DO-CONTRATO-N-057-2012.pdf" TargetMode="External"/><Relationship Id="rId59" Type="http://schemas.openxmlformats.org/officeDocument/2006/relationships/hyperlink" Target="https://goias.gov.br/detran/wp-content/uploads/sites/8/2023/07/20230607-Publicado-no-D.O.pdf" TargetMode="External"/><Relationship Id="rId124" Type="http://schemas.openxmlformats.org/officeDocument/2006/relationships/hyperlink" Target="https://goias.gov.br/detran/wp-content/uploads/sites/8/2023/07/20220916-Publicado-no-D.O.pdf" TargetMode="External"/><Relationship Id="rId569" Type="http://schemas.openxmlformats.org/officeDocument/2006/relationships/hyperlink" Target="https://goias.gov.br/detran/wp-content/uploads/sites/8/2023/07/20170718-CONTRATO-N-022-2017-ROBLEDO-RESENDE-ME.pdf" TargetMode="External"/><Relationship Id="rId776" Type="http://schemas.openxmlformats.org/officeDocument/2006/relationships/hyperlink" Target="https://goias.gov.br/detran/wp-content/uploads/sites/8/2023/07/20151012-CONTRATO-N-048-2015-LOCACAO-DE-IMOVEL-PARA-CIRETRAN-DE-CERES-GO.pdf" TargetMode="External"/><Relationship Id="rId983" Type="http://schemas.openxmlformats.org/officeDocument/2006/relationships/hyperlink" Target="https://goias.gov.br/detran/wp-content/uploads/sites/8/2023/07/20140325-EXTRATO-DE-CONTRATO-N-010-2014.pdf" TargetMode="External"/><Relationship Id="rId1199" Type="http://schemas.openxmlformats.org/officeDocument/2006/relationships/hyperlink" Target="https://goias.gov.br/detran/wp-content/uploads/sites/8/2024/12/TECNISYS.pdf" TargetMode="External"/><Relationship Id="rId331" Type="http://schemas.openxmlformats.org/officeDocument/2006/relationships/hyperlink" Target="https://goias.gov.br/detran/wp-content/uploads/sites/8/2023/07/20200909-Extrato-de-Publicacao-no-Diario-Oficial.pdf" TargetMode="External"/><Relationship Id="rId429" Type="http://schemas.openxmlformats.org/officeDocument/2006/relationships/hyperlink" Target="https://goias.gov.br/detran/wp-content/uploads/sites/8/2023/07/20190731-CONTRATO-N-018-2019-WF-LICITACOES.pdf" TargetMode="External"/><Relationship Id="rId636" Type="http://schemas.openxmlformats.org/officeDocument/2006/relationships/hyperlink" Target="https://goias.gov.br/detran/wp-content/uploads/sites/8/2023/07/20161121-1-Termo-Aditivo-ao-Convenio-003-2015.pdf" TargetMode="External"/><Relationship Id="rId1059" Type="http://schemas.openxmlformats.org/officeDocument/2006/relationships/hyperlink" Target="https://goias.gov.br/detran/wp-content/uploads/sites/8/2023/07/20130906-EXTRATO-DO-CONTRATO-N-041-2013.pdf" TargetMode="External"/><Relationship Id="rId843" Type="http://schemas.openxmlformats.org/officeDocument/2006/relationships/hyperlink" Target="https://goias.gov.br/detran/wp-content/uploads/sites/8/2023/07/20150504-EXTRATO-DO-CONTRATO-N-011-2015.pdf" TargetMode="External"/><Relationship Id="rId1126" Type="http://schemas.openxmlformats.org/officeDocument/2006/relationships/hyperlink" Target="https://goias.gov.br/detran/wp-content/uploads/sites/8/2023/07/20130108-EXTRATO-DE-ADITIVO-AO-CREDENCIAMENTO-N-02-2011.pdf" TargetMode="External"/><Relationship Id="rId275" Type="http://schemas.openxmlformats.org/officeDocument/2006/relationships/hyperlink" Target="https://goias.gov.br/detran/wp-content/uploads/sites/8/2023/07/20210505-Extrato-de-Publicacao-no-Diario-Oficial.pdf" TargetMode="External"/><Relationship Id="rId482" Type="http://schemas.openxmlformats.org/officeDocument/2006/relationships/hyperlink" Target="https://goias.gov.br/detran/wp-content/uploads/sites/8/2023/07/20180815-CONTRATO-N-028-2018-WK-INDUSTRIA-COMERCIO-E-SERVICOS-EIRELI-ME.pdf" TargetMode="External"/><Relationship Id="rId703" Type="http://schemas.openxmlformats.org/officeDocument/2006/relationships/hyperlink" Target="https://goias.gov.br/detran/wp-content/uploads/sites/8/2023/07/20160502-EXTRATO-DO-SEGUNDO-TERMO-ADITIVO-AO-CONTRATO-N-002-2015.pdf" TargetMode="External"/><Relationship Id="rId910" Type="http://schemas.openxmlformats.org/officeDocument/2006/relationships/hyperlink" Target="https://goias.gov.br/detran/wp-content/uploads/sites/8/2023/07/20141014-EXTRATO-1-TERMO-ADITIVO-AO-CONTRATO-N-041-2013.pdf" TargetMode="External"/><Relationship Id="rId135" Type="http://schemas.openxmlformats.org/officeDocument/2006/relationships/hyperlink" Target="https://goias.gov.br/detran/wp-content/uploads/sites/8/2023/07/20220803-Publicado-no-D.O.pdf" TargetMode="External"/><Relationship Id="rId342" Type="http://schemas.openxmlformats.org/officeDocument/2006/relationships/hyperlink" Target="https://goias.gov.br/detran/wp-content/uploads/sites/8/2023/07/20200807-Extrato-da-Publicacao-no-Diario-Oficial.pdf" TargetMode="External"/><Relationship Id="rId787" Type="http://schemas.openxmlformats.org/officeDocument/2006/relationships/hyperlink" Target="https://goias.gov.br/detran/wp-content/uploads/sites/8/2023/07/20150903-EXTRATO-DO-CONTRATO-N-047-2015.pdf" TargetMode="External"/><Relationship Id="rId994" Type="http://schemas.openxmlformats.org/officeDocument/2006/relationships/hyperlink" Target="https://goias.gov.br/detran/wp-content/uploads/sites/8/2023/07/20140127-EXTRATO-DA-ATA-DE-REGISTRO-DE-PRECOS-N-002-2013.pdf" TargetMode="External"/><Relationship Id="rId202" Type="http://schemas.openxmlformats.org/officeDocument/2006/relationships/hyperlink" Target="https://goias.gov.br/detran/wp-content/uploads/sites/8/2023/07/20211221-Extrato-de-Publicacao-no-Diario-Oficial.pdf" TargetMode="External"/><Relationship Id="rId647" Type="http://schemas.openxmlformats.org/officeDocument/2006/relationships/hyperlink" Target="https://goias.gov.br/detran/wp-content/uploads/sites/8/2023/07/20160908-Primeiro-Termo-Aditivo-ao-Contrato-N-050-2016.pdf" TargetMode="External"/><Relationship Id="rId854" Type="http://schemas.openxmlformats.org/officeDocument/2006/relationships/hyperlink" Target="https://goias.gov.br/detran/wp-content/uploads/sites/8/2023/07/20150423-Extrato-1-Termo-aditivo-ao-contrato-N-005-12-Oi-S-A.pdf" TargetMode="External"/><Relationship Id="rId286" Type="http://schemas.openxmlformats.org/officeDocument/2006/relationships/hyperlink" Target="https://goias.gov.br/detran/wp-content/uploads/sites/8/2023/07/20210330-Extrato-de-Publicacao-no-Diario-Oficial.pdf" TargetMode="External"/><Relationship Id="rId493" Type="http://schemas.openxmlformats.org/officeDocument/2006/relationships/hyperlink" Target="https://goias.gov.br/detran/wp-content/uploads/sites/8/2023/07/20180608-TERMO-DE-COOPERACAO-TECNICA-N-001-2018-CAO-SAUDE-MPGO.pdf" TargetMode="External"/><Relationship Id="rId507" Type="http://schemas.openxmlformats.org/officeDocument/2006/relationships/hyperlink" Target="https://goias.gov.br/detran/wp-content/uploads/sites/8/2023/07/20180307-PRIMEIRO-TERMO-ADITIVO-AO-CONTRATO-N-062-2016-ORACLE-DO-BRASIL-SISTEMAS-LTDA.pdf" TargetMode="External"/><Relationship Id="rId714" Type="http://schemas.openxmlformats.org/officeDocument/2006/relationships/hyperlink" Target="https://goias.gov.br/detran/wp-content/uploads/sites/8/2023/07/20160411-CONTRATO-N-008-2016-DE-LOCACAO-DE-IMOVEL-DA-CIRETRAN-DE-APARECIDA-DE-GOIANIA.pdf" TargetMode="External"/><Relationship Id="rId921" Type="http://schemas.openxmlformats.org/officeDocument/2006/relationships/hyperlink" Target="https://goias.gov.br/detran/wp-content/uploads/sites/8/2023/07/20140929-EXTRATO-DE-CONTRATO-DE-LOCACAO-N-053-2014.pdf" TargetMode="External"/><Relationship Id="rId1137" Type="http://schemas.openxmlformats.org/officeDocument/2006/relationships/hyperlink" Target="https://goias.gov.br/detran/wp-content/uploads/sites/8/2023/07/20121203-EXTRATO-TERMO-DE-CREDENCIAMENTO-N-04-2012.pdf" TargetMode="External"/><Relationship Id="rId50" Type="http://schemas.openxmlformats.org/officeDocument/2006/relationships/hyperlink" Target="https://goias.gov.br/detran/wp-content/uploads/sites/8/2023/07/20230710-Publicado-no-D.O.pdf" TargetMode="External"/><Relationship Id="rId146" Type="http://schemas.openxmlformats.org/officeDocument/2006/relationships/hyperlink" Target="https://goias.gov.br/detran/wp-content/uploads/sites/8/2023/07/20220713-Publicado-no-D.O.pdf" TargetMode="External"/><Relationship Id="rId353" Type="http://schemas.openxmlformats.org/officeDocument/2006/relationships/hyperlink" Target="https://goias.gov.br/detran/wp-content/uploads/sites/8/2023/07/20200702-Extrato-da-Publicacao-no-Diario-Oficial.pdf" TargetMode="External"/><Relationship Id="rId560" Type="http://schemas.openxmlformats.org/officeDocument/2006/relationships/hyperlink" Target="https://goias.gov.br/detran/wp-content/uploads/sites/8/2023/07/20170727-PRIMEIRO-TERMO-AO-CONTRATO-N-063-2016-INTEGRADOR-PUBLICO-SOLUCOES-EM-TI-LTDA.pdf" TargetMode="External"/><Relationship Id="rId798" Type="http://schemas.openxmlformats.org/officeDocument/2006/relationships/hyperlink" Target="https://goias.gov.br/detran/wp-content/uploads/sites/8/2023/07/20150806-EXTRATO-1-ADITIVO-AO-CONTRATO-N-040-2014.pdf" TargetMode="External"/><Relationship Id="rId1190" Type="http://schemas.openxmlformats.org/officeDocument/2006/relationships/hyperlink" Target="https://goias.gov.br/detran/wp-content/uploads/sites/8/2024/11/aditivo-Porangatu-1.pdf" TargetMode="External"/><Relationship Id="rId1204" Type="http://schemas.openxmlformats.org/officeDocument/2006/relationships/hyperlink" Target="https://goias.gov.br/detran/wp-content/uploads/sites/8/2025/01/extrato-de-publicacao-locacao-crv-1.pdf" TargetMode="External"/><Relationship Id="rId213" Type="http://schemas.openxmlformats.org/officeDocument/2006/relationships/hyperlink" Target="https://goias.gov.br/detran/wp-content/uploads/sites/8/2023/07/20211119-Extrato-de-Publicacao-no-Diario-Oficial.pdf" TargetMode="External"/><Relationship Id="rId420" Type="http://schemas.openxmlformats.org/officeDocument/2006/relationships/hyperlink" Target="https://goias.gov.br/detran/wp-content/uploads/sites/8/2023/07/20190820-SEGUNDO-TERMO-ADITIVO-AO-CONTRATO-N-038-2018-TECNISYS.pdf" TargetMode="External"/><Relationship Id="rId658" Type="http://schemas.openxmlformats.org/officeDocument/2006/relationships/hyperlink" Target="https://goias.gov.br/detran/wp-content/uploads/sites/8/2023/07/20160809-EXTRATO-1-ADITIVO-AO-CONTRATO-N-016-2016.pdf" TargetMode="External"/><Relationship Id="rId865" Type="http://schemas.openxmlformats.org/officeDocument/2006/relationships/hyperlink" Target="https://goias.gov.br/detran/wp-content/uploads/sites/8/2023/07/20150303-EXTRATO-DO-CONTRATO-N-091-2014.pdf" TargetMode="External"/><Relationship Id="rId1050" Type="http://schemas.openxmlformats.org/officeDocument/2006/relationships/hyperlink" Target="https://goias.gov.br/detran/wp-content/uploads/sites/8/2023/07/20131004-EXTRATO-DE-CONVENIO-DE-COOPERACAO-MUTUA-N-008-2013.pdf" TargetMode="External"/><Relationship Id="rId297" Type="http://schemas.openxmlformats.org/officeDocument/2006/relationships/hyperlink" Target="https://goias.gov.br/detran/wp-content/uploads/sites/8/2023/07/20210226-Extrato-de-Publicacao-no-Diario-Oficial.pdf" TargetMode="External"/><Relationship Id="rId518" Type="http://schemas.openxmlformats.org/officeDocument/2006/relationships/hyperlink" Target="https://goias.gov.br/detran/wp-content/uploads/sites/8/2023/07/20171219-PRIMEIRO-TERMO-ADITIVO-AO-CONTRATO-N-002-2017-DE-LOCACAO-DE-IMOVEL-PARA-FUNCIONAMENTO-NO-SETOR-DE-ARQUIVO-DO-DETRAN.pdf" TargetMode="External"/><Relationship Id="rId725" Type="http://schemas.openxmlformats.org/officeDocument/2006/relationships/hyperlink" Target="https://goias.gov.br/detran/wp-content/uploads/sites/8/2023/07/20160308-EXTRATO-DO-SEXTO-TERMO-ADITIVO-AO-CONTRATO-N-001-2011.pdf" TargetMode="External"/><Relationship Id="rId932" Type="http://schemas.openxmlformats.org/officeDocument/2006/relationships/hyperlink" Target="https://goias.gov.br/detran/wp-content/uploads/sites/8/2023/07/20140828-EXTRATO-DO-CONTRATO-N-043-2014.pdf" TargetMode="External"/><Relationship Id="rId1148" Type="http://schemas.openxmlformats.org/officeDocument/2006/relationships/hyperlink" Target="https://goias.gov.br/detran/wp-content/uploads/sites/8/2023/07/20121022-EXTRATO-DO-9-TERMO-ADITIVO-AO-CONTRATO-N-011-2007-IEL.pdf" TargetMode="External"/><Relationship Id="rId157" Type="http://schemas.openxmlformats.org/officeDocument/2006/relationships/hyperlink" Target="https://goias.gov.br/detran/wp-content/uploads/sites/8/2023/07/20220610-Publicado-no-D.O.pdf" TargetMode="External"/><Relationship Id="rId364" Type="http://schemas.openxmlformats.org/officeDocument/2006/relationships/hyperlink" Target="https://goias.gov.br/detran/wp-content/uploads/sites/8/2023/07/20200427-Extrato-da-Publicacao-no-Diario-Oficial.pdf" TargetMode="External"/><Relationship Id="rId1008" Type="http://schemas.openxmlformats.org/officeDocument/2006/relationships/hyperlink" Target="https://goias.gov.br/detran/wp-content/uploads/sites/8/2023/07/20131227-1-TERMO-ADITIVO-AO-TERMO-DE-CREDENCIAMENTO-N-004-2012.pdf" TargetMode="External"/><Relationship Id="rId1215" Type="http://schemas.openxmlformats.org/officeDocument/2006/relationships/hyperlink" Target="https://goias.gov.br/detran/wp-content/uploads/sites/8/2025/03/extrato-de-publicacao-AA-NS-GESNER.pdf" TargetMode="External"/><Relationship Id="rId61" Type="http://schemas.openxmlformats.org/officeDocument/2006/relationships/hyperlink" Target="https://goias.gov.br/detran/wp-content/uploads/sites/8/2023/07/20230607-Publicado-no-D.O.pdf" TargetMode="External"/><Relationship Id="rId571" Type="http://schemas.openxmlformats.org/officeDocument/2006/relationships/hyperlink" Target="https://goias.gov.br/detran/wp-content/uploads/sites/8/2023/07/20170707-QUINTO-TERMO-ADITIVO-AO-CONTRATO-N-034-2012-INDRA-BRASIL-SOLUCOES-E-SERVICOS-TECNOLOGICOS-S-A.pdf" TargetMode="External"/><Relationship Id="rId669" Type="http://schemas.openxmlformats.org/officeDocument/2006/relationships/hyperlink" Target="https://goias.gov.br/detran/wp-content/uploads/sites/8/2023/07/20160712-EXTRATO-CONTRATO-N-038-2016.pdf" TargetMode="External"/><Relationship Id="rId876" Type="http://schemas.openxmlformats.org/officeDocument/2006/relationships/hyperlink" Target="https://goias.gov.br/detran/wp-content/uploads/sites/8/2023/07/20150116-EXTRATO-CONTRATO-N-068-2014.pdf" TargetMode="External"/><Relationship Id="rId19" Type="http://schemas.openxmlformats.org/officeDocument/2006/relationships/hyperlink" Target="https://goias.gov.br/detran/wp-content/uploads/sites/8/2024/01/Publicacaoo-1o-Aditivo-Contrato-031-2023-Colemar-Titularidade-do-imovel-Jaragua.pdf" TargetMode="External"/><Relationship Id="rId224" Type="http://schemas.openxmlformats.org/officeDocument/2006/relationships/hyperlink" Target="https://goias.gov.br/detran/wp-content/uploads/sites/8/2023/07/20211019-Extrato-de-Publicacao-no-Diario-Oficial.pdf" TargetMode="External"/><Relationship Id="rId431" Type="http://schemas.openxmlformats.org/officeDocument/2006/relationships/hyperlink" Target="https://goias.gov.br/detran/wp-content/uploads/sites/8/2023/07/20190722-SEGUNDO-TERMO-ADITIVO-AO-CONTRATO-N-004-2018-INDRA-BRASIL.pdf" TargetMode="External"/><Relationship Id="rId529" Type="http://schemas.openxmlformats.org/officeDocument/2006/relationships/hyperlink" Target="https://goias.gov.br/detran/wp-content/uploads/sites/8/2023/07/20171108-CONTRATO-N-052-2017-EMPRESA-ZENITE-INFORMACAO-E-CONSULTORIA-S-A.pdf" TargetMode="External"/><Relationship Id="rId736" Type="http://schemas.openxmlformats.org/officeDocument/2006/relationships/hyperlink" Target="https://goias.gov.br/detran/wp-content/uploads/sites/8/2023/07/20160126-Termo-de-Doacao-de-Bem-Movel-N-001-2015.pdf" TargetMode="External"/><Relationship Id="rId1061" Type="http://schemas.openxmlformats.org/officeDocument/2006/relationships/hyperlink" Target="https://goias.gov.br/detran/wp-content/uploads/sites/8/2023/07/20130823-EXTRATO-DE-CONTRATO-N-040-2013.pdf" TargetMode="External"/><Relationship Id="rId1159" Type="http://schemas.openxmlformats.org/officeDocument/2006/relationships/hyperlink" Target="https://goias.gov.br/detran/wp-content/uploads/sites/8/2023/07/20120822-EXTRATO-DO-1-TERMO-ADITIVO-AO-CONTRATO-N-033-2011.pdf" TargetMode="External"/><Relationship Id="rId168" Type="http://schemas.openxmlformats.org/officeDocument/2006/relationships/hyperlink" Target="https://goias.gov.br/detran/wp-content/uploads/sites/8/2023/07/20220511-Publicacao.pdf" TargetMode="External"/><Relationship Id="rId943" Type="http://schemas.openxmlformats.org/officeDocument/2006/relationships/hyperlink" Target="https://goias.gov.br/detran/wp-content/uploads/sites/8/2023/07/20140728-Extrato-contrato-N-045-2014.pdf" TargetMode="External"/><Relationship Id="rId1019" Type="http://schemas.openxmlformats.org/officeDocument/2006/relationships/hyperlink" Target="https://goias.gov.br/detran/wp-content/uploads/sites/8/2023/07/20131209-EXTRATO-DE-CONVENIO-DE-COOPERACAO-MUTUA-N-011-2013.pdf" TargetMode="External"/><Relationship Id="rId72" Type="http://schemas.openxmlformats.org/officeDocument/2006/relationships/hyperlink" Target="https://goias.gov.br/detran/wp-content/uploads/sites/8/2023/07/20230510-Publicado-no-D.O.pdf" TargetMode="External"/><Relationship Id="rId375" Type="http://schemas.openxmlformats.org/officeDocument/2006/relationships/hyperlink" Target="https://goias.gov.br/detran/wp-content/uploads/sites/8/2023/07/20200407-Extrato-publicacao-no-Diario-Oficial.pdf" TargetMode="External"/><Relationship Id="rId582" Type="http://schemas.openxmlformats.org/officeDocument/2006/relationships/hyperlink" Target="https://goias.gov.br/detran/wp-content/uploads/sites/8/2023/07/20170612-1-TERMO-ADITIVO-AO-CONTRATO-N-025-2016-JURACI-FERREIRA-DE-SANTANA.pdf" TargetMode="External"/><Relationship Id="rId803" Type="http://schemas.openxmlformats.org/officeDocument/2006/relationships/hyperlink" Target="https://goias.gov.br/detran/wp-content/uploads/sites/8/2023/07/20150714-EXTRATO-CONTRATO-N-029-2015.pdf" TargetMode="External"/><Relationship Id="rId3" Type="http://schemas.openxmlformats.org/officeDocument/2006/relationships/hyperlink" Target="https://goias.gov.br/detran/wp-content/uploads/sites/8/2024/01/Extrato-de-Publicacao-Convenio-para-funcioamento-de-CIRETRAN-Alto-Horizonte.pdf" TargetMode="External"/><Relationship Id="rId235" Type="http://schemas.openxmlformats.org/officeDocument/2006/relationships/hyperlink" Target="https://goias.gov.br/detran/wp-content/uploads/sites/8/2023/07/20210930-Extrato-de-Publicacao-no-Diario-Oficial.pdf" TargetMode="External"/><Relationship Id="rId442" Type="http://schemas.openxmlformats.org/officeDocument/2006/relationships/hyperlink" Target="https://goias.gov.br/detran/wp-content/uploads/sites/8/2023/07/20190605-SEGUNDO-TERMO-ADITIVO-AO-CONTRATO-N-056-2017.pdf" TargetMode="External"/><Relationship Id="rId887" Type="http://schemas.openxmlformats.org/officeDocument/2006/relationships/hyperlink" Target="https://goias.gov.br/detran/wp-content/uploads/sites/8/2023/07/20141205-EXTRATO-3-TERMO-APOSTILAMENTO-AO-CONTRATO-N-038-2011.pdf" TargetMode="External"/><Relationship Id="rId1072" Type="http://schemas.openxmlformats.org/officeDocument/2006/relationships/hyperlink" Target="https://goias.gov.br/detran/wp-content/uploads/sites/8/2023/07/20130715-EXTRATO-PRIMEIRO-TERMO-ADITIVO-AO-CONTRATO-N-033-2012.pdf" TargetMode="External"/><Relationship Id="rId302" Type="http://schemas.openxmlformats.org/officeDocument/2006/relationships/hyperlink" Target="https://goias.gov.br/detran/wp-content/uploads/sites/8/2023/07/20210209-Extrato-de-Publicacao-no-Diario-Oficial.pdf" TargetMode="External"/><Relationship Id="rId747" Type="http://schemas.openxmlformats.org/officeDocument/2006/relationships/hyperlink" Target="https://goias.gov.br/detran/wp-content/uploads/sites/8/2023/07/20151223-CONTRATO-N-051-2015-DE-LOCACAO-DE-IMOVEL-DA-CIRETRAN-NO-MUNICIPIO-DE-CACU-GO.pdf" TargetMode="External"/><Relationship Id="rId954" Type="http://schemas.openxmlformats.org/officeDocument/2006/relationships/hyperlink" Target="https://goias.gov.br/detran/wp-content/uploads/sites/8/2023/07/20140630-EXTRATO-DO-TERMO-DE-CESSAO-DE-USO-DE-IMOVEL-PARA-FUNCIONAMENTO-DE-CIRETRAN-EM-GOIANESIA-GO.pdf" TargetMode="External"/><Relationship Id="rId83" Type="http://schemas.openxmlformats.org/officeDocument/2006/relationships/hyperlink" Target="https://goias.gov.br/detran/wp-content/uploads/sites/8/2023/07/20230411-Publicado-no-D.O.pdf" TargetMode="External"/><Relationship Id="rId179" Type="http://schemas.openxmlformats.org/officeDocument/2006/relationships/hyperlink" Target="https://goias.gov.br/detran/wp-content/uploads/sites/8/2023/07/20220425-Extrato-de-Publicacao-no-Diario-Oficial.pdf" TargetMode="External"/><Relationship Id="rId386" Type="http://schemas.openxmlformats.org/officeDocument/2006/relationships/hyperlink" Target="https://goias.gov.br/detran/wp-content/uploads/sites/8/2023/07/20200220-Extrato-de-Publicacao-Memora.pdf" TargetMode="External"/><Relationship Id="rId593" Type="http://schemas.openxmlformats.org/officeDocument/2006/relationships/hyperlink" Target="https://goias.gov.br/detran/wp-content/uploads/sites/8/2023/07/20170502-4-TERMO-ADITIVO-AO-CONTRATO-N-009-2013-ADFEGO-ASSOCIACAO-DOS-DEFICIENTES-FISICOS-DO-ESTADO-DE-GOIAS.pdf" TargetMode="External"/><Relationship Id="rId607" Type="http://schemas.openxmlformats.org/officeDocument/2006/relationships/hyperlink" Target="https://goias.gov.br/detran/wp-content/uploads/sites/8/2023/07/20170215-CONTRATO-N-004-2017-SARAIVA-DISTRIBUIDORA-EIRELLI-ME.pdf" TargetMode="External"/><Relationship Id="rId814" Type="http://schemas.openxmlformats.org/officeDocument/2006/relationships/hyperlink" Target="https://goias.gov.br/detran/wp-content/uploads/sites/8/2023/07/20150626-EXTRATO-2-TERMO-ADITIVO-AO-CONTRATO-034-2014.pdf" TargetMode="External"/><Relationship Id="rId246" Type="http://schemas.openxmlformats.org/officeDocument/2006/relationships/hyperlink" Target="https://goias.gov.br/detran/wp-content/uploads/sites/8/2023/07/20210820-Extrato.pdf" TargetMode="External"/><Relationship Id="rId453" Type="http://schemas.openxmlformats.org/officeDocument/2006/relationships/hyperlink" Target="https://goias.gov.br/detran/wp-content/uploads/sites/8/2023/07/20190423-CONTRATO-N-007-2019-COMERCIAL-MONTEIRO-EIRELI-ME.pdf" TargetMode="External"/><Relationship Id="rId660" Type="http://schemas.openxmlformats.org/officeDocument/2006/relationships/hyperlink" Target="https://goias.gov.br/detran/wp-content/uploads/sites/8/2023/07/20160805-TERMO-DE-RESCISAO-AO-CONTRATO-N-011-2014-DE-LOCACAO-DE-IMOVEL-PARA-FUNCIONAMENTO-DA-CIRETRAN-DO-MUNICIPIO-DE-ANICUNS-GO.pdf" TargetMode="External"/><Relationship Id="rId898" Type="http://schemas.openxmlformats.org/officeDocument/2006/relationships/hyperlink" Target="https://goias.gov.br/detran/wp-content/uploads/sites/8/2023/07/20141107-EXTRATO-DE-CONTRATO-N-078-2014.pdf" TargetMode="External"/><Relationship Id="rId1083" Type="http://schemas.openxmlformats.org/officeDocument/2006/relationships/hyperlink" Target="https://goias.gov.br/detran/wp-content/uploads/sites/8/2023/07/20130523-EXTRATO-DO-CONVENIO-N-002-2013.pdf" TargetMode="External"/><Relationship Id="rId106" Type="http://schemas.openxmlformats.org/officeDocument/2006/relationships/hyperlink" Target="https://goias.gov.br/detran/wp-content/uploads/sites/8/2023/07/20221220-Publicado-no-D.O.pdf" TargetMode="External"/><Relationship Id="rId313" Type="http://schemas.openxmlformats.org/officeDocument/2006/relationships/hyperlink" Target="https://goias.gov.br/detran/wp-content/uploads/sites/8/2023/07/20201210-Extrato-de-Publicacao-no-Diario-Oficial.pdf" TargetMode="External"/><Relationship Id="rId758" Type="http://schemas.openxmlformats.org/officeDocument/2006/relationships/hyperlink" Target="https://goias.gov.br/detran/wp-content/uploads/sites/8/2023/07/20151216-EXTRATO-2-TERMO-ADITIVO-AO-CONTRATO-N-076-2013.pdf" TargetMode="External"/><Relationship Id="rId965" Type="http://schemas.openxmlformats.org/officeDocument/2006/relationships/hyperlink" Target="https://goias.gov.br/detran/wp-content/uploads/sites/8/2023/07/20140526-EXTRATO-DO-TERMO-ADITIVO-AO-CONTRATO-N-014-2013.pdf" TargetMode="External"/><Relationship Id="rId1150" Type="http://schemas.openxmlformats.org/officeDocument/2006/relationships/hyperlink" Target="https://goias.gov.br/detran/wp-content/uploads/sites/8/2023/07/20121015-EXTRATO-DO-CONTRATO-N-039-2012.pdf" TargetMode="External"/><Relationship Id="rId10" Type="http://schemas.openxmlformats.org/officeDocument/2006/relationships/hyperlink" Target="https://goias.gov.br/detran/wp-content/uploads/sites/8/2024/01/Extrato-de-Publicacao-Convenio-para-funcioamento-de-CIRETRAN-St.-Barbara-de-Goias.pdf" TargetMode="External"/><Relationship Id="rId94" Type="http://schemas.openxmlformats.org/officeDocument/2006/relationships/hyperlink" Target="https://goias.gov.br/detran/wp-content/uploads/sites/8/2023/07/20230215-Publicado-no-D.O.pdf" TargetMode="External"/><Relationship Id="rId397" Type="http://schemas.openxmlformats.org/officeDocument/2006/relationships/hyperlink" Target="https://goias.gov.br/detran/wp-content/uploads/sites/8/2023/07/20191126-QUINTO-TERMO-ADITIVO-AO-CONTRATO-N-035-2016-VOLUS-TECNOLOGIA-E-GESTAO-DE-BENEFICIOS-LTDA.pdf" TargetMode="External"/><Relationship Id="rId520" Type="http://schemas.openxmlformats.org/officeDocument/2006/relationships/hyperlink" Target="https://goias.gov.br/detran/wp-content/uploads/sites/8/2023/07/20171212-CONTRATO-N-056-2017-MEMORA-PROCESSOS-INOVADORES-S-A.pdf" TargetMode="External"/><Relationship Id="rId618" Type="http://schemas.openxmlformats.org/officeDocument/2006/relationships/hyperlink" Target="https://goias.gov.br/detran/wp-content/uploads/sites/8/2023/07/20161229-QUINTO-TERMO-ADITIVO-AO-TERMO-DE-CREDENCIAMENTO-N-002-2011-SERVICO-NACIONAL-DE-APRENDIZAGEM-DE-TRANSPORTE-SENAT.pdf" TargetMode="External"/><Relationship Id="rId825" Type="http://schemas.openxmlformats.org/officeDocument/2006/relationships/hyperlink" Target="https://goias.gov.br/detran/wp-content/uploads/sites/8/2023/07/20150609-EXTRATO-CONTRATO-N-019-2015.pdf" TargetMode="External"/><Relationship Id="rId257" Type="http://schemas.openxmlformats.org/officeDocument/2006/relationships/hyperlink" Target="https://goias.gov.br/detran/wp-content/uploads/sites/8/2023/07/20210727-Extrato-de-Publicacao-no-Diario-Oficial.pdf" TargetMode="External"/><Relationship Id="rId464" Type="http://schemas.openxmlformats.org/officeDocument/2006/relationships/hyperlink" Target="https://goias.gov.br/detran/wp-content/uploads/sites/8/2023/07/20181105-CONTRATO-N-047-2018-NFG-COMERCIAL-LTDA-ME.pdf" TargetMode="External"/><Relationship Id="rId1010" Type="http://schemas.openxmlformats.org/officeDocument/2006/relationships/hyperlink" Target="https://goias.gov.br/detran/wp-content/uploads/sites/8/2023/07/20131227-1-TERMO-ADITIVO-AO-TERMO-DE-CREDENCIAMENTO-N-03-2012.pdf" TargetMode="External"/><Relationship Id="rId1094" Type="http://schemas.openxmlformats.org/officeDocument/2006/relationships/hyperlink" Target="https://goias.gov.br/detran/wp-content/uploads/sites/8/2023/07/20130410-EXTRATO-DO-CONTRATO-N-007-2013.pdf" TargetMode="External"/><Relationship Id="rId1108" Type="http://schemas.openxmlformats.org/officeDocument/2006/relationships/hyperlink" Target="https://goias.gov.br/detran/wp-content/uploads/sites/8/2023/07/20130208-EXTRATO-DO-CONTRATO-N-071-2012.pdf" TargetMode="External"/><Relationship Id="rId117" Type="http://schemas.openxmlformats.org/officeDocument/2006/relationships/hyperlink" Target="https://goias.gov.br/detran/wp-content/uploads/sites/8/2023/07/20220928-Publicado-no-D.O.pdf" TargetMode="External"/><Relationship Id="rId671" Type="http://schemas.openxmlformats.org/officeDocument/2006/relationships/hyperlink" Target="https://goias.gov.br/detran/wp-content/uploads/sites/8/2023/07/20160708-EXTRATO-CONTRATO-N-036-2016.pdf" TargetMode="External"/><Relationship Id="rId769" Type="http://schemas.openxmlformats.org/officeDocument/2006/relationships/hyperlink" Target="https://goias.gov.br/detran/wp-content/uploads/sites/8/2023/07/20151113-SEGUNDO-TERMO-ADITIVO-AO-CONTRATO-N-036-2013-DA-EMPRESA-SOPHO-BUSINESS-COMMUNICATIONS-SOLOCOES-EMPRESARIAIS-LTDA.pdf" TargetMode="External"/><Relationship Id="rId976" Type="http://schemas.openxmlformats.org/officeDocument/2006/relationships/hyperlink" Target="https://goias.gov.br/detran/wp-content/uploads/sites/8/2023/07/20140408-EXTRATO-DO-CONTRATO-N-005-2014.pdf" TargetMode="External"/><Relationship Id="rId324" Type="http://schemas.openxmlformats.org/officeDocument/2006/relationships/hyperlink" Target="https://goias.gov.br/detran/wp-content/uploads/sites/8/2023/07/20201109-Extrato-de-Publicacao-no-Diario-Oficial.pdf" TargetMode="External"/><Relationship Id="rId531" Type="http://schemas.openxmlformats.org/officeDocument/2006/relationships/hyperlink" Target="https://goias.gov.br/detran/wp-content/uploads/sites/8/2023/07/20171027-CONTRATO-N-040-2017-POSITIVO-TECNOLOGIA-S-A.pdf" TargetMode="External"/><Relationship Id="rId629" Type="http://schemas.openxmlformats.org/officeDocument/2006/relationships/hyperlink" Target="https://goias.gov.br/detran/wp-content/uploads/sites/8/2023/07/20161213-1-TERMO-ADITIVO-AO-CONTRATO-N-072-15-DA-EMPRESA-CASANOVA-TURISMO-LTDA.pdf" TargetMode="External"/><Relationship Id="rId1161" Type="http://schemas.openxmlformats.org/officeDocument/2006/relationships/hyperlink" Target="https://goias.gov.br/detran/wp-content/uploads/sites/8/2023/07/20120821-EXTRATO-DO-CONVENIO-N-008-2012.pdf" TargetMode="External"/><Relationship Id="rId836" Type="http://schemas.openxmlformats.org/officeDocument/2006/relationships/hyperlink" Target="https://goias.gov.br/detran/wp-content/uploads/sites/8/2023/07/20150514-CONVENIO-N-020-2014.pdf" TargetMode="External"/><Relationship Id="rId1021" Type="http://schemas.openxmlformats.org/officeDocument/2006/relationships/hyperlink" Target="https://goias.gov.br/detran/wp-content/uploads/sites/8/2023/07/20131203-EXTRATO-DO-CONVENIO-N-018-2013.pdf" TargetMode="External"/><Relationship Id="rId1119" Type="http://schemas.openxmlformats.org/officeDocument/2006/relationships/hyperlink" Target="https://goias.gov.br/detran/wp-content/uploads/sites/8/2023/07/20130122-EXTRATO-DE-CONTRATO-N-067-2012.pdf" TargetMode="External"/><Relationship Id="rId903" Type="http://schemas.openxmlformats.org/officeDocument/2006/relationships/hyperlink" Target="https://goias.gov.br/detran/wp-content/uploads/sites/8/2023/07/20141027-EXTRATO-CONVENIO-N-002-2014.pdf" TargetMode="External"/><Relationship Id="rId32" Type="http://schemas.openxmlformats.org/officeDocument/2006/relationships/hyperlink" Target="http://goias.gov.br/detran/wp-content/uploads/sites/8/2023/09/PORTARIA_498134978.pdf" TargetMode="External"/><Relationship Id="rId181" Type="http://schemas.openxmlformats.org/officeDocument/2006/relationships/hyperlink" Target="https://goias.gov.br/detran/wp-content/uploads/sites/8/2023/07/20220411-Extrato-de-Publicacao-no-Diario-Oficial.pdf" TargetMode="External"/><Relationship Id="rId279" Type="http://schemas.openxmlformats.org/officeDocument/2006/relationships/hyperlink" Target="https://goias.gov.br/detran/wp-content/uploads/sites/8/2023/07/20210429-Extrato-de-Publicacao-no-Diario-Oficial.pdf" TargetMode="External"/><Relationship Id="rId486" Type="http://schemas.openxmlformats.org/officeDocument/2006/relationships/hyperlink" Target="https://goias.gov.br/detran/wp-content/uploads/sites/8/2023/07/20180806-CONTRATO-N-022-2018-LIDER-NOTEBOOKS-COMERCIO-E-SERVICOS-LTDA.pdf" TargetMode="External"/><Relationship Id="rId693" Type="http://schemas.openxmlformats.org/officeDocument/2006/relationships/hyperlink" Target="https://goias.gov.br/detran/wp-content/uploads/sites/8/2023/07/20160511-CONTRATO-023-2016-EMPRESA-ESPECIALIZADA-PARA-MANUTENCAO-DE-15-QUINZE-TENDAS-MEDIDAS-DE-3X3-METROS-INCLUINDO-PECAS-DE-REPOSICAO.pdf" TargetMode="External"/><Relationship Id="rId139" Type="http://schemas.openxmlformats.org/officeDocument/2006/relationships/hyperlink" Target="https://goias.gov.br/detran/wp-content/uploads/sites/8/2023/07/20220801-Publicado-no-D.O.pdf" TargetMode="External"/><Relationship Id="rId346" Type="http://schemas.openxmlformats.org/officeDocument/2006/relationships/hyperlink" Target="https://goias.gov.br/detran/wp-content/uploads/sites/8/2023/07/20200727-Extrato-da-Publicacao-no-Diario-Oficial.pdf" TargetMode="External"/><Relationship Id="rId553" Type="http://schemas.openxmlformats.org/officeDocument/2006/relationships/hyperlink" Target="https://goias.gov.br/detran/wp-content/uploads/sites/8/2023/07/20170823-CONTRATO-N-031-2017-INTELIGENCIA-DE-NEGOCIOS-SISTEMAS-E-INFORMATICA-LTDA.pdf" TargetMode="External"/><Relationship Id="rId760" Type="http://schemas.openxmlformats.org/officeDocument/2006/relationships/hyperlink" Target="https://goias.gov.br/detran/wp-content/uploads/sites/8/2023/07/20151214-CONTRATO-N-065-2015-TECNISYS-INFORMATICA-E-ASSESSORIA-EMPRESARIAL.pdf" TargetMode="External"/><Relationship Id="rId998" Type="http://schemas.openxmlformats.org/officeDocument/2006/relationships/hyperlink" Target="https://goias.gov.br/detran/wp-content/uploads/sites/8/2023/07/20140116-EXTRATO-DO-CONTRATO-N-073-2013.pdf" TargetMode="External"/><Relationship Id="rId1183" Type="http://schemas.openxmlformats.org/officeDocument/2006/relationships/hyperlink" Target="https://goias.gov.br/detran/wp-content/uploads/sites/8/2023/07/20120702-EXTRATO-DO-TERMO-DE-CONVENIO-N-05-12.pdf" TargetMode="External"/><Relationship Id="rId206" Type="http://schemas.openxmlformats.org/officeDocument/2006/relationships/hyperlink" Target="https://goias.gov.br/detran/wp-content/uploads/sites/8/2023/07/20211215-Extrato-de-Publicacao-no-Diario-Oficial.pdf" TargetMode="External"/><Relationship Id="rId413" Type="http://schemas.openxmlformats.org/officeDocument/2006/relationships/hyperlink" Target="https://goias.gov.br/detran/wp-content/uploads/sites/8/2023/07/20190904-QUARTO-TERMO-ADITIVO-AO-CONTRATO-N-050-2015-VALID.pdf" TargetMode="External"/><Relationship Id="rId858" Type="http://schemas.openxmlformats.org/officeDocument/2006/relationships/hyperlink" Target="https://goias.gov.br/detran/wp-content/uploads/sites/8/2023/07/20150325-EXTRATO-DO-CONTRATO-N-001-2015.pdf" TargetMode="External"/><Relationship Id="rId1043" Type="http://schemas.openxmlformats.org/officeDocument/2006/relationships/hyperlink" Target="https://goias.gov.br/detran/wp-content/uploads/sites/8/2023/07/20131016-EXTRATO-DE-CONVENIO-N-010-2013.pdf" TargetMode="External"/><Relationship Id="rId620" Type="http://schemas.openxmlformats.org/officeDocument/2006/relationships/hyperlink" Target="https://goias.gov.br/detran/wp-content/uploads/sites/8/2023/07/20161228-PRIMEIRO-TERMO-ADITIVO-AO-CONTRATO-073-2015-INTELIGENCIA-DE-NEGOCIOS-SISTEMAS-E-INFORMATICA.pdf" TargetMode="External"/><Relationship Id="rId718" Type="http://schemas.openxmlformats.org/officeDocument/2006/relationships/hyperlink" Target="https://goias.gov.br/detran/wp-content/uploads/sites/8/2023/07/20160330-AQUISICAO-E-SERVICO-DE-INSTALACAO-DE-APARELHO-DE-AR-CONDICIONADO.pdf" TargetMode="External"/><Relationship Id="rId925" Type="http://schemas.openxmlformats.org/officeDocument/2006/relationships/hyperlink" Target="https://goias.gov.br/detran/wp-content/uploads/sites/8/2023/07/20140908-3-TERMO-ADITIVO-AO-CONTRATO-N-033-11.pdf" TargetMode="External"/><Relationship Id="rId1110" Type="http://schemas.openxmlformats.org/officeDocument/2006/relationships/hyperlink" Target="https://goias.gov.br/detran/wp-content/uploads/sites/8/2023/07/20130130-EXTRATO-DE-CONTRATO-N-066-2012.pdf" TargetMode="External"/><Relationship Id="rId1208" Type="http://schemas.openxmlformats.org/officeDocument/2006/relationships/hyperlink" Target="https://goias.gov.br/detran/wp-content/uploads/sites/8/2025/03/extrato-de-publicacao-atlantico-solveer-lbm-global-Canaa-compwire.pdf" TargetMode="External"/><Relationship Id="rId54" Type="http://schemas.openxmlformats.org/officeDocument/2006/relationships/hyperlink" Target="https://goias.gov.br/detran/wp-content/uploads/sites/8/2023/07/20230627-Publicado-no-D.O.pdf" TargetMode="External"/><Relationship Id="rId270" Type="http://schemas.openxmlformats.org/officeDocument/2006/relationships/hyperlink" Target="https://goias.gov.br/detran/wp-content/uploads/sites/8/2023/07/20210531-Extrato-de-Publicacao-no-Diario-Oficial.pdf" TargetMode="External"/><Relationship Id="rId130" Type="http://schemas.openxmlformats.org/officeDocument/2006/relationships/hyperlink" Target="https://goias.gov.br/detran/wp-content/uploads/sites/8/2023/07/20220825-Publicado-no-D.O.pdf" TargetMode="External"/><Relationship Id="rId368" Type="http://schemas.openxmlformats.org/officeDocument/2006/relationships/hyperlink" Target="https://goias.gov.br/detran/wp-content/uploads/sites/8/2023/07/20200424-Extrato-da-Publicacao-no-Diario-Oficial.pdf" TargetMode="External"/><Relationship Id="rId575" Type="http://schemas.openxmlformats.org/officeDocument/2006/relationships/hyperlink" Target="https://goias.gov.br/detran/wp-content/uploads/sites/8/2023/07/20170703-QUARTO-TERMO-ADITIVO-AO-CONTRATO-N-016-2013-INSTITUTO-EUVALDO-LODI-IEL.pdf" TargetMode="External"/><Relationship Id="rId782" Type="http://schemas.openxmlformats.org/officeDocument/2006/relationships/hyperlink" Target="https://goias.gov.br/detran/wp-content/uploads/sites/8/2023/07/20150914-EXTRATO-CONTRATO-N-049-2015.pdf" TargetMode="External"/><Relationship Id="rId228" Type="http://schemas.openxmlformats.org/officeDocument/2006/relationships/hyperlink" Target="https://goias.gov.br/detran/wp-content/uploads/sites/8/2023/07/20211015-Extrato-de-Publicacao-no-Diario-Oficial.pdf" TargetMode="External"/><Relationship Id="rId435" Type="http://schemas.openxmlformats.org/officeDocument/2006/relationships/hyperlink" Target="https://goias.gov.br/detran/wp-content/uploads/sites/8/2023/07/20190627-PRIMEIRO-TERMO-ADITIVO-AO-CONTRATO-N-053-2017.pdf" TargetMode="External"/><Relationship Id="rId642" Type="http://schemas.openxmlformats.org/officeDocument/2006/relationships/hyperlink" Target="https://goias.gov.br/detran/wp-content/uploads/sites/8/2023/07/20160920-EXTRATO-DO-CONTRATO-N-055-2016.pdf" TargetMode="External"/><Relationship Id="rId1065" Type="http://schemas.openxmlformats.org/officeDocument/2006/relationships/hyperlink" Target="https://goias.gov.br/detran/wp-content/uploads/sites/8/2023/07/20130806-EXTRATO-DE-TERMO-ADITIVO-AO-CONTRATO-N-034-2011.pdf" TargetMode="External"/><Relationship Id="rId502" Type="http://schemas.openxmlformats.org/officeDocument/2006/relationships/hyperlink" Target="https://goias.gov.br/detran/wp-content/uploads/sites/8/2023/07/20180326-CONTRATO-N-009-2018-ASSOCIACAO-DOS-DEFICIENTES-FISICOS-DO-ESTADO-DE-GOIAS-ADFEGO.pdf" TargetMode="External"/><Relationship Id="rId947" Type="http://schemas.openxmlformats.org/officeDocument/2006/relationships/hyperlink" Target="https://goias.gov.br/detran/wp-content/uploads/sites/8/2023/07/20140711-EXTRATO-DO-SETIMO-TERMO-ADITIVO-AO-CONTRATO-N-064-2008.pdf" TargetMode="External"/><Relationship Id="rId1132" Type="http://schemas.openxmlformats.org/officeDocument/2006/relationships/hyperlink" Target="https://goias.gov.br/detran/wp-content/uploads/sites/8/2023/07/20121210-EXTRATO-DO-CONTRATO-N-047-2012.pdf" TargetMode="External"/><Relationship Id="rId76" Type="http://schemas.openxmlformats.org/officeDocument/2006/relationships/hyperlink" Target="https://goias.gov.br/detran/wp-content/uploads/sites/8/2023/07/20230502-Publicado-no-D.O.pdf" TargetMode="External"/><Relationship Id="rId807" Type="http://schemas.openxmlformats.org/officeDocument/2006/relationships/hyperlink" Target="https://goias.gov.br/detran/wp-content/uploads/sites/8/2023/07/20150706-EXTRATO-1-ADITIVO-AO-CONTRATO-N-016-2013.pdf" TargetMode="External"/><Relationship Id="rId292" Type="http://schemas.openxmlformats.org/officeDocument/2006/relationships/hyperlink" Target="https://goias.gov.br/detran/wp-content/uploads/sites/8/2023/07/20210312-Extrato-de-Publicacao-no-Diario-Oficial.pdf" TargetMode="External"/><Relationship Id="rId597" Type="http://schemas.openxmlformats.org/officeDocument/2006/relationships/hyperlink" Target="https://goias.gov.br/detran/wp-content/uploads/sites/8/2023/07/20170425-CONTRATO-N-009-2017-VEREDAS-INDUSTRIA-E-COMERCIO-DE-AGUAS-LTDA.pdf" TargetMode="External"/><Relationship Id="rId152" Type="http://schemas.openxmlformats.org/officeDocument/2006/relationships/hyperlink" Target="https://goias.gov.br/detran/wp-content/uploads/sites/8/2023/07/20220621-Publicado-no-D.O.pdf" TargetMode="External"/><Relationship Id="rId457" Type="http://schemas.openxmlformats.org/officeDocument/2006/relationships/hyperlink" Target="https://goias.gov.br/detran/wp-content/uploads/sites/8/2023/07/20190412-CONTRATO-N-04-2019-CIRETRAN-DE-ARAGARCAS.pdf" TargetMode="External"/><Relationship Id="rId1087" Type="http://schemas.openxmlformats.org/officeDocument/2006/relationships/hyperlink" Target="https://goias.gov.br/detran/wp-content/uploads/sites/8/2023/07/20130510-EXTRATO-DO-CONTRATO-N-015-2013.pdf" TargetMode="External"/><Relationship Id="rId664" Type="http://schemas.openxmlformats.org/officeDocument/2006/relationships/hyperlink" Target="https://goias.gov.br/detran/wp-content/uploads/sites/8/2023/07/20160722-NULIDADE-DE-DECLARACAO-DE-INEXIGIBILIDADE-ACOLHENDO-A-RECOMENDACAO-N%C2%B0-102016.pdf" TargetMode="External"/><Relationship Id="rId871" Type="http://schemas.openxmlformats.org/officeDocument/2006/relationships/hyperlink" Target="https://goias.gov.br/detran/wp-content/uploads/sites/8/2023/07/20150202-CONTRATO-N-067-2014-LOCACAO-DE-IMOVEL-PARA-FUNCIONAMENTO-DA-CIRETRAN-DE-RUBIATABA-GO.pdf" TargetMode="External"/><Relationship Id="rId969" Type="http://schemas.openxmlformats.org/officeDocument/2006/relationships/hyperlink" Target="https://goias.gov.br/detran/wp-content/uploads/sites/8/2023/07/20140521-EXTRATO-DO-PRIMEIRO-TERMO-ADITIVO-AO-CONTRATO-N-009-2013.pdf" TargetMode="External"/><Relationship Id="rId317" Type="http://schemas.openxmlformats.org/officeDocument/2006/relationships/hyperlink" Target="https://goias.gov.br/detran/wp-content/uploads/sites/8/2023/07/20201202-Extrato-de-Publicao-no-Diario-Oficial.pdf" TargetMode="External"/><Relationship Id="rId524" Type="http://schemas.openxmlformats.org/officeDocument/2006/relationships/hyperlink" Target="https://goias.gov.br/detran/wp-content/uploads/sites/8/2023/07/20171124-CONTRATO-N-055-2017-DRIVE-A-INFORMATICA.pdf" TargetMode="External"/><Relationship Id="rId731" Type="http://schemas.openxmlformats.org/officeDocument/2006/relationships/hyperlink" Target="https://goias.gov.br/detran/wp-content/uploads/sites/8/2023/07/20160210-Extrato-do-Contrato-N-001-2016.pdf" TargetMode="External"/><Relationship Id="rId1154" Type="http://schemas.openxmlformats.org/officeDocument/2006/relationships/hyperlink" Target="https://goias.gov.br/detran/wp-content/uploads/sites/8/2023/07/20121001-EXTRATO-DO-CONTRATO-N-041-2012.pdf" TargetMode="External"/><Relationship Id="rId98" Type="http://schemas.openxmlformats.org/officeDocument/2006/relationships/hyperlink" Target="https://goias.gov.br/detran/wp-content/uploads/sites/8/2023/08/PORTARIA_438801169.pdf" TargetMode="External"/><Relationship Id="rId829" Type="http://schemas.openxmlformats.org/officeDocument/2006/relationships/hyperlink" Target="https://goias.gov.br/detran/wp-content/uploads/sites/8/2023/07/20150608-EXTRATO-CONTRATO-N-012-2014-2-TERMO-ADITIVO.pdf" TargetMode="External"/><Relationship Id="rId1014" Type="http://schemas.openxmlformats.org/officeDocument/2006/relationships/hyperlink" Target="https://goias.gov.br/detran/wp-content/uploads/sites/8/2023/07/20131216-EXTRATO-DO-CONTRATO-N-067-2013.pdf" TargetMode="External"/><Relationship Id="rId1221" Type="http://schemas.openxmlformats.org/officeDocument/2006/relationships/hyperlink" Target="https://goias.gov.br/detran/wp-content/uploads/sites/8/2025/04/extrato-de-publicacao-TLR-1.pdf" TargetMode="External"/><Relationship Id="rId25" Type="http://schemas.openxmlformats.org/officeDocument/2006/relationships/hyperlink" Target="http://goias.gov.br/detran/wp-content/uploads/sites/8/2023/09/PORTARIA_504293879.pdf" TargetMode="External"/><Relationship Id="rId174" Type="http://schemas.openxmlformats.org/officeDocument/2006/relationships/hyperlink" Target="https://goias.gov.br/detran/wp-content/uploads/sites/8/2023/07/20220427-Extrato-de-Publicacao-no-Diario-Oficial.pdf" TargetMode="External"/><Relationship Id="rId381" Type="http://schemas.openxmlformats.org/officeDocument/2006/relationships/hyperlink" Target="https://goias.gov.br/detran/wp-content/uploads/sites/8/2023/07/20200320-Extrato-publicacao-no-Diario-Oficial.pdf" TargetMode="External"/><Relationship Id="rId241" Type="http://schemas.openxmlformats.org/officeDocument/2006/relationships/hyperlink" Target="https://goias.gov.br/detran/wp-content/uploads/sites/8/2023/07/20210910-Extrato-de-Publicacao-no-Diario-Oficial.pdf" TargetMode="External"/><Relationship Id="rId479" Type="http://schemas.openxmlformats.org/officeDocument/2006/relationships/hyperlink" Target="https://goias.gov.br/detran/wp-content/uploads/sites/8/2023/07/20180827-CONTRATO-N-032-2018-DUNAS-RACE-PROMOCOES-LTDA.pdf" TargetMode="External"/><Relationship Id="rId686" Type="http://schemas.openxmlformats.org/officeDocument/2006/relationships/hyperlink" Target="https://goias.gov.br/detran/wp-content/uploads/sites/8/2023/07/20160602-CONTRATO-N-022-2016-LOCACAO-DE-IMOVEL-PARA-FUNCIONAMENTO-DA-CIRETRAN-DE-GOIANIRA-GO.pdf" TargetMode="External"/><Relationship Id="rId893" Type="http://schemas.openxmlformats.org/officeDocument/2006/relationships/hyperlink" Target="https://goias.gov.br/detran/wp-content/uploads/sites/8/2023/07/20141112-EXTRATO-DO-CONVENIO-N-030-2014.pdf" TargetMode="External"/><Relationship Id="rId339" Type="http://schemas.openxmlformats.org/officeDocument/2006/relationships/hyperlink" Target="https://goias.gov.br/detran/wp-content/uploads/sites/8/2023/07/20200814-Extrato-da-Publicacao-no-Diario-Oficial.pdf" TargetMode="External"/><Relationship Id="rId546" Type="http://schemas.openxmlformats.org/officeDocument/2006/relationships/hyperlink" Target="https://goias.gov.br/detran/wp-content/uploads/sites/8/2023/07/20170906-PRIMEIRO-TERMO-ADITIVO-AO-CONTRATO-N-055-2016-PRODAGO.pdf" TargetMode="External"/><Relationship Id="rId753" Type="http://schemas.openxmlformats.org/officeDocument/2006/relationships/hyperlink" Target="https://goias.gov.br/detran/wp-content/uploads/sites/8/2023/07/20151218-CONTRATO-N-074-2015-BURITI-SERVICOS-EMPRESARIAIS-EIRELI-ME.pdf" TargetMode="External"/><Relationship Id="rId1176" Type="http://schemas.openxmlformats.org/officeDocument/2006/relationships/hyperlink" Target="https://goias.gov.br/detran/wp-content/uploads/sites/8/2023/07/20120717-PRIMEIRO-TERMO-ADITIVO-DO-CONTRATO-024-2011.pdf" TargetMode="External"/><Relationship Id="rId101" Type="http://schemas.openxmlformats.org/officeDocument/2006/relationships/hyperlink" Target="https://goias.gov.br/detran/wp-content/uploads/sites/8/2023/07/20230126-Publicado-no-D.O.pdf" TargetMode="External"/><Relationship Id="rId406" Type="http://schemas.openxmlformats.org/officeDocument/2006/relationships/hyperlink" Target="https://goias.gov.br/detran/wp-content/uploads/sites/8/2023/07/20191010-CONTRATO-N-029-2019-SOCIEDADE-MANTENEDORA-DAS-FACULDADES-DE-JATAI-LTDA.pdf" TargetMode="External"/><Relationship Id="rId960" Type="http://schemas.openxmlformats.org/officeDocument/2006/relationships/hyperlink" Target="https://goias.gov.br/detran/wp-content/uploads/sites/8/2023/07/20140603-EXTRATO-DOS-CONTRATOS-N-012-2014-E-N-013-2014.pdf" TargetMode="External"/><Relationship Id="rId1036" Type="http://schemas.openxmlformats.org/officeDocument/2006/relationships/hyperlink" Target="https://goias.gov.br/detran/wp-content/uploads/sites/8/2023/07/20131031-EXTRATO-DE-CONTRATO-N-057-2013.pdf" TargetMode="External"/><Relationship Id="rId613" Type="http://schemas.openxmlformats.org/officeDocument/2006/relationships/hyperlink" Target="https://goias.gov.br/detran/wp-content/uploads/sites/8/2023/07/20170112-CONTRATO-N-065-2016-WF-LICITACOES-LTDA-EPP.pdf" TargetMode="External"/><Relationship Id="rId820" Type="http://schemas.openxmlformats.org/officeDocument/2006/relationships/hyperlink" Target="https://goias.gov.br/detran/wp-content/uploads/sites/8/2023/07/20150617-EXTRATO-N-028-2015.pdf" TargetMode="External"/><Relationship Id="rId918" Type="http://schemas.openxmlformats.org/officeDocument/2006/relationships/hyperlink" Target="https://goias.gov.br/detran/wp-content/uploads/sites/8/2023/07/20141001-CONTRATO-N-062-2014-DE-MATERIAIS-DE-LIMPEZA-E-HIGIENIZACAO.pdf" TargetMode="External"/><Relationship Id="rId1103" Type="http://schemas.openxmlformats.org/officeDocument/2006/relationships/hyperlink" Target="https://goias.gov.br/detran/wp-content/uploads/sites/8/2023/07/20130308-EXTRATO-DO-SEGUNDO-TERMO-ADITIVO-AO-CONTRATO-N-037-2011.pdf" TargetMode="External"/><Relationship Id="rId47" Type="http://schemas.openxmlformats.org/officeDocument/2006/relationships/hyperlink" Target="https://goias.gov.br/detran/wp-content/uploads/sites/8/2023/07/20230713-Publicado-no-D.O-Contrato-22.pdf" TargetMode="External"/><Relationship Id="rId196" Type="http://schemas.openxmlformats.org/officeDocument/2006/relationships/hyperlink" Target="https://goias.gov.br/detran/wp-content/uploads/sites/8/2023/07/20220222-Extrato-de-Publicacao-no-Diario-Oficial.pdf" TargetMode="External"/><Relationship Id="rId263" Type="http://schemas.openxmlformats.org/officeDocument/2006/relationships/hyperlink" Target="https://goias.gov.br/detran/wp-content/uploads/sites/8/2023/07/20210611-Extrato-de-Publicacao-no-Diario-Oficial.pdf" TargetMode="External"/><Relationship Id="rId470" Type="http://schemas.openxmlformats.org/officeDocument/2006/relationships/hyperlink" Target="https://goias.gov.br/detran/wp-content/uploads/sites/8/2023/07/20181018-CONTRATOS-N-S-042-043-044-E-045-2018-LEILOEIROS-OFICIAIS-JOAO-ALVES-BARROS-FELIPE-GUIMARAES-FELIPE-MARCIA-REGINA-CARDELLICCHIO-NUNES-e-EDUARDO-VINICIUS-FLEURY-LOBO.pdf" TargetMode="External"/><Relationship Id="rId123" Type="http://schemas.openxmlformats.org/officeDocument/2006/relationships/hyperlink" Target="https://goias.gov.br/detran/wp-content/uploads/sites/8/2023/07/20220920-Publicado-no-D.O.pdf" TargetMode="External"/><Relationship Id="rId330" Type="http://schemas.openxmlformats.org/officeDocument/2006/relationships/hyperlink" Target="https://goias.gov.br/detran/wp-content/uploads/sites/8/2023/07/20200916-Extrato-de-Publicacao-no-Diario-Oficial.pdf" TargetMode="External"/><Relationship Id="rId568" Type="http://schemas.openxmlformats.org/officeDocument/2006/relationships/hyperlink" Target="https://goias.gov.br/detran/wp-content/uploads/sites/8/2023/07/20170718-CONTRATO-N-021-2017-EMPRESA-CRUZEIRO-DOO-SUL-LTDA-ME.pdf" TargetMode="External"/><Relationship Id="rId775" Type="http://schemas.openxmlformats.org/officeDocument/2006/relationships/hyperlink" Target="https://goias.gov.br/detran/wp-content/uploads/sites/8/2023/07/20151026-EXTRATO-1-ADITIVO-AO-CONTRATO-N-074-2014.pdf" TargetMode="External"/><Relationship Id="rId982" Type="http://schemas.openxmlformats.org/officeDocument/2006/relationships/hyperlink" Target="https://goias.gov.br/detran/wp-content/uploads/sites/8/2023/07/20140325-EXTRATO-DE-CONTRATO-N-078-2013.pdf" TargetMode="External"/><Relationship Id="rId1198" Type="http://schemas.openxmlformats.org/officeDocument/2006/relationships/hyperlink" Target="https://goias.gov.br/detran/wp-content/uploads/sites/8/2024/12/contrato-056-frugatti-1.pdf" TargetMode="External"/><Relationship Id="rId428" Type="http://schemas.openxmlformats.org/officeDocument/2006/relationships/hyperlink" Target="https://goias.gov.br/detran/wp-content/uploads/sites/8/2023/07/20190731-CONTRATO-N-017-2019-PAPELARIA-COLEGIAL.pdf" TargetMode="External"/><Relationship Id="rId635" Type="http://schemas.openxmlformats.org/officeDocument/2006/relationships/hyperlink" Target="https://goias.gov.br/detran/wp-content/uploads/sites/8/2023/07/20161123-EXTRATO-DO-PRIMEIRO-TERMO-ADITIVO-AO-CONTRATO-N-054-2015-ACAO-INFORMATICA-BRASIL-LTDA.pdf" TargetMode="External"/><Relationship Id="rId842" Type="http://schemas.openxmlformats.org/officeDocument/2006/relationships/hyperlink" Target="https://goias.gov.br/detran/wp-content/uploads/sites/8/2023/07/20150507-SEGUNDO-TERMO-ADITIVO-AO-CONTRATO-N-020-2013.pdf" TargetMode="External"/><Relationship Id="rId1058" Type="http://schemas.openxmlformats.org/officeDocument/2006/relationships/hyperlink" Target="https://goias.gov.br/detran/wp-content/uploads/sites/8/2023/07/20130906-EXTRATO-DO-CONTRATO-N-035-2013.pdf" TargetMode="External"/><Relationship Id="rId702" Type="http://schemas.openxmlformats.org/officeDocument/2006/relationships/hyperlink" Target="https://goias.gov.br/detran/wp-content/uploads/sites/8/2023/07/20160502-02-05-2016-Extrato-dos-contratos-N-012-2016-013-2016-014-2016-e-015-2016.pdf" TargetMode="External"/><Relationship Id="rId1125" Type="http://schemas.openxmlformats.org/officeDocument/2006/relationships/hyperlink" Target="https://goias.gov.br/detran/wp-content/uploads/sites/8/2023/07/20130108-EXTRATO-TERMO-DE-CREDENCIAMENTO-N-02-2012-CFC-LA-PAZ-ME.pdf" TargetMode="External"/><Relationship Id="rId69" Type="http://schemas.openxmlformats.org/officeDocument/2006/relationships/hyperlink" Target="https://goias.gov.br/detran/wp-content/uploads/sites/8/2023/07/20230516-Publicado-no-D.O.pdf" TargetMode="External"/><Relationship Id="rId285" Type="http://schemas.openxmlformats.org/officeDocument/2006/relationships/hyperlink" Target="https://goias.gov.br/detran/wp-content/uploads/sites/8/2023/07/20210405-Extrato-de-Publicacao-no-Diario-Oficial.pdf" TargetMode="External"/><Relationship Id="rId492" Type="http://schemas.openxmlformats.org/officeDocument/2006/relationships/hyperlink" Target="https://goias.gov.br/detran/wp-content/uploads/sites/8/2023/07/20180608-1-TERMO-ADITIVO-AO-CONTRATO-N-017-2017-TRIVALE-ADMINISTRACAO-LTDA.pdf" TargetMode="External"/><Relationship Id="rId797" Type="http://schemas.openxmlformats.org/officeDocument/2006/relationships/hyperlink" Target="https://goias.gov.br/detran/wp-content/uploads/sites/8/2023/07/20150810-EXTRATO-DO-TERMO-DE-RESCISAO-DO-CONTRATO-N-014-2010.pdf" TargetMode="External"/><Relationship Id="rId145" Type="http://schemas.openxmlformats.org/officeDocument/2006/relationships/hyperlink" Target="https://goias.gov.br/detran/wp-content/uploads/sites/8/2023/07/20220721-Publicado-no-D.O.pdf" TargetMode="External"/><Relationship Id="rId352" Type="http://schemas.openxmlformats.org/officeDocument/2006/relationships/hyperlink" Target="https://goias.gov.br/detran/wp-content/uploads/sites/8/2023/07/20200708-Extrato-da-Publicacao-no-Diario-Oficial.pdf" TargetMode="External"/><Relationship Id="rId212" Type="http://schemas.openxmlformats.org/officeDocument/2006/relationships/hyperlink" Target="https://goias.gov.br/detran/wp-content/uploads/sites/8/2023/07/20211119-Extrato-de-Publicacao-no-Diario-Oficial.pdf" TargetMode="External"/><Relationship Id="rId657" Type="http://schemas.openxmlformats.org/officeDocument/2006/relationships/hyperlink" Target="https://goias.gov.br/detran/wp-content/uploads/sites/8/2023/07/20160811-EXTRATO-RESCISAO-CONTRATO-N-052-2015.pdf" TargetMode="External"/><Relationship Id="rId864" Type="http://schemas.openxmlformats.org/officeDocument/2006/relationships/hyperlink" Target="https://goias.gov.br/detran/wp-content/uploads/sites/8/2023/07/20150309-EXTRATO-1-TERMO-ADITIVO-AO-CONTRATO-N-066-2013.pdf" TargetMode="External"/><Relationship Id="rId517" Type="http://schemas.openxmlformats.org/officeDocument/2006/relationships/hyperlink" Target="https://goias.gov.br/detran/wp-content/uploads/sites/8/2023/07/20180102-CONTRATO-No-0572017-MICROSENS-SA.pdf" TargetMode="External"/><Relationship Id="rId724" Type="http://schemas.openxmlformats.org/officeDocument/2006/relationships/hyperlink" Target="https://goias.gov.br/detran/wp-content/uploads/sites/8/2023/07/20160314-CONTRATO-N-067-2015-LOCACAO-DE-IMOVEL-PARA-O-FUNCIONAMENTO-DA-CIRETRAN-NO-MUNICIPIO-DE-PEROLANDIA-GO.pdf" TargetMode="External"/><Relationship Id="rId931" Type="http://schemas.openxmlformats.org/officeDocument/2006/relationships/hyperlink" Target="https://goias.gov.br/detran/wp-content/uploads/sites/8/2023/07/20140902-EXTRATO-DO-CONTRATO-N-036-2014.pdf" TargetMode="External"/><Relationship Id="rId1147" Type="http://schemas.openxmlformats.org/officeDocument/2006/relationships/hyperlink" Target="https://goias.gov.br/detran/wp-content/uploads/sites/8/2023/07/20121025-EXTRATO-DO-CONTRATO-N-044-2012.pdf" TargetMode="External"/><Relationship Id="rId60" Type="http://schemas.openxmlformats.org/officeDocument/2006/relationships/hyperlink" Target="https://goias.gov.br/detran/wp-content/uploads/sites/8/2023/07/20230607-Publicado-no-D.O.pdf" TargetMode="External"/><Relationship Id="rId1007" Type="http://schemas.openxmlformats.org/officeDocument/2006/relationships/hyperlink" Target="https://goias.gov.br/detran/wp-content/uploads/sites/8/2023/07/20140107-EXTRATO-DO-CONVENIO-N-013-2013.pdf" TargetMode="External"/><Relationship Id="rId1214" Type="http://schemas.openxmlformats.org/officeDocument/2006/relationships/hyperlink" Target="https://goias.gov.br/detran/wp-content/uploads/sites/8/2025/03/extrato-de-publicacao-AA-NS-GESNER.pdf" TargetMode="External"/><Relationship Id="rId18" Type="http://schemas.openxmlformats.org/officeDocument/2006/relationships/hyperlink" Target="https://goias.gov.br/detran/wp-content/uploads/sites/8/2024/01/Publicacao-Contrato-037-2023-Adobe-e-Autocad.pdf" TargetMode="External"/><Relationship Id="rId167" Type="http://schemas.openxmlformats.org/officeDocument/2006/relationships/hyperlink" Target="https://goias.gov.br/detran/wp-content/uploads/sites/8/2023/07/20220517-Publicacao-no-D.O.pdf" TargetMode="External"/><Relationship Id="rId374" Type="http://schemas.openxmlformats.org/officeDocument/2006/relationships/hyperlink" Target="https://goias.gov.br/detran/wp-content/uploads/sites/8/2023/07/20200413-Extrato-da-Publicacao-no-Diario-Oficial.pdf" TargetMode="External"/><Relationship Id="rId581" Type="http://schemas.openxmlformats.org/officeDocument/2006/relationships/hyperlink" Target="https://goias.gov.br/detran/wp-content/uploads/sites/8/2023/07/20170621-CONTRATO-N-015-2017-SANEAMENTO-DE-GOIAS-SANE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68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11.28515625" style="13" customWidth="1"/>
    <col min="2" max="2" width="92.42578125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A2" s="15">
        <v>45748</v>
      </c>
      <c r="B2" s="14" t="s">
        <v>1011</v>
      </c>
    </row>
    <row r="3" spans="1:2" x14ac:dyDescent="0.25">
      <c r="A3" s="15">
        <v>45748</v>
      </c>
      <c r="B3" s="14" t="s">
        <v>1010</v>
      </c>
    </row>
    <row r="4" spans="1:2" x14ac:dyDescent="0.25">
      <c r="A4" s="15">
        <v>45748</v>
      </c>
      <c r="B4" s="14" t="s">
        <v>1009</v>
      </c>
    </row>
    <row r="5" spans="1:2" x14ac:dyDescent="0.25">
      <c r="A5" s="15">
        <v>45748</v>
      </c>
      <c r="B5" s="14" t="s">
        <v>1008</v>
      </c>
    </row>
    <row r="6" spans="1:2" x14ac:dyDescent="0.25">
      <c r="A6" s="15">
        <v>45748</v>
      </c>
      <c r="B6" s="14" t="s">
        <v>1007</v>
      </c>
    </row>
    <row r="7" spans="1:2" x14ac:dyDescent="0.25">
      <c r="A7" s="15">
        <v>45741</v>
      </c>
      <c r="B7" s="14" t="s">
        <v>1006</v>
      </c>
    </row>
    <row r="8" spans="1:2" x14ac:dyDescent="0.25">
      <c r="A8" s="15">
        <v>45741</v>
      </c>
      <c r="B8" s="14" t="s">
        <v>1004</v>
      </c>
    </row>
    <row r="9" spans="1:2" x14ac:dyDescent="0.25">
      <c r="A9" s="15">
        <v>45741</v>
      </c>
      <c r="B9" s="14" t="s">
        <v>1003</v>
      </c>
    </row>
    <row r="10" spans="1:2" x14ac:dyDescent="0.25">
      <c r="A10" s="15">
        <v>45741</v>
      </c>
      <c r="B10" s="14" t="s">
        <v>1005</v>
      </c>
    </row>
    <row r="11" spans="1:2" x14ac:dyDescent="0.25">
      <c r="A11" s="15">
        <v>45741</v>
      </c>
      <c r="B11" s="14" t="s">
        <v>1002</v>
      </c>
    </row>
    <row r="12" spans="1:2" x14ac:dyDescent="0.25">
      <c r="A12" s="15">
        <v>45741</v>
      </c>
      <c r="B12" s="14" t="s">
        <v>1001</v>
      </c>
    </row>
    <row r="13" spans="1:2" x14ac:dyDescent="0.25">
      <c r="A13" s="15">
        <v>45741</v>
      </c>
      <c r="B13" s="14" t="s">
        <v>1000</v>
      </c>
    </row>
    <row r="14" spans="1:2" x14ac:dyDescent="0.25">
      <c r="A14" s="15">
        <v>45741</v>
      </c>
      <c r="B14" s="14" t="s">
        <v>999</v>
      </c>
    </row>
    <row r="15" spans="1:2" x14ac:dyDescent="0.25">
      <c r="A15" s="15">
        <v>45741</v>
      </c>
      <c r="B15" s="14" t="s">
        <v>998</v>
      </c>
    </row>
    <row r="16" spans="1:2" x14ac:dyDescent="0.25">
      <c r="A16" s="15">
        <v>45705</v>
      </c>
      <c r="B16" s="14" t="s">
        <v>997</v>
      </c>
    </row>
    <row r="17" spans="1:2" x14ac:dyDescent="0.25">
      <c r="A17" s="15">
        <v>45705</v>
      </c>
      <c r="B17" s="14" t="s">
        <v>995</v>
      </c>
    </row>
    <row r="18" spans="1:2" x14ac:dyDescent="0.25">
      <c r="A18" s="15">
        <v>45705</v>
      </c>
      <c r="B18" s="14" t="s">
        <v>996</v>
      </c>
    </row>
    <row r="19" spans="1:2" x14ac:dyDescent="0.25">
      <c r="A19" s="12">
        <v>45687</v>
      </c>
      <c r="B19" s="14" t="s">
        <v>994</v>
      </c>
    </row>
    <row r="20" spans="1:2" x14ac:dyDescent="0.25">
      <c r="A20" s="12">
        <v>45681</v>
      </c>
      <c r="B20" s="14" t="s">
        <v>990</v>
      </c>
    </row>
    <row r="21" spans="1:2" x14ac:dyDescent="0.25">
      <c r="A21" s="12">
        <v>45681</v>
      </c>
      <c r="B21" s="14" t="s">
        <v>991</v>
      </c>
    </row>
    <row r="22" spans="1:2" x14ac:dyDescent="0.25">
      <c r="A22" s="12">
        <v>45681</v>
      </c>
      <c r="B22" s="14" t="s">
        <v>989</v>
      </c>
    </row>
    <row r="23" spans="1:2" x14ac:dyDescent="0.25">
      <c r="A23" s="15">
        <v>45639</v>
      </c>
      <c r="B23" s="14" t="s">
        <v>993</v>
      </c>
    </row>
    <row r="24" spans="1:2" x14ac:dyDescent="0.25">
      <c r="A24" s="15">
        <v>45632</v>
      </c>
      <c r="B24" s="14" t="s">
        <v>992</v>
      </c>
    </row>
    <row r="25" spans="1:2" x14ac:dyDescent="0.25">
      <c r="A25" s="15">
        <v>45632</v>
      </c>
      <c r="B25" s="14" t="s">
        <v>988</v>
      </c>
    </row>
    <row r="26" spans="1:2" x14ac:dyDescent="0.25">
      <c r="A26" s="12">
        <v>45618</v>
      </c>
      <c r="B26" s="11" t="s">
        <v>981</v>
      </c>
    </row>
    <row r="27" spans="1:2" x14ac:dyDescent="0.25">
      <c r="A27" s="12">
        <v>45618</v>
      </c>
      <c r="B27" s="11" t="s">
        <v>982</v>
      </c>
    </row>
    <row r="28" spans="1:2" x14ac:dyDescent="0.25">
      <c r="A28" s="12">
        <v>45618</v>
      </c>
      <c r="B28" s="11" t="s">
        <v>983</v>
      </c>
    </row>
    <row r="29" spans="1:2" x14ac:dyDescent="0.25">
      <c r="A29" s="12">
        <v>45618</v>
      </c>
      <c r="B29" s="11" t="s">
        <v>984</v>
      </c>
    </row>
    <row r="30" spans="1:2" x14ac:dyDescent="0.25">
      <c r="A30" s="12">
        <v>45618</v>
      </c>
      <c r="B30" s="11" t="s">
        <v>981</v>
      </c>
    </row>
    <row r="31" spans="1:2" x14ac:dyDescent="0.25">
      <c r="A31" s="12">
        <v>45618</v>
      </c>
      <c r="B31" s="11" t="s">
        <v>985</v>
      </c>
    </row>
    <row r="32" spans="1:2" x14ac:dyDescent="0.25">
      <c r="A32" s="12">
        <v>45618</v>
      </c>
      <c r="B32" s="11" t="s">
        <v>986</v>
      </c>
    </row>
    <row r="33" spans="1:2" x14ac:dyDescent="0.25">
      <c r="A33" s="12">
        <v>45618</v>
      </c>
      <c r="B33" s="11" t="s">
        <v>987</v>
      </c>
    </row>
    <row r="34" spans="1:2" x14ac:dyDescent="0.25">
      <c r="A34" s="3" t="str">
        <f>HYPERLINK("https://goias.gov.br/detran/wp-content/uploads/sites/8/2024/11/contrato-051-phb-1.pdf", "07/11/2024")</f>
        <v>07/11/2024</v>
      </c>
      <c r="B34" s="4" t="s">
        <v>2</v>
      </c>
    </row>
    <row r="35" spans="1:2" x14ac:dyDescent="0.25">
      <c r="A35" s="5" t="str">
        <f t="shared" ref="A35:A36" si="0">HYPERLINK("https://goias.gov.br/detran/wp-content/uploads/sites/8/2024/11/contrato-049050-2.pdf", "07/11/2024")</f>
        <v>07/11/2024</v>
      </c>
      <c r="B35" s="4" t="s">
        <v>3</v>
      </c>
    </row>
    <row r="36" spans="1:2" x14ac:dyDescent="0.25">
      <c r="A36" s="5" t="str">
        <f t="shared" si="0"/>
        <v>07/11/2024</v>
      </c>
      <c r="B36" s="4" t="s">
        <v>4</v>
      </c>
    </row>
    <row r="37" spans="1:2" x14ac:dyDescent="0.25">
      <c r="A37" s="5" t="str">
        <f>HYPERLINK("https://goias.gov.br/detran/wp-content/uploads/sites/8/2024/11/4°-Termo-Aditivo.pdf", "04/11/2024")</f>
        <v>04/11/2024</v>
      </c>
      <c r="B37" s="4" t="s">
        <v>5</v>
      </c>
    </row>
    <row r="38" spans="1:2" x14ac:dyDescent="0.25">
      <c r="A38" s="5" t="str">
        <f>HYPERLINK("https://goias.gov.br/detran/wp-content/uploads/sites/8/2024/11/ipseg.pdf", "04/11/2024")</f>
        <v>04/11/2024</v>
      </c>
      <c r="B38" s="4" t="s">
        <v>6</v>
      </c>
    </row>
    <row r="39" spans="1:2" x14ac:dyDescent="0.25">
      <c r="A39" s="5" t="str">
        <f>HYPERLINK("https://goias.gov.br/detran/wp-content/uploads/sites/8/2024/10/Extrato-do-Contrato-no048-2024-Emporio-Paloma-Alimentos-Ltda.pdf", "28/10/2024")</f>
        <v>28/10/2024</v>
      </c>
      <c r="B39" s="4" t="s">
        <v>7</v>
      </c>
    </row>
    <row r="40" spans="1:2" x14ac:dyDescent="0.25">
      <c r="A40" s="5" t="str">
        <f>HYPERLINK("https://goias.gov.br/detran/wp-content/uploads/sites/8/2024/10/Extrato-do-1o-Termo-Aditivo-ao-Contrato-no-014-2020.pdf", "28/10/2024")</f>
        <v>28/10/2024</v>
      </c>
      <c r="B40" s="4" t="s">
        <v>8</v>
      </c>
    </row>
    <row r="41" spans="1:2" x14ac:dyDescent="0.25">
      <c r="A41" s="5" t="str">
        <f>HYPERLINK("https://goias.gov.br/detran/wp-content/uploads/sites/8/2024/10/Extrato-do-Contrato-no045-2024-POPMED-MEDICINA-E-SAUDE-LTDA.pdf", "14/10/2024")</f>
        <v>14/10/2024</v>
      </c>
      <c r="B41" s="4" t="s">
        <v>9</v>
      </c>
    </row>
    <row r="42" spans="1:2" x14ac:dyDescent="0.25">
      <c r="A42" s="5" t="str">
        <f>HYPERLINK("https://goias.gov.br/detran/wp-content/uploads/sites/8/2024/10/Publicacao-no-D.O-R-E-T-I-F-I-C-A-C-AO-do-Termo-Aditivo-ao-Contrato-no-010-2024-DIVICENTER-DIVISORIAS.pdf", "14/10/2024")</f>
        <v>14/10/2024</v>
      </c>
      <c r="B42" s="4" t="s">
        <v>10</v>
      </c>
    </row>
    <row r="43" spans="1:2" x14ac:dyDescent="0.25">
      <c r="A43" s="5" t="str">
        <f>HYPERLINK("https://goias.gov.br/detran/wp-content/uploads/sites/8/2024/10/Publicacao-no-D.O-R-E-T-I-F-I-C-A-C-AO-do-6o-Termo-Aditivo-ao-Contrato-no-043-onde-se-le-7o-Termo-Aditivo.pdf", "14/10/2024")</f>
        <v>14/10/2024</v>
      </c>
      <c r="B43" s="4" t="s">
        <v>11</v>
      </c>
    </row>
    <row r="44" spans="1:2" x14ac:dyDescent="0.25">
      <c r="A44" s="5" t="str">
        <f>HYPERLINK("https://goias.gov.br/detran/wp-content/uploads/sites/8/2024/10/Publicacao-no-D.O-R-E-T-I-F-I-C-A-C-AO-do-5o-Termo-Aditivo-ao-Contrato-no-043-onde-se-le-6o-Termo-Aditivo.pdf", "14/10/2024")</f>
        <v>14/10/2024</v>
      </c>
      <c r="B44" s="4" t="s">
        <v>12</v>
      </c>
    </row>
    <row r="45" spans="1:2" x14ac:dyDescent="0.25">
      <c r="A45" s="5" t="str">
        <f>HYPERLINK("https://goias.gov.br/detran/wp-content/uploads/sites/8/2024/10/Publicacao-no-D.O-CIretran-no061-2024-Nova-Crixas.pdf", "14/10/2024")</f>
        <v>14/10/2024</v>
      </c>
      <c r="B45" s="4" t="s">
        <v>13</v>
      </c>
    </row>
    <row r="46" spans="1:2" x14ac:dyDescent="0.25">
      <c r="A46" s="5" t="str">
        <f>HYPERLINK("https://goias.gov.br/detran/wp-content/uploads/sites/8/2024/10/Publicacao-no-D.O-do-6o-Termo-Aditivo-ao-Contrato-no-043-2020.pdf", "10/10/2024")</f>
        <v>10/10/2024</v>
      </c>
      <c r="B46" s="4" t="s">
        <v>14</v>
      </c>
    </row>
    <row r="47" spans="1:2" x14ac:dyDescent="0.25">
      <c r="A47" s="5" t="str">
        <f>HYPERLINK("https://goias.gov.br/detran/wp-content/uploads/sites/8/2024/10/Publicacao-no-D.O-do-Aditivo-no007-2024-INTREGA-TECH.pdf", "10/10/2024")</f>
        <v>10/10/2024</v>
      </c>
      <c r="B47" s="4" t="s">
        <v>15</v>
      </c>
    </row>
    <row r="48" spans="1:2" x14ac:dyDescent="0.25">
      <c r="A48" s="5" t="str">
        <f>HYPERLINK("https://goias.gov.br/detran/wp-content/uploads/sites/8/2024/10/Publicacao-no-D.O-do-Aditivo-no008-2024-RENNOVA-COMERCIO.pdf", "10/10/2024")</f>
        <v>10/10/2024</v>
      </c>
      <c r="B48" s="4" t="s">
        <v>16</v>
      </c>
    </row>
    <row r="49" spans="1:2" x14ac:dyDescent="0.25">
      <c r="A49" s="5" t="str">
        <f>HYPERLINK("https://goias.gov.br/detran/wp-content/uploads/sites/8/2024/10/Publicacao-no-D.O-do-Aditivo-no009-2024-COMERCIAL-SANTO-ANTONIO.pdf", "10/10/2024")</f>
        <v>10/10/2024</v>
      </c>
      <c r="B49" s="4" t="s">
        <v>17</v>
      </c>
    </row>
    <row r="50" spans="1:2" x14ac:dyDescent="0.25">
      <c r="A50" s="5" t="str">
        <f>HYPERLINK("https://goias.gov.br/detran/wp-content/uploads/sites/8/2024/10/Publicacao-no-D.O-do-Aditivo-no010-2024-DIVICENTER-DIVISORIAS.pdf", "10/10/2024")</f>
        <v>10/10/2024</v>
      </c>
      <c r="B50" s="4" t="s">
        <v>18</v>
      </c>
    </row>
    <row r="51" spans="1:2" x14ac:dyDescent="0.25">
      <c r="A51" s="5" t="str">
        <f>HYPERLINK("https://goias.gov.br/detran/wp-content/uploads/sites/8/2024/10/Publicacao-no-D.O-Contrato-no046-2024-EMPORIO-PALOMA-ALIMENTOS-LTDA.pdf", "10/10/2024")</f>
        <v>10/10/2024</v>
      </c>
      <c r="B51" s="4" t="s">
        <v>19</v>
      </c>
    </row>
    <row r="52" spans="1:2" x14ac:dyDescent="0.25">
      <c r="A52" s="5" t="str">
        <f>HYPERLINK("https://goias.gov.br/detran/wp-content/uploads/sites/8/2024/09/Extrato-de-publicacao-ao-1°-termo-aditivo-ao-Convenio-no-057-24-Portelandia.pdf", "24/09/2024")</f>
        <v>24/09/2024</v>
      </c>
      <c r="B52" s="4" t="s">
        <v>20</v>
      </c>
    </row>
    <row r="53" spans="1:2" ht="15.75" customHeight="1" x14ac:dyDescent="0.25">
      <c r="A53" s="5" t="str">
        <f>HYPERLINK("https://goias.gov.br/detran/wp-content/uploads/sites/8/2024/09/Extrato-de-publicacao-ao-1°-termo-aditivo-ao-Contrato-no-010-2020-Orizona.pdf", "24/09/2024")</f>
        <v>24/09/2024</v>
      </c>
      <c r="B53" s="4" t="s">
        <v>21</v>
      </c>
    </row>
    <row r="54" spans="1:2" ht="15.75" customHeight="1" x14ac:dyDescent="0.25">
      <c r="A54" s="5" t="str">
        <f>HYPERLINK("https://goias.gov.br/detran/wp-content/uploads/sites/8/2024/09/Publicacao-no-D.O-Contrato-no044-2024-Nova-Comercio.pdf", "20/09/2024")</f>
        <v>20/09/2024</v>
      </c>
      <c r="B54" s="4" t="s">
        <v>22</v>
      </c>
    </row>
    <row r="55" spans="1:2" ht="15.75" customHeight="1" x14ac:dyDescent="0.25">
      <c r="A55" s="5" t="str">
        <f>HYPERLINK("https://goias.gov.br/detran/wp-content/uploads/sites/8/2024/09/Extrato-de-publicacao-ao-convenio-no-060-24-Anhanguera.pdf", "20/09/2024")</f>
        <v>20/09/2024</v>
      </c>
      <c r="B55" s="4" t="s">
        <v>23</v>
      </c>
    </row>
    <row r="56" spans="1:2" ht="15.75" customHeight="1" x14ac:dyDescent="0.25">
      <c r="A56" s="6" t="str">
        <f>HYPERLINK("https://goias.gov.br/detran/wp-content/uploads/sites/8/2024/09/Extrato-de-Publicacao-ao-Convenio-de-Ivolandia-17-09-24.pdf", "17/09/2024")</f>
        <v>17/09/2024</v>
      </c>
      <c r="B56" s="4" t="s">
        <v>24</v>
      </c>
    </row>
    <row r="57" spans="1:2" ht="15.75" customHeight="1" x14ac:dyDescent="0.25">
      <c r="A57" s="6" t="str">
        <f t="shared" ref="A57:A59" si="1">HYPERLINK("https://goias.gov.br/detran/wp-content/uploads/sites/8/2024/09/Extrato-de-Publicacao-do-Contrato-no-041-042-e-043.pdf", "17/09/2024")</f>
        <v>17/09/2024</v>
      </c>
      <c r="B57" s="4" t="s">
        <v>25</v>
      </c>
    </row>
    <row r="58" spans="1:2" ht="15.75" customHeight="1" x14ac:dyDescent="0.25">
      <c r="A58" s="6" t="str">
        <f t="shared" si="1"/>
        <v>17/09/2024</v>
      </c>
      <c r="B58" s="4" t="s">
        <v>26</v>
      </c>
    </row>
    <row r="59" spans="1:2" ht="15.75" customHeight="1" x14ac:dyDescent="0.25">
      <c r="A59" s="6" t="str">
        <f t="shared" si="1"/>
        <v>17/09/2024</v>
      </c>
      <c r="B59" s="4" t="s">
        <v>27</v>
      </c>
    </row>
    <row r="60" spans="1:2" ht="15.75" customHeight="1" x14ac:dyDescent="0.25">
      <c r="A60" s="6" t="str">
        <f t="shared" ref="A60:A61" si="2">HYPERLINK("https://goias.gov.br/detran/wp-content/uploads/sites/8/2024/09/Extrato-de-Publicacao-de-Termo-Aditivo.pdf", "17/09/2024")</f>
        <v>17/09/2024</v>
      </c>
      <c r="B60" s="4" t="s">
        <v>28</v>
      </c>
    </row>
    <row r="61" spans="1:2" ht="15.75" customHeight="1" x14ac:dyDescent="0.25">
      <c r="A61" s="6" t="str">
        <f t="shared" si="2"/>
        <v>17/09/2024</v>
      </c>
      <c r="B61" s="4" t="s">
        <v>29</v>
      </c>
    </row>
    <row r="62" spans="1:2" ht="15.75" customHeight="1" x14ac:dyDescent="0.25">
      <c r="A62" s="6" t="str">
        <f>HYPERLINK("https://goias.gov.br/detran/wp-content/uploads/sites/8/2024/09/Extrato-de-Publicacao-6o-Termo-Aditivo-ao-contrato-no043-2020-Premium-Comercio.pdf", "09/09/2024")</f>
        <v>09/09/2024</v>
      </c>
      <c r="B62" s="4" t="s">
        <v>30</v>
      </c>
    </row>
    <row r="63" spans="1:2" ht="15.75" customHeight="1" x14ac:dyDescent="0.25">
      <c r="A63" s="6" t="str">
        <f>HYPERLINK("https://goias.gov.br/detran/wp-content/uploads/sites/8/2024/09/Extrato-de-Publicacao-06-09-contrato-038-e-040.pdf", "05/09/2024")</f>
        <v>05/09/2024</v>
      </c>
      <c r="B63" s="4" t="s">
        <v>31</v>
      </c>
    </row>
    <row r="64" spans="1:2" ht="15.75" customHeight="1" x14ac:dyDescent="0.25">
      <c r="A64" s="6" t="str">
        <f>HYPERLINK("https://goias.gov.br/detran/wp-content/uploads/sites/8/2024/09/Extrato-de-Publicacao-06-09-contrato-039-F.B-GERA-1.pdf", "05/09/2024")</f>
        <v>05/09/2024</v>
      </c>
      <c r="B64" s="4" t="s">
        <v>32</v>
      </c>
    </row>
    <row r="65" spans="1:2" ht="15.75" customHeight="1" x14ac:dyDescent="0.25">
      <c r="A65" s="6" t="str">
        <f>HYPERLINK("https://goias.gov.br/detran/wp-content/uploads/sites/8/2024/09/Extrato-de-Publicacao-06-09-contrato-038-e-040.pdf", "05/09/2024")</f>
        <v>05/09/2024</v>
      </c>
      <c r="B65" s="4" t="s">
        <v>33</v>
      </c>
    </row>
    <row r="66" spans="1:2" ht="15.75" customHeight="1" x14ac:dyDescent="0.25">
      <c r="A66" s="6" t="str">
        <f>HYPERLINK("https://goias.gov.br/detran/wp-content/uploads/sites/8/2024/09/Extrato-de-Publicacao-02-09-Rianopolis.pdf", "02/09/2024")</f>
        <v>02/09/2024</v>
      </c>
      <c r="B66" s="4" t="s">
        <v>34</v>
      </c>
    </row>
    <row r="67" spans="1:2" ht="15.75" customHeight="1" x14ac:dyDescent="0.25">
      <c r="A67" s="5" t="str">
        <f>HYPERLINK("https://goias.gov.br/detran/wp-content/uploads/sites/8/2024/08/Publicacao-no-D.O-4o-Termo-Aditivo-051-2021-Prime-Consultoria.pdf", "29/08/2024")</f>
        <v>29/08/2024</v>
      </c>
      <c r="B67" s="4" t="s">
        <v>35</v>
      </c>
    </row>
    <row r="68" spans="1:2" ht="15.75" customHeight="1" x14ac:dyDescent="0.25">
      <c r="A68" s="5" t="str">
        <f>HYPERLINK("https://goias.gov.br/detran/wp-content/uploads/sites/8/2024/08/Publicacao-no-D.O-Convenio-de-Ciretran-no-058-2024-SANTA-TEREZINHA-DE-GOIAS-GO.pdf", "22/08/2024")</f>
        <v>22/08/2024</v>
      </c>
      <c r="B68" s="4" t="s">
        <v>36</v>
      </c>
    </row>
    <row r="69" spans="1:2" ht="15.75" customHeight="1" x14ac:dyDescent="0.25">
      <c r="A69" s="5" t="str">
        <f>HYPERLINK("https://goias.gov.br/detran/wp-content/uploads/sites/8/2024/08/Publicacao-no-D.O-1o-Aditivo-do-Convenio-de-Ciretran-Aragarcas-GO.pdf", "22/08/2024")</f>
        <v>22/08/2024</v>
      </c>
      <c r="B69" s="4" t="s">
        <v>37</v>
      </c>
    </row>
    <row r="70" spans="1:2" ht="15.75" customHeight="1" x14ac:dyDescent="0.25">
      <c r="A70" s="5" t="str">
        <f>HYPERLINK("https://goias.gov.br/detran/wp-content/uploads/sites/8/2024/08/Publicacao-no-D.O-Convenio-de-Ciretran-no-055-2024-Cumari.pdf", "21/08/2024")</f>
        <v>21/08/2024</v>
      </c>
      <c r="B70" s="4" t="s">
        <v>38</v>
      </c>
    </row>
    <row r="71" spans="1:2" ht="15.75" customHeight="1" x14ac:dyDescent="0.25">
      <c r="A71" s="5" t="str">
        <f>HYPERLINK("https://goias.gov.br/detran/wp-content/uploads/sites/8/2024/08/Publicacao-no-D.O-Convenio-de-Ciretran-no-056-2024-Senador-Canedo.pdf", "19/08/2024")</f>
        <v>19/08/2024</v>
      </c>
      <c r="B71" s="4" t="s">
        <v>39</v>
      </c>
    </row>
    <row r="72" spans="1:2" ht="15.75" customHeight="1" x14ac:dyDescent="0.25">
      <c r="A72" s="5" t="str">
        <f>HYPERLINK("https://goias.gov.br/detran/wp-content/uploads/sites/8/2024/08/Publicacao-no-D.O-3o-Aditivo-Montreal-047.pdf", "19/08/2024")</f>
        <v>19/08/2024</v>
      </c>
      <c r="B72" s="4" t="s">
        <v>40</v>
      </c>
    </row>
    <row r="73" spans="1:2" ht="15.75" customHeight="1" x14ac:dyDescent="0.25">
      <c r="A73" s="5" t="str">
        <f>HYPERLINK("https://goias.gov.br/detran/wp-content/uploads/sites/8/2024/08/Publicacao-no-D.O-3o-Aditivo-Valid-048.pdf", "19/08/2024")</f>
        <v>19/08/2024</v>
      </c>
      <c r="B73" s="4" t="s">
        <v>41</v>
      </c>
    </row>
    <row r="74" spans="1:2" ht="15.75" customHeight="1" x14ac:dyDescent="0.25">
      <c r="A74" s="6" t="str">
        <f>HYPERLINK("https://goias.gov.br/detran/wp-content/uploads/sites/8/2024/09/Extrato-de-Publicacao-ao-Convenio-n°-054-de-Portelandia-19-08-24.pdf", "19/08/2024")</f>
        <v>19/08/2024</v>
      </c>
      <c r="B74" s="4" t="s">
        <v>42</v>
      </c>
    </row>
    <row r="75" spans="1:2" ht="15.75" customHeight="1" x14ac:dyDescent="0.25">
      <c r="A75" s="6" t="str">
        <f t="shared" ref="A75:A77" si="3">HYPERLINK("https://goias.gov.br/detran/wp-content/uploads/sites/8/2024/09/EXTRATO-DE-PUBLICACAO-15-08.pdf", "15/08/2024")</f>
        <v>15/08/2024</v>
      </c>
      <c r="B75" s="4" t="s">
        <v>43</v>
      </c>
    </row>
    <row r="76" spans="1:2" ht="15.75" customHeight="1" x14ac:dyDescent="0.25">
      <c r="A76" s="6" t="str">
        <f t="shared" si="3"/>
        <v>15/08/2024</v>
      </c>
      <c r="B76" s="4" t="s">
        <v>44</v>
      </c>
    </row>
    <row r="77" spans="1:2" ht="15.75" customHeight="1" x14ac:dyDescent="0.25">
      <c r="A77" s="6" t="str">
        <f t="shared" si="3"/>
        <v>15/08/2024</v>
      </c>
      <c r="B77" s="4" t="s">
        <v>45</v>
      </c>
    </row>
    <row r="78" spans="1:2" ht="15.75" customHeight="1" x14ac:dyDescent="0.25">
      <c r="A78" s="5" t="str">
        <f>HYPERLINK("https://goias.gov.br/detran/wp-content/uploads/sites/8/2024/09/Extrato-de-Publicacao-ao-1o-Termo-Aditivo.pdf", "12/08/2024")</f>
        <v>12/08/2024</v>
      </c>
      <c r="B78" s="4" t="s">
        <v>46</v>
      </c>
    </row>
    <row r="79" spans="1:2" ht="15.75" customHeight="1" x14ac:dyDescent="0.25">
      <c r="A79" s="5" t="str">
        <f>HYPERLINK("https://goias.gov.br/detran/wp-content/uploads/sites/8/2024/09/Extrato-de-Publicacao-ao-Convenio-n°-037-de-Campos-Verde-12-08-24.pdf", "12/08/2024")</f>
        <v>12/08/2024</v>
      </c>
      <c r="B79" s="4" t="s">
        <v>47</v>
      </c>
    </row>
    <row r="80" spans="1:2" ht="15.75" customHeight="1" x14ac:dyDescent="0.25">
      <c r="A80" s="5" t="str">
        <f>HYPERLINK("https://goias.gov.br/detran/wp-content/uploads/sites/8/2024/09/Extrato-de-Publicacao-ao-Convenio-n°-053-de-Urutai-12-08-24.pdf", "12/08/2024")</f>
        <v>12/08/2024</v>
      </c>
      <c r="B80" s="4" t="s">
        <v>48</v>
      </c>
    </row>
    <row r="81" spans="1:2" ht="15.75" customHeight="1" x14ac:dyDescent="0.25">
      <c r="A81" s="5" t="str">
        <f>HYPERLINK("https://goias.gov.br/detran/wp-content/uploads/sites/8/2024/09/Extrato-de-Publicacao-ao-Convenio-n°-057-de-Matrincha-12-08-24.pdf", "12/08/2024")</f>
        <v>12/08/2024</v>
      </c>
      <c r="B81" s="4" t="s">
        <v>49</v>
      </c>
    </row>
    <row r="82" spans="1:2" ht="15.75" customHeight="1" x14ac:dyDescent="0.25">
      <c r="A82" s="5" t="str">
        <f>HYPERLINK("https://goias.gov.br/detran/wp-content/uploads/sites/8/2024/08/Extrato-de-Publicacao-no-D.O-Conveno-no-005_2024-Valparaiso.pdf", "05/08/2024")</f>
        <v>05/08/2024</v>
      </c>
      <c r="B82" s="4" t="s">
        <v>50</v>
      </c>
    </row>
    <row r="83" spans="1:2" ht="15.75" customHeight="1" x14ac:dyDescent="0.25">
      <c r="A83" s="5" t="str">
        <f>HYPERLINK("https://goias.gov.br/detran/wp-content/uploads/sites/8/2024/08/Extrato-de-Publicacao-no-D.O-Conveno-de-Multas-no-004_2024-DETRAN-GO.pdf", "05/08/2024")</f>
        <v>05/08/2024</v>
      </c>
      <c r="B83" s="4" t="s">
        <v>51</v>
      </c>
    </row>
    <row r="84" spans="1:2" ht="15.75" customHeight="1" x14ac:dyDescent="0.25">
      <c r="A84" s="5" t="str">
        <f t="shared" ref="A84:A86" si="4">HYPERLINK("https://goias.gov.br/detran/wp-content/uploads/sites/8/2024/08/Extrato-Convenio-Ciretran-Apore-2024.pdf", "02/08/2024")</f>
        <v>02/08/2024</v>
      </c>
      <c r="B84" s="4" t="s">
        <v>52</v>
      </c>
    </row>
    <row r="85" spans="1:2" ht="15.75" customHeight="1" x14ac:dyDescent="0.25">
      <c r="A85" s="5" t="str">
        <f t="shared" si="4"/>
        <v>02/08/2024</v>
      </c>
      <c r="B85" s="4" t="s">
        <v>53</v>
      </c>
    </row>
    <row r="86" spans="1:2" ht="15.75" customHeight="1" x14ac:dyDescent="0.25">
      <c r="A86" s="5" t="str">
        <f t="shared" si="4"/>
        <v>02/08/2024</v>
      </c>
      <c r="B86" s="4" t="s">
        <v>54</v>
      </c>
    </row>
    <row r="87" spans="1:2" ht="15.75" customHeight="1" x14ac:dyDescent="0.25">
      <c r="A87" s="5" t="str">
        <f>HYPERLINK("https://goias.gov.br/detran/wp-content/uploads/sites/8/2024/08/1o-Termo-Aditivo-ao-Contrato-no-033_2023-Stille-1.pdf", "31/07/2024")</f>
        <v>31/07/2024</v>
      </c>
      <c r="B87" s="4" t="s">
        <v>55</v>
      </c>
    </row>
    <row r="88" spans="1:2" ht="15.75" customHeight="1" x14ac:dyDescent="0.25">
      <c r="A88" s="5" t="str">
        <f>HYPERLINK("https://goias.gov.br/detran/wp-content/uploads/sites/8/2024/08/Extrato-Convenio-Ciretran-Agua-Limpa.pdf", "31/07/2024")</f>
        <v>31/07/2024</v>
      </c>
      <c r="B88" s="4" t="s">
        <v>56</v>
      </c>
    </row>
    <row r="89" spans="1:2" ht="15.75" customHeight="1" x14ac:dyDescent="0.25">
      <c r="A89" s="5" t="str">
        <f>HYPERLINK("https://goias.gov.br/detran/wp-content/uploads/sites/8/2024/08/Extrato-de-Publicacao-no-D.O-4o-Termo-Aditivo-ao-Contrato-no-015_2020.pdf", "29/07/2024")</f>
        <v>29/07/2024</v>
      </c>
      <c r="B89" s="4" t="s">
        <v>57</v>
      </c>
    </row>
    <row r="90" spans="1:2" ht="15.75" customHeight="1" x14ac:dyDescent="0.25">
      <c r="A90" s="5" t="str">
        <f>HYPERLINK("https://goias.gov.br/detran/wp-content/uploads/sites/8/2024/07/Publicacao-no-D.O-5o-Termo-Aditivo-ao-Contrato-no-043-2020.pdf", "24/07/2024")</f>
        <v>24/07/2024</v>
      </c>
      <c r="B90" s="4" t="s">
        <v>30</v>
      </c>
    </row>
    <row r="91" spans="1:2" ht="15.75" customHeight="1" x14ac:dyDescent="0.25">
      <c r="A91" s="5" t="str">
        <f>HYPERLINK("https://goias.gov.br/detran/wp-content/uploads/sites/8/2024/07/Publicacao-no-D.O-Contrato-030-2024.pdf", "24/07/2024")</f>
        <v>24/07/2024</v>
      </c>
      <c r="B91" s="4" t="s">
        <v>58</v>
      </c>
    </row>
    <row r="92" spans="1:2" ht="15.75" customHeight="1" x14ac:dyDescent="0.25">
      <c r="A92" s="5" t="str">
        <f>HYPERLINK("https://goias.gov.br/detran/wp-content/uploads/sites/8/2024/07/Publicacao-no-D.O-Contrato-032-2024.pdf", "19/07/2024")</f>
        <v>19/07/2024</v>
      </c>
      <c r="B92" s="4" t="s">
        <v>59</v>
      </c>
    </row>
    <row r="93" spans="1:2" ht="15.75" customHeight="1" x14ac:dyDescent="0.25">
      <c r="A93" s="5" t="str">
        <f>HYPERLINK("https://goias.gov.br/detran/wp-content/uploads/sites/8/2024/07/Publicacao-no-D.O-Contrato-031-2024.pdf", "19/07/2024")</f>
        <v>19/07/2024</v>
      </c>
      <c r="B93" s="4" t="s">
        <v>60</v>
      </c>
    </row>
    <row r="94" spans="1:2" ht="15.75" customHeight="1" x14ac:dyDescent="0.25">
      <c r="A94" s="5" t="str">
        <f t="shared" ref="A94:A96" si="5">HYPERLINK("https://goias.gov.br/detran/wp-content/uploads/sites/8/2024/07/Publicacao-do-D.O.Termo-Aditivo-ao-Contratos-empresas-de-publicidade.pdf", "11/07/2024")</f>
        <v>11/07/2024</v>
      </c>
      <c r="B94" s="4" t="s">
        <v>61</v>
      </c>
    </row>
    <row r="95" spans="1:2" ht="15.75" customHeight="1" x14ac:dyDescent="0.25">
      <c r="A95" s="5" t="str">
        <f t="shared" si="5"/>
        <v>11/07/2024</v>
      </c>
      <c r="B95" s="4" t="s">
        <v>62</v>
      </c>
    </row>
    <row r="96" spans="1:2" ht="15.75" customHeight="1" x14ac:dyDescent="0.25">
      <c r="A96" s="5" t="str">
        <f t="shared" si="5"/>
        <v>11/07/2024</v>
      </c>
      <c r="B96" s="4" t="s">
        <v>63</v>
      </c>
    </row>
    <row r="97" spans="1:2" ht="15.75" customHeight="1" x14ac:dyDescent="0.25">
      <c r="A97" s="5" t="str">
        <f>HYPERLINK("https://goias.gov.br/detran/wp-content/uploads/sites/8/2024/07/Publicacao-do-D.O.-3o-Termo-Aditivo-ao-Contrato-no-002-2023-Office-Seguranca.pdf", "08/07/2024")</f>
        <v>08/07/2024</v>
      </c>
      <c r="B97" s="4" t="s">
        <v>64</v>
      </c>
    </row>
    <row r="98" spans="1:2" ht="15.75" customHeight="1" x14ac:dyDescent="0.25">
      <c r="A98" s="5" t="str">
        <f>HYPERLINK("https://goias.gov.br/detran/wp-content/uploads/sites/8/2024/07/Publicacao-do-D.O.-4o-Termo-Aditivo-ao-Contrato-no-040_2020-Diario-do-Estado.pdf", "05/07/2024")</f>
        <v>05/07/2024</v>
      </c>
      <c r="B98" s="4" t="s">
        <v>65</v>
      </c>
    </row>
    <row r="99" spans="1:2" ht="15.75" customHeight="1" x14ac:dyDescent="0.25">
      <c r="A99" s="5" t="str">
        <f>HYPERLINK("https://goias.gov.br/detran/wp-content/uploads/sites/8/2024/07/Publicacao-D.O.-1o-Aditivo-ao-Contrato-no-019-MC-LEILOES.pdf", "01/07/2024")</f>
        <v>01/07/2024</v>
      </c>
      <c r="B99" s="4" t="s">
        <v>66</v>
      </c>
    </row>
    <row r="100" spans="1:2" ht="15.75" customHeight="1" x14ac:dyDescent="0.25">
      <c r="A100" s="5" t="str">
        <f>HYPERLINK("https://goias.gov.br/detran/wp-content/uploads/sites/8/2024/07/Publicacao-D.O.-Contrato-no-029-BRAINSTORMING.pdf", "01/07/2024")</f>
        <v>01/07/2024</v>
      </c>
      <c r="B100" s="4" t="s">
        <v>67</v>
      </c>
    </row>
    <row r="101" spans="1:2" ht="15.75" customHeight="1" x14ac:dyDescent="0.25">
      <c r="A101" s="5" t="str">
        <f t="shared" ref="A101:A102" si="6">HYPERLINK("https://goias.gov.br/detran/wp-content/uploads/sites/8/2024/07/Publicacao-D.O.-Contrato-no-020-ao-24-2024-Engenharia.pdfhttps:/goias.gov.br/detran/wp-content/uploads/sites/8/2024/07/Publicacao-D.O.-Contrato-no-020-ao-24-2024-Engenharia.pdf", "24/06/2024")</f>
        <v>24/06/2024</v>
      </c>
      <c r="B101" s="4" t="s">
        <v>68</v>
      </c>
    </row>
    <row r="102" spans="1:2" ht="15.75" customHeight="1" x14ac:dyDescent="0.25">
      <c r="A102" s="5" t="str">
        <f t="shared" si="6"/>
        <v>24/06/2024</v>
      </c>
      <c r="B102" s="4" t="s">
        <v>69</v>
      </c>
    </row>
    <row r="103" spans="1:2" ht="15.75" customHeight="1" x14ac:dyDescent="0.25">
      <c r="A103" s="5" t="str">
        <f t="shared" ref="A103:A108" si="7">HYPERLINK("https://goias.gov.br/detran/wp-content/uploads/sites/8/2024/07/Publicacao-D.O.-Contrato-no-020-ao-24-2024-Engenharia.pdf", "24/06/2024")</f>
        <v>24/06/2024</v>
      </c>
      <c r="B103" s="4" t="s">
        <v>70</v>
      </c>
    </row>
    <row r="104" spans="1:2" ht="15.75" customHeight="1" x14ac:dyDescent="0.25">
      <c r="A104" s="5" t="str">
        <f t="shared" si="7"/>
        <v>24/06/2024</v>
      </c>
      <c r="B104" s="4" t="s">
        <v>71</v>
      </c>
    </row>
    <row r="105" spans="1:2" ht="15.75" customHeight="1" x14ac:dyDescent="0.25">
      <c r="A105" s="5" t="str">
        <f t="shared" si="7"/>
        <v>24/06/2024</v>
      </c>
      <c r="B105" s="4" t="s">
        <v>72</v>
      </c>
    </row>
    <row r="106" spans="1:2" ht="15.75" customHeight="1" x14ac:dyDescent="0.25">
      <c r="A106" s="5" t="str">
        <f t="shared" si="7"/>
        <v>24/06/2024</v>
      </c>
      <c r="B106" s="4" t="s">
        <v>73</v>
      </c>
    </row>
    <row r="107" spans="1:2" ht="15.75" customHeight="1" x14ac:dyDescent="0.25">
      <c r="A107" s="5" t="str">
        <f t="shared" si="7"/>
        <v>24/06/2024</v>
      </c>
      <c r="B107" s="4" t="s">
        <v>74</v>
      </c>
    </row>
    <row r="108" spans="1:2" ht="15.75" customHeight="1" x14ac:dyDescent="0.25">
      <c r="A108" s="5" t="str">
        <f t="shared" si="7"/>
        <v>24/06/2024</v>
      </c>
      <c r="B108" s="4" t="s">
        <v>75</v>
      </c>
    </row>
    <row r="109" spans="1:2" ht="15.75" customHeight="1" x14ac:dyDescent="0.25">
      <c r="A109" s="5" t="str">
        <f>HYPERLINK("https://goias.gov.br/detran/wp-content/uploads/sites/8/2024/07/Publicacao-D.O.-Contrato-no-025_2024-DIGITAL.pdf", "20/06/2024")</f>
        <v>20/06/2024</v>
      </c>
      <c r="B109" s="4" t="s">
        <v>70</v>
      </c>
    </row>
    <row r="110" spans="1:2" ht="15.75" customHeight="1" x14ac:dyDescent="0.25">
      <c r="A110" s="5" t="str">
        <f>HYPERLINK("https://goias.gov.br/detran/wp-content/uploads/sites/8/2024/06/Publicacao-D.O.-2o-Termo-Aditivo-ao-Contrato-no-025_2022-UNIVERSO-PRESTADORA-DE-SERVICO.pdf", "13/06/2024")</f>
        <v>13/06/2024</v>
      </c>
      <c r="B110" s="4" t="s">
        <v>76</v>
      </c>
    </row>
    <row r="111" spans="1:2" ht="15.75" customHeight="1" x14ac:dyDescent="0.25">
      <c r="A111" s="5" t="str">
        <f>HYPERLINK("https://goias.gov.br/detran/wp-content/uploads/sites/8/2024/06/Publicacao-D.O.-1o-Termo-Aditivo-ao-Contrato-no-025_2023-SERPRO.pdf", "12/06/2024")</f>
        <v>12/06/2024</v>
      </c>
      <c r="B111" s="4" t="s">
        <v>77</v>
      </c>
    </row>
    <row r="112" spans="1:2" ht="15.75" customHeight="1" x14ac:dyDescent="0.25">
      <c r="A112" s="5" t="str">
        <f>HYPERLINK("https://goias.gov.br/detran/wp-content/uploads/sites/8/2024/06/Publicacao-no-D.O.-2o-Aditivo-Contrato-no-035-2022.pdf", "06/06/2024")</f>
        <v>06/06/2024</v>
      </c>
      <c r="B112" s="4" t="s">
        <v>78</v>
      </c>
    </row>
    <row r="113" spans="1:2" ht="15.75" customHeight="1" x14ac:dyDescent="0.25">
      <c r="A113" s="5" t="str">
        <f>HYPERLINK("https://goias.gov.br/detran/wp-content/uploads/sites/8/2024/06/Publicacao-no-D.O.-Convenio-no-001_2024-com-SSP-e-PMGO.pdf", "05/06/2024")</f>
        <v>05/06/2024</v>
      </c>
      <c r="B113" s="4" t="s">
        <v>79</v>
      </c>
    </row>
    <row r="114" spans="1:2" ht="15.75" customHeight="1" x14ac:dyDescent="0.25">
      <c r="A114" s="5" t="str">
        <f>HYPERLINK("https://goias.gov.br/detran/wp-content/uploads/sites/8/2024/06/Publicacao-no-D.O.-Convenio-de-Ciretran-Aragarcas-Detran-GO.pdf", "05/06/2024")</f>
        <v>05/06/2024</v>
      </c>
      <c r="B114" s="4" t="s">
        <v>80</v>
      </c>
    </row>
    <row r="115" spans="1:2" ht="15.75" customHeight="1" x14ac:dyDescent="0.25">
      <c r="A115" s="5" t="str">
        <f>HYPERLINK("https://goias.gov.br/detran/wp-content/uploads/sites/8/2024/06/Publicacao-no-D.O.-Convenio-de-Ciretran-Damianopolis-Detran-GO.pdf", "27/05/2024")</f>
        <v>27/05/2024</v>
      </c>
      <c r="B115" s="4" t="s">
        <v>81</v>
      </c>
    </row>
    <row r="116" spans="1:2" ht="15.75" customHeight="1" x14ac:dyDescent="0.25">
      <c r="A116" s="5" t="str">
        <f>HYPERLINK("https://goias.gov.br/detran/wp-content/uploads/sites/8/2024/05/Publicacao-no-D.O.-1o-Termo-Aditivo-ao-Contrato-no-042-2022-Detran-GO.pdf", "22/05/2024")</f>
        <v>22/05/2024</v>
      </c>
      <c r="B116" s="4" t="s">
        <v>82</v>
      </c>
    </row>
    <row r="117" spans="1:2" ht="15.75" customHeight="1" x14ac:dyDescent="0.25">
      <c r="A117" s="5" t="str">
        <f>HYPERLINK("https://goias.gov.br/detran/wp-content/uploads/sites/8/2024/05/Publicacao-no-D.O.-Contrato-no-019-2024-Detran-GO.pdf", "22/05/2024")</f>
        <v>22/05/2024</v>
      </c>
      <c r="B117" s="4" t="s">
        <v>83</v>
      </c>
    </row>
    <row r="118" spans="1:2" ht="15.75" customHeight="1" x14ac:dyDescent="0.25">
      <c r="A118" s="5" t="str">
        <f>HYPERLINK("https://goias.gov.br/detran/wp-content/uploads/sites/8/2024/05/Publicacao-no-D.O.-Contrato-no-018-2024-Detran-GO.pdf", "21/05/2024")</f>
        <v>21/05/2024</v>
      </c>
      <c r="B118" s="4" t="s">
        <v>84</v>
      </c>
    </row>
    <row r="119" spans="1:2" ht="15.75" customHeight="1" x14ac:dyDescent="0.25">
      <c r="A119" s="5" t="str">
        <f>HYPERLINK("https://goias.gov.br/detran/wp-content/uploads/sites/8/2024/05/3o-Aditivo-Contrato-no-012-2019-BRFIBRA.pdf", "17/05/2024")</f>
        <v>17/05/2024</v>
      </c>
      <c r="B119" s="4" t="s">
        <v>85</v>
      </c>
    </row>
    <row r="120" spans="1:2" ht="15.75" customHeight="1" x14ac:dyDescent="0.25">
      <c r="A120" s="5" t="str">
        <f>HYPERLINK("https://goias.gov.br/detran/wp-content/uploads/sites/8/2024/05/Contrato-no-012_2024-ECONOMIA-Caixa-Economica-Federal.pdf", "16/05/2024")</f>
        <v>16/05/2024</v>
      </c>
      <c r="B120" s="4" t="s">
        <v>86</v>
      </c>
    </row>
    <row r="121" spans="1:2" ht="15.75" customHeight="1" x14ac:dyDescent="0.25">
      <c r="A121" s="5" t="str">
        <f>HYPERLINK("https://goias.gov.br/detran/wp-content/uploads/sites/8/2024/05/2o-Termo-Aditivo-Contrato-no-027-2022-Elec-1.pdf", "16/05/2024")</f>
        <v>16/05/2024</v>
      </c>
      <c r="B121" s="4" t="s">
        <v>87</v>
      </c>
    </row>
    <row r="122" spans="1:2" ht="15.75" customHeight="1" x14ac:dyDescent="0.25">
      <c r="A122" s="5" t="str">
        <f>HYPERLINK("https://goias.gov.br/detran/wp-content/uploads/sites/8/2024/05/3o-Aditivo-Contrato-no-044-2021.pdf", "14/05/2024")</f>
        <v>14/05/2024</v>
      </c>
      <c r="B122" s="4" t="s">
        <v>88</v>
      </c>
    </row>
    <row r="123" spans="1:2" ht="15.75" customHeight="1" x14ac:dyDescent="0.25">
      <c r="A123" s="5" t="str">
        <f>HYPERLINK("https://goias.gov.br/detran/wp-content/uploads/sites/8/2024/05/Contrato-no-016-2024.pdf", "14/05/2024")</f>
        <v>14/05/2024</v>
      </c>
      <c r="B123" s="4" t="s">
        <v>89</v>
      </c>
    </row>
    <row r="124" spans="1:2" ht="15.75" customHeight="1" x14ac:dyDescent="0.25">
      <c r="A124" s="5" t="str">
        <f>HYPERLINK("https://goias.gov.br/detran/wp-content/uploads/sites/8/2024/05/Adfego-Libras.pdf", "09/05/2024")</f>
        <v>09/05/2024</v>
      </c>
      <c r="B124" s="4" t="s">
        <v>90</v>
      </c>
    </row>
    <row r="125" spans="1:2" ht="15.75" customHeight="1" x14ac:dyDescent="0.25">
      <c r="A125" s="5" t="str">
        <f>HYPERLINK("https://goias.gov.br/detran/wp-content/uploads/sites/8/2024/05/Ciretran-Turvelandia.pdf", "09/05/2024")</f>
        <v>09/05/2024</v>
      </c>
      <c r="B125" s="4" t="s">
        <v>91</v>
      </c>
    </row>
    <row r="126" spans="1:2" ht="15.75" customHeight="1" x14ac:dyDescent="0.25">
      <c r="A126" s="5" t="str">
        <f>HYPERLINK("https://goias.gov.br/detran/wp-content/uploads/sites/8/2024/05/Ciretran-Corrego-do-Ouro.pdf", "09/05/2024")</f>
        <v>09/05/2024</v>
      </c>
      <c r="B126" s="4" t="s">
        <v>92</v>
      </c>
    </row>
    <row r="127" spans="1:2" ht="15.75" customHeight="1" x14ac:dyDescent="0.25">
      <c r="A127" s="5" t="str">
        <f>HYPERLINK("https://goias.gov.br/detran/wp-content/uploads/sites/8/2024/05/Contrato-015-2024-Servico-de-Seguro-Veicular-1.pdf", "06/05/2024")</f>
        <v>06/05/2024</v>
      </c>
      <c r="B127" s="4" t="s">
        <v>93</v>
      </c>
    </row>
    <row r="128" spans="1:2" ht="15.75" customHeight="1" x14ac:dyDescent="0.25">
      <c r="A128" s="5" t="str">
        <f>HYPERLINK("https://goias.gov.br/detran/wp-content/uploads/sites/8/2024/05/2o-Termo-Aditivo-ao-Contrato-no-016-2022.pdf", "26/04/2024")</f>
        <v>26/04/2024</v>
      </c>
      <c r="B128" s="4" t="s">
        <v>94</v>
      </c>
    </row>
    <row r="129" spans="1:2" ht="15.75" customHeight="1" x14ac:dyDescent="0.25">
      <c r="A129" s="5" t="str">
        <f>HYPERLINK("https://goias.gov.br/detran/wp-content/uploads/sites/8/2024/05/Contrato-015-2024-Servico-de-Seguro-Veicular.pdf", "22/04/2024")</f>
        <v>22/04/2024</v>
      </c>
      <c r="B129" s="4" t="s">
        <v>95</v>
      </c>
    </row>
    <row r="130" spans="1:2" ht="15.75" customHeight="1" x14ac:dyDescent="0.25">
      <c r="A130" s="5" t="str">
        <f>HYPERLINK("https://goias.gov.br/detran/wp-content/uploads/sites/8/2024/04/Extrato-de-Publicacao-Copysystems-Copiadora-Contrato-068-21.pdf", "16/04/2024")</f>
        <v>16/04/2024</v>
      </c>
      <c r="B130" s="4" t="s">
        <v>96</v>
      </c>
    </row>
    <row r="131" spans="1:2" ht="15.75" customHeight="1" x14ac:dyDescent="0.25">
      <c r="A131" s="5" t="str">
        <f t="shared" ref="A131:A132" si="8">HYPERLINK("https://goias.gov.br/detran/wp-content/uploads/sites/8/2024/04/Extrato-de-Publicacao-Contrato-Adefego-Contrato-013-24.pdf", "16/04/2024")</f>
        <v>16/04/2024</v>
      </c>
      <c r="B131" s="4" t="s">
        <v>97</v>
      </c>
    </row>
    <row r="132" spans="1:2" ht="15.75" customHeight="1" x14ac:dyDescent="0.25">
      <c r="A132" s="5" t="str">
        <f t="shared" si="8"/>
        <v>16/04/2024</v>
      </c>
      <c r="B132" s="4" t="s">
        <v>98</v>
      </c>
    </row>
    <row r="133" spans="1:2" ht="15.75" customHeight="1" x14ac:dyDescent="0.25">
      <c r="A133" s="5" t="str">
        <f>HYPERLINK("https://goias.gov.br/detran/wp-content/uploads/sites/8/2024/04/Extrato-de-Publicacao-Contrato-NS-DISTRIBUIDORA.pdf", "12/04/2024")</f>
        <v>12/04/2024</v>
      </c>
      <c r="B133" s="4" t="s">
        <v>99</v>
      </c>
    </row>
    <row r="134" spans="1:2" ht="15.75" customHeight="1" x14ac:dyDescent="0.25">
      <c r="A134" s="5" t="str">
        <f>HYPERLINK("https://goias.gov.br/detran/wp-content/uploads/sites/8/2024/04/Extrato-de-Publicacao-Contrato-Saraiva.pdf", "12/04/2024")</f>
        <v>12/04/2024</v>
      </c>
      <c r="B134" s="4" t="s">
        <v>100</v>
      </c>
    </row>
    <row r="135" spans="1:2" ht="15.75" customHeight="1" x14ac:dyDescent="0.25">
      <c r="A135" s="5" t="str">
        <f>HYPERLINK("https://goias.gov.br/detran/wp-content/uploads/sites/8/2024/04/Extrato-de-Convenio-Abadiania.pdf", "08/04/2024")</f>
        <v>08/04/2024</v>
      </c>
      <c r="B135" s="4" t="s">
        <v>101</v>
      </c>
    </row>
    <row r="136" spans="1:2" ht="15.75" customHeight="1" x14ac:dyDescent="0.25">
      <c r="A136" s="5" t="str">
        <f>HYPERLINK("https://goias.gov.br/detran/wp-content/uploads/sites/8/2024/04/Extrato-de-Publicacao-1o-Aditivo-ao-Contrato-no-008-2023.pdf", "02/04/2024")</f>
        <v>02/04/2024</v>
      </c>
      <c r="B136" s="4" t="s">
        <v>102</v>
      </c>
    </row>
    <row r="137" spans="1:2" ht="15.75" customHeight="1" x14ac:dyDescent="0.25">
      <c r="A137" s="5" t="str">
        <f>HYPERLINK("https://goias.gov.br/detran/wp-content/uploads/sites/8/2024/04/Extrato-de-Publicacao-Aditivo-ao-Contrato-no-003-2022.pdf", "02/04/2024")</f>
        <v>02/04/2024</v>
      </c>
      <c r="B137" s="4" t="s">
        <v>103</v>
      </c>
    </row>
    <row r="138" spans="1:2" ht="15.75" customHeight="1" x14ac:dyDescent="0.25">
      <c r="A138" s="5" t="str">
        <f>HYPERLINK("https://goias.gov.br/detran/wp-content/uploads/sites/8/2024/04/Extrato-de-Publicacao-Aditivo-ao-Contrato-no-005-2022.pdf", "02/04/2024")</f>
        <v>02/04/2024</v>
      </c>
      <c r="B138" s="4" t="s">
        <v>104</v>
      </c>
    </row>
    <row r="139" spans="1:2" ht="15.75" customHeight="1" x14ac:dyDescent="0.25">
      <c r="A139" s="5" t="str">
        <f>HYPERLINK("https://goias.gov.br/detran/wp-content/uploads/sites/8/2024/04/Extrato-de-Convenio-Nova-Roma.pdf", "02/04/2024")</f>
        <v>02/04/2024</v>
      </c>
      <c r="B139" s="4" t="s">
        <v>105</v>
      </c>
    </row>
    <row r="140" spans="1:2" ht="15.75" customHeight="1" x14ac:dyDescent="0.25">
      <c r="A140" s="5" t="str">
        <f>HYPERLINK("https://goias.gov.br/detran/wp-content/uploads/sites/8/2024/04/Extrato-Aditivo-Trivale.pdf", "01/04/2024")</f>
        <v>01/04/2024</v>
      </c>
      <c r="B140" s="4" t="s">
        <v>106</v>
      </c>
    </row>
    <row r="141" spans="1:2" ht="15.75" customHeight="1" x14ac:dyDescent="0.25">
      <c r="A141" s="5" t="str">
        <f>HYPERLINK("https://goias.gov.br/detran/wp-content/uploads/sites/8/2024/04/Extrato-de-Convenios.pdf", "01/04/2024")</f>
        <v>01/04/2024</v>
      </c>
      <c r="B141" s="4" t="s">
        <v>107</v>
      </c>
    </row>
    <row r="142" spans="1:2" ht="15.75" customHeight="1" x14ac:dyDescent="0.25">
      <c r="A142" s="5" t="str">
        <f>HYPERLINK("https://goias.gov.br/detran/wp-content/uploads/sites/8/2024/03/Publicacao-de-Contratos-Fornecimento-de-Sinalizacao-Viaria.pdf", "25/03/2024")</f>
        <v>25/03/2024</v>
      </c>
      <c r="B142" s="4" t="s">
        <v>108</v>
      </c>
    </row>
    <row r="143" spans="1:2" ht="15.75" customHeight="1" x14ac:dyDescent="0.25">
      <c r="A143" s="5" t="str">
        <f>HYPERLINK("https://goias.gov.br/detran/wp-content/uploads/sites/8/2024/03/Publicacao-de-Contratos-Fornecimento-de-Material-hidraulico-e-eletrico.pdf", "19/03/2024")</f>
        <v>19/03/2024</v>
      </c>
      <c r="B143" s="4" t="s">
        <v>109</v>
      </c>
    </row>
    <row r="144" spans="1:2" ht="15.75" customHeight="1" x14ac:dyDescent="0.25">
      <c r="A144" s="5" t="str">
        <f>HYPERLINK("https://goias.gov.br/detran/wp-content/uploads/sites/8/2024/03/Publicacao-de-Convenio-de-Ciretran-Castelandia.pdf", "19/03/2024")</f>
        <v>19/03/2024</v>
      </c>
      <c r="B144" s="4" t="s">
        <v>110</v>
      </c>
    </row>
    <row r="145" spans="1:2" ht="15.75" customHeight="1" x14ac:dyDescent="0.25">
      <c r="A145" s="6" t="str">
        <f>HYPERLINK("https://goias.gov.br/detran/wp-content/uploads/sites/8/2024/03/Publicacao-de-Contratos-Fornecimento-de-Material-para-manutencao.pdf", "15/03/2024")</f>
        <v>15/03/2024</v>
      </c>
      <c r="B145" s="4" t="s">
        <v>111</v>
      </c>
    </row>
    <row r="146" spans="1:2" ht="15.75" customHeight="1" x14ac:dyDescent="0.25">
      <c r="A146" s="5" t="str">
        <f>HYPERLINK("https://goias.gov.br/detran/wp-content/uploads/sites/8/2024/03/Publicacao-de-Convenio-de-Ciretran-Bonopolis-e-Aracu.pdf", "13/03/2024")</f>
        <v>13/03/2024</v>
      </c>
      <c r="B146" s="4" t="s">
        <v>112</v>
      </c>
    </row>
    <row r="147" spans="1:2" ht="15.75" customHeight="1" x14ac:dyDescent="0.25">
      <c r="A147" s="5" t="str">
        <f>HYPERLINK("https://goias.gov.br/detran/wp-content/uploads/sites/8/2024/03/Publicacao-4o-Termo-Aditivo-Contrato-no-008-2020.pdf", "08/03/2024")</f>
        <v>08/03/2024</v>
      </c>
      <c r="B147" s="4" t="s">
        <v>113</v>
      </c>
    </row>
    <row r="148" spans="1:2" ht="15.75" customHeight="1" x14ac:dyDescent="0.25">
      <c r="A148" s="5" t="str">
        <f>HYPERLINK("https://goias.gov.br/detran/wp-content/uploads/sites/8/2024/03/Publicacao-de-Convenios-Ciretran.pdf", "08/03/2024")</f>
        <v>08/03/2024</v>
      </c>
      <c r="B148" s="4" t="s">
        <v>114</v>
      </c>
    </row>
    <row r="149" spans="1:2" ht="15.75" customHeight="1" x14ac:dyDescent="0.25">
      <c r="A149" s="5" t="str">
        <f>HYPERLINK("https://goias.gov.br/detran/wp-content/uploads/sites/8/2024/03/Publicacao-Ciretrans.pdf", "01/03/2024")</f>
        <v>01/03/2024</v>
      </c>
      <c r="B149" s="4" t="s">
        <v>107</v>
      </c>
    </row>
    <row r="150" spans="1:2" ht="15.75" customHeight="1" x14ac:dyDescent="0.25">
      <c r="A150" s="5" t="str">
        <f>HYPERLINK("https://goias.gov.br/detran/wp-content/uploads/sites/8/2024/03/Publicacao-Convenio-de-Ciretran-Maurilandia-e-Alto-Paraiso.pdf", "29/02/2024")</f>
        <v>29/02/2024</v>
      </c>
      <c r="B150" s="4" t="s">
        <v>115</v>
      </c>
    </row>
    <row r="151" spans="1:2" ht="15.75" customHeight="1" x14ac:dyDescent="0.25">
      <c r="A151" s="5" t="str">
        <f>HYPERLINK("https://goias.gov.br/detran/wp-content/uploads/sites/8/2024/03/Publicacao-2o-Termo-Aditivo-ao-Contrato-n°-002_2023.pdf", "28/02/2024")</f>
        <v>28/02/2024</v>
      </c>
      <c r="B151" s="4" t="s">
        <v>116</v>
      </c>
    </row>
    <row r="152" spans="1:2" ht="15.75" customHeight="1" x14ac:dyDescent="0.25">
      <c r="A152" s="5" t="str">
        <f>HYPERLINK("https://goias.gov.br/detran/wp-content/uploads/sites/8/2024/03/Publicacao-4a-Termo-Aditivo-ao-Contrato-n°-013_2020.pdf", "28/02/2024")</f>
        <v>28/02/2024</v>
      </c>
      <c r="B152" s="4" t="s">
        <v>117</v>
      </c>
    </row>
    <row r="153" spans="1:2" ht="15.75" customHeight="1" x14ac:dyDescent="0.25">
      <c r="A153" s="5" t="str">
        <f>HYPERLINK("https://goias.gov.br/detran/wp-content/uploads/sites/8/2024/03/Publicacao-Ciretran-Corumba-de-Goias.pdf", "28/02/2024")</f>
        <v>28/02/2024</v>
      </c>
      <c r="B153" s="4" t="s">
        <v>118</v>
      </c>
    </row>
    <row r="154" spans="1:2" ht="15.75" customHeight="1" x14ac:dyDescent="0.25">
      <c r="A154" s="5" t="str">
        <f>HYPERLINK("https://goias.gov.br/detran/wp-content/uploads/sites/8/2024/02/Publicacao-Multas-Inhumas.pdf", "22/02/2024")</f>
        <v>22/02/2024</v>
      </c>
      <c r="B154" s="4" t="s">
        <v>119</v>
      </c>
    </row>
    <row r="155" spans="1:2" ht="15.75" customHeight="1" x14ac:dyDescent="0.25">
      <c r="A155" s="5" t="str">
        <f>HYPERLINK("https://goias.gov.br/detran/wp-content/uploads/sites/8/2024/02/Publicacao-Multas-Sanclerlandia.pdf", "20/02/2024")</f>
        <v>20/02/2024</v>
      </c>
      <c r="B155" s="4" t="s">
        <v>120</v>
      </c>
    </row>
    <row r="156" spans="1:2" ht="15.75" customHeight="1" x14ac:dyDescent="0.25">
      <c r="A156" s="5" t="str">
        <f t="shared" ref="A156:A158" si="9">HYPERLINK("https://goias.gov.br/detran/wp-content/uploads/sites/8/2024/02/Extrato-de-publicacao-Vila-Propicio.pdf", "09/02/2024")</f>
        <v>09/02/2024</v>
      </c>
      <c r="B156" s="4" t="s">
        <v>121</v>
      </c>
    </row>
    <row r="157" spans="1:2" ht="15.75" customHeight="1" x14ac:dyDescent="0.25">
      <c r="A157" s="5" t="str">
        <f t="shared" si="9"/>
        <v>09/02/2024</v>
      </c>
      <c r="B157" s="4" t="s">
        <v>122</v>
      </c>
    </row>
    <row r="158" spans="1:2" ht="15.75" customHeight="1" x14ac:dyDescent="0.25">
      <c r="A158" s="5" t="str">
        <f t="shared" si="9"/>
        <v>09/02/2024</v>
      </c>
      <c r="B158" s="4" t="s">
        <v>123</v>
      </c>
    </row>
    <row r="159" spans="1:2" ht="15.75" customHeight="1" x14ac:dyDescent="0.25">
      <c r="A159" s="5" t="str">
        <f t="shared" ref="A159:A160" si="10">HYPERLINK("https://goias.gov.br/detran/wp-content/uploads/sites/8/2024/02/Extrato-G4F.pdf", "06/02/2024")</f>
        <v>06/02/2024</v>
      </c>
      <c r="B159" s="4" t="s">
        <v>124</v>
      </c>
    </row>
    <row r="160" spans="1:2" ht="15.75" customHeight="1" x14ac:dyDescent="0.25">
      <c r="A160" s="6" t="str">
        <f t="shared" si="10"/>
        <v>06/02/2024</v>
      </c>
      <c r="B160" s="4" t="s">
        <v>125</v>
      </c>
    </row>
    <row r="161" spans="1:2" ht="15.75" customHeight="1" x14ac:dyDescent="0.25">
      <c r="A161" s="5" t="str">
        <f>HYPERLINK("https://goias.gov.br/detran/wp-content/uploads/sites/8/2024/02/Extrato-1o-Aditivo-Ticts.pdf", "06/02/2024")</f>
        <v>06/02/2024</v>
      </c>
      <c r="B161" s="4" t="s">
        <v>126</v>
      </c>
    </row>
    <row r="162" spans="1:2" ht="15.75" customHeight="1" x14ac:dyDescent="0.25">
      <c r="A162" s="5" t="str">
        <f>HYPERLINK("https://goias.gov.br/detran/wp-content/uploads/sites/8/2024/02/Extrato-ciretrans.pdf", "02/02/2024")</f>
        <v>02/02/2024</v>
      </c>
      <c r="B162" s="4" t="s">
        <v>127</v>
      </c>
    </row>
    <row r="163" spans="1:2" ht="15.75" customHeight="1" x14ac:dyDescent="0.25">
      <c r="A163" s="5" t="str">
        <f>HYPERLINK("https://goias.gov.br/detran/wp-content/uploads/sites/8/2024/02/1o-Termo-Aditivo-Tecnisys.pdf", "01/02/2024")</f>
        <v>01/02/2024</v>
      </c>
      <c r="B163" s="4" t="s">
        <v>128</v>
      </c>
    </row>
    <row r="164" spans="1:2" ht="15.75" customHeight="1" x14ac:dyDescent="0.25">
      <c r="A164" s="5" t="str">
        <f>HYPERLINK("https://goias.gov.br/detran/wp-content/uploads/sites/8/2024/02/Extrato-de-publicacao-Ciretrans.pdf", "01/02/2024")</f>
        <v>01/02/2024</v>
      </c>
      <c r="B164" s="4" t="s">
        <v>129</v>
      </c>
    </row>
    <row r="165" spans="1:2" ht="15.75" customHeight="1" x14ac:dyDescent="0.25">
      <c r="A165" s="5" t="str">
        <f>HYPERLINK("https://goias.gov.br/detran/wp-content/uploads/sites/8/2024/02/Convenio-de-Ciretran-de-Palmelo.pdf", "31/01/2024")</f>
        <v>31/01/2024</v>
      </c>
      <c r="B165" s="4" t="s">
        <v>130</v>
      </c>
    </row>
    <row r="166" spans="1:2" ht="15.75" customHeight="1" x14ac:dyDescent="0.25">
      <c r="A166" s="5" t="str">
        <f>HYPERLINK("https://goias.gov.br/detran/wp-content/uploads/sites/8/2024/02/Extrato-Ciretran-Palestina-de-Goias.pdf", "30/01/2024")</f>
        <v>30/01/2024</v>
      </c>
      <c r="B166" s="4" t="s">
        <v>131</v>
      </c>
    </row>
    <row r="167" spans="1:2" ht="15.75" customHeight="1" x14ac:dyDescent="0.25">
      <c r="A167" s="6" t="str">
        <f>HYPERLINK("https://goias.gov.br/detran/wp-content/uploads/sites/8/2024/01/Extrato-de-Publicacao-Convenios.pdf", "30/01/2024")</f>
        <v>30/01/2024</v>
      </c>
      <c r="B167" s="4" t="s">
        <v>132</v>
      </c>
    </row>
    <row r="168" spans="1:2" ht="15.75" customHeight="1" x14ac:dyDescent="0.25">
      <c r="A168" s="6" t="str">
        <f t="shared" ref="A168:A170" si="11">HYPERLINK("https://goias.gov.br/detran/wp-content/uploads/sites/8/2024/01/Extrato-de-Publicacao-Convenios.pdf", "29/01/2024")</f>
        <v>29/01/2024</v>
      </c>
      <c r="B168" s="4" t="s">
        <v>133</v>
      </c>
    </row>
    <row r="169" spans="1:2" ht="15.75" customHeight="1" x14ac:dyDescent="0.25">
      <c r="A169" s="6" t="str">
        <f t="shared" si="11"/>
        <v>29/01/2024</v>
      </c>
      <c r="B169" s="4" t="s">
        <v>134</v>
      </c>
    </row>
    <row r="170" spans="1:2" ht="15.75" customHeight="1" x14ac:dyDescent="0.25">
      <c r="A170" s="6" t="str">
        <f t="shared" si="11"/>
        <v>29/01/2024</v>
      </c>
      <c r="B170" s="4" t="s">
        <v>135</v>
      </c>
    </row>
    <row r="171" spans="1:2" ht="15.75" customHeight="1" x14ac:dyDescent="0.25">
      <c r="A171" s="6" t="str">
        <f>HYPERLINK("https://goias.gov.br/detran/wp-content/uploads/sites/8/2024/01/Publicacao-Convenio-de-Ciretran-Nova-Gloria.pdf", "24/01/2024")</f>
        <v>24/01/2024</v>
      </c>
      <c r="B171" s="4" t="s">
        <v>136</v>
      </c>
    </row>
    <row r="172" spans="1:2" ht="15.75" customHeight="1" x14ac:dyDescent="0.25">
      <c r="A172" s="6" t="str">
        <f>HYPERLINK("https://goias.gov.br/detran/wp-content/uploads/sites/8/2024/01/Extrato-de-Publicacao-Convenio-Ciretrans-2-1.pdf", "22/01/2024")</f>
        <v>22/01/2024</v>
      </c>
      <c r="B172" s="4" t="s">
        <v>129</v>
      </c>
    </row>
    <row r="173" spans="1:2" ht="15.75" customHeight="1" x14ac:dyDescent="0.25">
      <c r="A173" s="6" t="str">
        <f>HYPERLINK("https://goias.gov.br/detran/wp-content/uploads/sites/8/2024/01/Extrato-de-Publicacao-Convenio-Ciretrans-18-1.pdf", "18/01/2024")</f>
        <v>18/01/2024</v>
      </c>
      <c r="B173" s="4" t="s">
        <v>129</v>
      </c>
    </row>
    <row r="174" spans="1:2" ht="15.75" customHeight="1" x14ac:dyDescent="0.25">
      <c r="A174" s="6" t="str">
        <f>HYPERLINK("https://goias.gov.br/detran/wp-content/uploads/sites/8/2024/01/Extrato-de-Publicacao-Convenio-Ciretrans-1.pdf", "17/01/2024")</f>
        <v>17/01/2024</v>
      </c>
      <c r="B174" s="4" t="s">
        <v>129</v>
      </c>
    </row>
    <row r="175" spans="1:2" ht="15.75" customHeight="1" x14ac:dyDescent="0.25">
      <c r="A175" s="6" t="str">
        <f>HYPERLINK("https://goias.gov.br/detran/wp-content/uploads/sites/8/2024/01/Extrato-de-Publicacao-3o-Termo-Aditivo-ao-Contrato-no-057-2020-Oi-Telefonia.pdf", "11/01/2024")</f>
        <v>11/01/2024</v>
      </c>
      <c r="B175" s="4" t="s">
        <v>137</v>
      </c>
    </row>
    <row r="176" spans="1:2" ht="15.75" customHeight="1" x14ac:dyDescent="0.25">
      <c r="A176" s="6" t="str">
        <f>HYPERLINK("https://goias.gov.br/detran/wp-content/uploads/sites/8/2024/01/Extrato-de-Publicacao-Convenio-para-funcionamento-de-Ciretran-Professor-Jamil.pdf", "05/01/2024")</f>
        <v>05/01/2024</v>
      </c>
      <c r="B176" s="4" t="s">
        <v>138</v>
      </c>
    </row>
    <row r="177" spans="1:2" ht="15.75" customHeight="1" x14ac:dyDescent="0.25">
      <c r="A177" s="6" t="str">
        <f>HYPERLINK("https://goias.gov.br/detran/wp-content/uploads/sites/8/2024/01/Extrato-de-Publicacao-Contrato-042_2023-Firewall.pdf", "04/01/2024")</f>
        <v>04/01/2024</v>
      </c>
      <c r="B177" s="4" t="s">
        <v>139</v>
      </c>
    </row>
    <row r="178" spans="1:2" ht="15.75" customHeight="1" x14ac:dyDescent="0.25">
      <c r="A178" s="6" t="str">
        <f>HYPERLINK("https://goias.gov.br/detran/wp-content/uploads/sites/8/2024/01/Extrato-de-Publicacao-1o-Termo-Aditivo-ao-Contrato-no-011_2023-ADFEGO-Retificacao.pdf", "04/01/2024")</f>
        <v>04/01/2024</v>
      </c>
      <c r="B178" s="4" t="s">
        <v>140</v>
      </c>
    </row>
    <row r="179" spans="1:2" ht="15.75" customHeight="1" x14ac:dyDescent="0.25">
      <c r="A179" s="6" t="str">
        <f>HYPERLINK("https://goias.gov.br/detran/wp-content/uploads/sites/8/2024/01/Extrato-de-Publicacao-1o-Termo-Aditivo-ao-Contrato-no-011_2023-ADFEGO.pdf", "02/01/2024")</f>
        <v>02/01/2024</v>
      </c>
      <c r="B179" s="4" t="s">
        <v>141</v>
      </c>
    </row>
    <row r="180" spans="1:2" ht="15.75" customHeight="1" x14ac:dyDescent="0.25">
      <c r="A180" s="7">
        <v>45289</v>
      </c>
      <c r="B180" s="4" t="s">
        <v>142</v>
      </c>
    </row>
    <row r="181" spans="1:2" ht="15.75" customHeight="1" x14ac:dyDescent="0.25">
      <c r="A181" s="7">
        <v>45289</v>
      </c>
      <c r="B181" s="4" t="s">
        <v>143</v>
      </c>
    </row>
    <row r="182" spans="1:2" ht="15.75" customHeight="1" x14ac:dyDescent="0.25">
      <c r="A182" s="7">
        <v>45289</v>
      </c>
      <c r="B182" s="4" t="s">
        <v>144</v>
      </c>
    </row>
    <row r="183" spans="1:2" ht="15.75" customHeight="1" x14ac:dyDescent="0.25">
      <c r="A183" s="7">
        <v>45288</v>
      </c>
      <c r="B183" s="4" t="s">
        <v>145</v>
      </c>
    </row>
    <row r="184" spans="1:2" ht="15.75" customHeight="1" x14ac:dyDescent="0.25">
      <c r="A184" s="7">
        <v>45286</v>
      </c>
      <c r="B184" s="4" t="s">
        <v>146</v>
      </c>
    </row>
    <row r="185" spans="1:2" ht="15.75" customHeight="1" x14ac:dyDescent="0.25">
      <c r="A185" s="7">
        <v>45286</v>
      </c>
      <c r="B185" s="4" t="s">
        <v>147</v>
      </c>
    </row>
    <row r="186" spans="1:2" ht="15.75" customHeight="1" x14ac:dyDescent="0.25">
      <c r="A186" s="8">
        <v>45282</v>
      </c>
      <c r="B186" s="4" t="s">
        <v>148</v>
      </c>
    </row>
    <row r="187" spans="1:2" ht="15.75" customHeight="1" x14ac:dyDescent="0.25">
      <c r="A187" s="7">
        <v>45282</v>
      </c>
      <c r="B187" s="4" t="s">
        <v>149</v>
      </c>
    </row>
    <row r="188" spans="1:2" ht="15.75" customHeight="1" x14ac:dyDescent="0.25">
      <c r="A188" s="7">
        <v>45282</v>
      </c>
      <c r="B188" s="4" t="s">
        <v>150</v>
      </c>
    </row>
    <row r="189" spans="1:2" ht="15.75" customHeight="1" x14ac:dyDescent="0.25">
      <c r="A189" s="7">
        <v>45280</v>
      </c>
      <c r="B189" s="4" t="s">
        <v>151</v>
      </c>
    </row>
    <row r="190" spans="1:2" ht="15.75" customHeight="1" x14ac:dyDescent="0.25">
      <c r="A190" s="7">
        <v>45280</v>
      </c>
      <c r="B190" s="4" t="s">
        <v>152</v>
      </c>
    </row>
    <row r="191" spans="1:2" ht="15.75" customHeight="1" x14ac:dyDescent="0.25">
      <c r="A191" s="6" t="s">
        <v>153</v>
      </c>
      <c r="B191" s="4" t="s">
        <v>154</v>
      </c>
    </row>
    <row r="192" spans="1:2" ht="15.75" customHeight="1" x14ac:dyDescent="0.25">
      <c r="A192" s="9">
        <v>45274</v>
      </c>
      <c r="B192" s="4" t="s">
        <v>155</v>
      </c>
    </row>
    <row r="193" spans="1:2" ht="15.75" customHeight="1" x14ac:dyDescent="0.25">
      <c r="A193" s="9">
        <v>45273</v>
      </c>
      <c r="B193" s="4" t="s">
        <v>156</v>
      </c>
    </row>
    <row r="194" spans="1:2" ht="15.75" customHeight="1" x14ac:dyDescent="0.25">
      <c r="A194" s="9">
        <v>45268</v>
      </c>
      <c r="B194" s="4" t="s">
        <v>157</v>
      </c>
    </row>
    <row r="195" spans="1:2" ht="15.75" customHeight="1" x14ac:dyDescent="0.25">
      <c r="A195" s="9">
        <v>45264</v>
      </c>
      <c r="B195" s="4" t="s">
        <v>158</v>
      </c>
    </row>
    <row r="196" spans="1:2" ht="15.75" customHeight="1" x14ac:dyDescent="0.25">
      <c r="A196" s="9">
        <v>45257</v>
      </c>
      <c r="B196" s="4" t="s">
        <v>159</v>
      </c>
    </row>
    <row r="197" spans="1:2" ht="15.75" customHeight="1" x14ac:dyDescent="0.25">
      <c r="A197" s="9">
        <v>45246</v>
      </c>
      <c r="B197" s="4" t="s">
        <v>160</v>
      </c>
    </row>
    <row r="198" spans="1:2" ht="15.75" customHeight="1" x14ac:dyDescent="0.25">
      <c r="A198" s="9">
        <v>45231</v>
      </c>
      <c r="B198" s="4" t="s">
        <v>161</v>
      </c>
    </row>
    <row r="199" spans="1:2" ht="15.75" customHeight="1" x14ac:dyDescent="0.25">
      <c r="A199" s="10">
        <v>45225</v>
      </c>
      <c r="B199" s="4" t="s">
        <v>162</v>
      </c>
    </row>
    <row r="200" spans="1:2" ht="15.75" customHeight="1" x14ac:dyDescent="0.25">
      <c r="A200" s="10">
        <v>45225</v>
      </c>
      <c r="B200" s="4" t="s">
        <v>163</v>
      </c>
    </row>
    <row r="201" spans="1:2" ht="15.75" customHeight="1" x14ac:dyDescent="0.25">
      <c r="A201" s="10">
        <v>45218</v>
      </c>
      <c r="B201" s="4" t="s">
        <v>164</v>
      </c>
    </row>
    <row r="202" spans="1:2" ht="15.75" customHeight="1" x14ac:dyDescent="0.25">
      <c r="A202" s="10">
        <v>45202</v>
      </c>
      <c r="B202" s="4" t="s">
        <v>165</v>
      </c>
    </row>
    <row r="203" spans="1:2" ht="15.75" customHeight="1" x14ac:dyDescent="0.25">
      <c r="A203" s="10">
        <v>45181</v>
      </c>
      <c r="B203" s="4" t="s">
        <v>166</v>
      </c>
    </row>
    <row r="204" spans="1:2" ht="15.75" customHeight="1" x14ac:dyDescent="0.25">
      <c r="A204" s="10">
        <v>45181</v>
      </c>
      <c r="B204" s="4" t="s">
        <v>166</v>
      </c>
    </row>
    <row r="205" spans="1:2" ht="15.75" customHeight="1" x14ac:dyDescent="0.25">
      <c r="A205" s="10">
        <v>45173</v>
      </c>
      <c r="B205" s="4" t="s">
        <v>166</v>
      </c>
    </row>
    <row r="206" spans="1:2" ht="15.75" customHeight="1" x14ac:dyDescent="0.25">
      <c r="A206" s="10">
        <v>45173</v>
      </c>
      <c r="B206" s="4" t="s">
        <v>166</v>
      </c>
    </row>
    <row r="207" spans="1:2" ht="15.75" customHeight="1" x14ac:dyDescent="0.25">
      <c r="A207" s="10">
        <v>45173</v>
      </c>
      <c r="B207" s="4" t="s">
        <v>166</v>
      </c>
    </row>
    <row r="208" spans="1:2" ht="15.75" customHeight="1" x14ac:dyDescent="0.25">
      <c r="A208" s="10">
        <v>45168</v>
      </c>
      <c r="B208" s="4" t="s">
        <v>166</v>
      </c>
    </row>
    <row r="209" spans="1:2" ht="15.75" customHeight="1" x14ac:dyDescent="0.25">
      <c r="A209" s="10">
        <v>45166</v>
      </c>
      <c r="B209" s="4" t="s">
        <v>166</v>
      </c>
    </row>
    <row r="210" spans="1:2" ht="15.75" customHeight="1" x14ac:dyDescent="0.25">
      <c r="A210" s="10">
        <v>45166</v>
      </c>
      <c r="B210" s="4" t="s">
        <v>166</v>
      </c>
    </row>
    <row r="211" spans="1:2" ht="15.75" customHeight="1" x14ac:dyDescent="0.25">
      <c r="A211" s="10">
        <v>45162</v>
      </c>
      <c r="B211" s="4" t="s">
        <v>166</v>
      </c>
    </row>
    <row r="212" spans="1:2" ht="15.75" customHeight="1" x14ac:dyDescent="0.25">
      <c r="A212" s="10">
        <v>45162</v>
      </c>
      <c r="B212" s="4" t="s">
        <v>166</v>
      </c>
    </row>
    <row r="213" spans="1:2" ht="15.75" customHeight="1" x14ac:dyDescent="0.25">
      <c r="A213" s="10">
        <v>45156</v>
      </c>
      <c r="B213" s="4" t="s">
        <v>166</v>
      </c>
    </row>
    <row r="214" spans="1:2" ht="15.75" customHeight="1" x14ac:dyDescent="0.25">
      <c r="A214" s="10">
        <v>45153</v>
      </c>
      <c r="B214" s="4" t="s">
        <v>166</v>
      </c>
    </row>
    <row r="215" spans="1:2" ht="15.75" customHeight="1" x14ac:dyDescent="0.25">
      <c r="A215" s="10">
        <v>45153</v>
      </c>
      <c r="B215" s="4" t="s">
        <v>166</v>
      </c>
    </row>
    <row r="216" spans="1:2" ht="15.75" customHeight="1" x14ac:dyDescent="0.25">
      <c r="A216" s="10">
        <v>45153</v>
      </c>
      <c r="B216" s="4" t="s">
        <v>166</v>
      </c>
    </row>
    <row r="217" spans="1:2" ht="15.75" customHeight="1" x14ac:dyDescent="0.25">
      <c r="A217" s="10">
        <v>45152</v>
      </c>
      <c r="B217" s="4" t="s">
        <v>166</v>
      </c>
    </row>
    <row r="218" spans="1:2" ht="15.75" customHeight="1" x14ac:dyDescent="0.25">
      <c r="A218" s="10">
        <v>45152</v>
      </c>
      <c r="B218" s="4" t="s">
        <v>166</v>
      </c>
    </row>
    <row r="219" spans="1:2" ht="15.75" customHeight="1" x14ac:dyDescent="0.25">
      <c r="A219" s="10">
        <v>45140</v>
      </c>
      <c r="B219" s="4" t="s">
        <v>166</v>
      </c>
    </row>
    <row r="220" spans="1:2" ht="15.75" customHeight="1" x14ac:dyDescent="0.25">
      <c r="A220" s="10">
        <v>45139</v>
      </c>
      <c r="B220" s="4" t="s">
        <v>166</v>
      </c>
    </row>
    <row r="221" spans="1:2" ht="15.75" customHeight="1" x14ac:dyDescent="0.25">
      <c r="A221" s="10">
        <v>45139</v>
      </c>
      <c r="B221" s="4" t="s">
        <v>166</v>
      </c>
    </row>
    <row r="222" spans="1:2" ht="15.75" customHeight="1" x14ac:dyDescent="0.25">
      <c r="A222" s="10">
        <v>45132</v>
      </c>
      <c r="B222" s="4" t="s">
        <v>166</v>
      </c>
    </row>
    <row r="223" spans="1:2" ht="15.75" customHeight="1" x14ac:dyDescent="0.25">
      <c r="A223" s="10">
        <v>45126</v>
      </c>
      <c r="B223" s="4" t="s">
        <v>166</v>
      </c>
    </row>
    <row r="224" spans="1:2" ht="15.75" customHeight="1" x14ac:dyDescent="0.25">
      <c r="A224" s="10">
        <v>45124</v>
      </c>
      <c r="B224" s="4" t="s">
        <v>166</v>
      </c>
    </row>
    <row r="225" spans="1:2" ht="15.75" customHeight="1" x14ac:dyDescent="0.25">
      <c r="A225" s="10">
        <v>45124</v>
      </c>
      <c r="B225" s="4" t="s">
        <v>166</v>
      </c>
    </row>
    <row r="226" spans="1:2" ht="15.75" customHeight="1" x14ac:dyDescent="0.25">
      <c r="A226" s="10">
        <v>45120</v>
      </c>
      <c r="B226" s="4" t="s">
        <v>166</v>
      </c>
    </row>
    <row r="227" spans="1:2" ht="15.75" customHeight="1" x14ac:dyDescent="0.25">
      <c r="A227" s="10">
        <v>45120</v>
      </c>
      <c r="B227" s="4" t="s">
        <v>166</v>
      </c>
    </row>
    <row r="228" spans="1:2" ht="15.75" customHeight="1" x14ac:dyDescent="0.25">
      <c r="A228" s="10">
        <v>45117</v>
      </c>
      <c r="B228" s="4" t="s">
        <v>166</v>
      </c>
    </row>
    <row r="229" spans="1:2" ht="15.75" customHeight="1" x14ac:dyDescent="0.25">
      <c r="A229" s="10">
        <v>45117</v>
      </c>
      <c r="B229" s="4" t="s">
        <v>166</v>
      </c>
    </row>
    <row r="230" spans="1:2" ht="15.75" customHeight="1" x14ac:dyDescent="0.25">
      <c r="A230" s="10">
        <v>45117</v>
      </c>
      <c r="B230" s="4" t="s">
        <v>166</v>
      </c>
    </row>
    <row r="231" spans="1:2" ht="15.75" customHeight="1" x14ac:dyDescent="0.25">
      <c r="A231" s="10">
        <v>45117</v>
      </c>
      <c r="B231" s="4" t="s">
        <v>166</v>
      </c>
    </row>
    <row r="232" spans="1:2" ht="15.75" customHeight="1" x14ac:dyDescent="0.25">
      <c r="A232" s="10">
        <v>45110</v>
      </c>
      <c r="B232" s="4" t="s">
        <v>166</v>
      </c>
    </row>
    <row r="233" spans="1:2" ht="15.75" customHeight="1" x14ac:dyDescent="0.25">
      <c r="A233" s="10">
        <v>45104</v>
      </c>
      <c r="B233" s="4" t="s">
        <v>166</v>
      </c>
    </row>
    <row r="234" spans="1:2" ht="15.75" customHeight="1" x14ac:dyDescent="0.25">
      <c r="A234" s="10">
        <v>45104</v>
      </c>
      <c r="B234" s="4" t="s">
        <v>166</v>
      </c>
    </row>
    <row r="235" spans="1:2" ht="15.75" customHeight="1" x14ac:dyDescent="0.25">
      <c r="A235" s="10">
        <v>45103</v>
      </c>
      <c r="B235" s="4" t="s">
        <v>166</v>
      </c>
    </row>
    <row r="236" spans="1:2" ht="15.75" customHeight="1" x14ac:dyDescent="0.25">
      <c r="A236" s="10">
        <v>45091</v>
      </c>
      <c r="B236" s="4" t="s">
        <v>166</v>
      </c>
    </row>
    <row r="237" spans="1:2" ht="15.75" customHeight="1" x14ac:dyDescent="0.25">
      <c r="A237" s="10">
        <v>45091</v>
      </c>
      <c r="B237" s="4" t="s">
        <v>166</v>
      </c>
    </row>
    <row r="238" spans="1:2" ht="15.75" customHeight="1" x14ac:dyDescent="0.25">
      <c r="A238" s="10">
        <v>45084</v>
      </c>
      <c r="B238" s="4" t="s">
        <v>166</v>
      </c>
    </row>
    <row r="239" spans="1:2" ht="15.75" customHeight="1" x14ac:dyDescent="0.25">
      <c r="A239" s="10">
        <v>45084</v>
      </c>
      <c r="B239" s="4" t="s">
        <v>166</v>
      </c>
    </row>
    <row r="240" spans="1:2" ht="15.75" customHeight="1" x14ac:dyDescent="0.25">
      <c r="A240" s="10">
        <v>45084</v>
      </c>
      <c r="B240" s="4" t="s">
        <v>166</v>
      </c>
    </row>
    <row r="241" spans="1:2" ht="15.75" customHeight="1" x14ac:dyDescent="0.25">
      <c r="A241" s="10">
        <v>45082</v>
      </c>
      <c r="B241" s="4" t="s">
        <v>166</v>
      </c>
    </row>
    <row r="242" spans="1:2" ht="15.75" customHeight="1" x14ac:dyDescent="0.25">
      <c r="A242" s="10">
        <v>45077</v>
      </c>
      <c r="B242" s="4" t="s">
        <v>166</v>
      </c>
    </row>
    <row r="243" spans="1:2" ht="15.75" customHeight="1" x14ac:dyDescent="0.25">
      <c r="A243" s="10">
        <v>45072</v>
      </c>
      <c r="B243" s="4" t="s">
        <v>166</v>
      </c>
    </row>
    <row r="244" spans="1:2" ht="15.75" customHeight="1" x14ac:dyDescent="0.25">
      <c r="A244" s="10">
        <v>45071</v>
      </c>
      <c r="B244" s="4" t="s">
        <v>166</v>
      </c>
    </row>
    <row r="245" spans="1:2" ht="15.75" customHeight="1" x14ac:dyDescent="0.25">
      <c r="A245" s="10">
        <v>45071</v>
      </c>
      <c r="B245" s="4" t="s">
        <v>166</v>
      </c>
    </row>
    <row r="246" spans="1:2" ht="15.75" customHeight="1" x14ac:dyDescent="0.25">
      <c r="A246" s="10">
        <v>45071</v>
      </c>
      <c r="B246" s="4" t="s">
        <v>166</v>
      </c>
    </row>
    <row r="247" spans="1:2" ht="15.75" customHeight="1" x14ac:dyDescent="0.25">
      <c r="A247" s="10">
        <v>45063</v>
      </c>
      <c r="B247" s="4" t="s">
        <v>166</v>
      </c>
    </row>
    <row r="248" spans="1:2" ht="15.75" customHeight="1" x14ac:dyDescent="0.25">
      <c r="A248" s="10">
        <v>45062</v>
      </c>
      <c r="B248" s="4" t="s">
        <v>166</v>
      </c>
    </row>
    <row r="249" spans="1:2" ht="15.75" customHeight="1" x14ac:dyDescent="0.25">
      <c r="A249" s="10">
        <v>45062</v>
      </c>
      <c r="B249" s="4" t="s">
        <v>166</v>
      </c>
    </row>
    <row r="250" spans="1:2" ht="15.75" customHeight="1" x14ac:dyDescent="0.25">
      <c r="A250" s="10">
        <v>45062</v>
      </c>
      <c r="B250" s="4" t="s">
        <v>166</v>
      </c>
    </row>
    <row r="251" spans="1:2" ht="15.75" customHeight="1" x14ac:dyDescent="0.25">
      <c r="A251" s="10">
        <v>45056</v>
      </c>
      <c r="B251" s="4" t="s">
        <v>166</v>
      </c>
    </row>
    <row r="252" spans="1:2" ht="15.75" customHeight="1" x14ac:dyDescent="0.25">
      <c r="A252" s="10">
        <v>45049</v>
      </c>
      <c r="B252" s="4" t="s">
        <v>166</v>
      </c>
    </row>
    <row r="253" spans="1:2" ht="15.75" customHeight="1" x14ac:dyDescent="0.25">
      <c r="A253" s="10">
        <v>45049</v>
      </c>
      <c r="B253" s="4" t="s">
        <v>166</v>
      </c>
    </row>
    <row r="254" spans="1:2" ht="15.75" customHeight="1" x14ac:dyDescent="0.25">
      <c r="A254" s="10">
        <v>45049</v>
      </c>
      <c r="B254" s="4" t="s">
        <v>166</v>
      </c>
    </row>
    <row r="255" spans="1:2" ht="15.75" customHeight="1" x14ac:dyDescent="0.25">
      <c r="A255" s="10">
        <v>45048</v>
      </c>
      <c r="B255" s="4" t="s">
        <v>166</v>
      </c>
    </row>
    <row r="256" spans="1:2" ht="15.75" customHeight="1" x14ac:dyDescent="0.25">
      <c r="A256" s="10">
        <v>45043</v>
      </c>
      <c r="B256" s="4" t="s">
        <v>166</v>
      </c>
    </row>
    <row r="257" spans="1:2" ht="15.75" customHeight="1" x14ac:dyDescent="0.25">
      <c r="A257" s="10">
        <v>45043</v>
      </c>
      <c r="B257" s="4" t="s">
        <v>166</v>
      </c>
    </row>
    <row r="258" spans="1:2" ht="15.75" customHeight="1" x14ac:dyDescent="0.25">
      <c r="A258" s="10">
        <v>45034</v>
      </c>
      <c r="B258" s="4" t="s">
        <v>166</v>
      </c>
    </row>
    <row r="259" spans="1:2" ht="15.75" customHeight="1" x14ac:dyDescent="0.25">
      <c r="A259" s="10">
        <v>45034</v>
      </c>
      <c r="B259" s="4" t="s">
        <v>166</v>
      </c>
    </row>
    <row r="260" spans="1:2" ht="15.75" customHeight="1" x14ac:dyDescent="0.25">
      <c r="A260" s="10">
        <v>45034</v>
      </c>
      <c r="B260" s="4" t="s">
        <v>166</v>
      </c>
    </row>
    <row r="261" spans="1:2" ht="15.75" customHeight="1" x14ac:dyDescent="0.25">
      <c r="A261" s="10">
        <v>45033</v>
      </c>
      <c r="B261" s="4" t="s">
        <v>166</v>
      </c>
    </row>
    <row r="262" spans="1:2" ht="15.75" customHeight="1" x14ac:dyDescent="0.25">
      <c r="A262" s="10">
        <v>45027</v>
      </c>
      <c r="B262" s="4" t="s">
        <v>166</v>
      </c>
    </row>
    <row r="263" spans="1:2" ht="15.75" customHeight="1" x14ac:dyDescent="0.25">
      <c r="A263" s="10">
        <v>45021</v>
      </c>
      <c r="B263" s="4" t="s">
        <v>166</v>
      </c>
    </row>
    <row r="264" spans="1:2" ht="15.75" customHeight="1" x14ac:dyDescent="0.25">
      <c r="A264" s="10">
        <v>45021</v>
      </c>
      <c r="B264" s="4" t="s">
        <v>166</v>
      </c>
    </row>
    <row r="265" spans="1:2" ht="15.75" customHeight="1" x14ac:dyDescent="0.25">
      <c r="A265" s="10">
        <v>45019</v>
      </c>
      <c r="B265" s="4" t="s">
        <v>166</v>
      </c>
    </row>
    <row r="266" spans="1:2" ht="15.75" customHeight="1" x14ac:dyDescent="0.25">
      <c r="A266" s="10">
        <v>45014</v>
      </c>
      <c r="B266" s="4" t="s">
        <v>166</v>
      </c>
    </row>
    <row r="267" spans="1:2" ht="15.75" customHeight="1" x14ac:dyDescent="0.25">
      <c r="A267" s="10">
        <v>45006</v>
      </c>
      <c r="B267" s="4" t="s">
        <v>166</v>
      </c>
    </row>
    <row r="268" spans="1:2" ht="15.75" customHeight="1" x14ac:dyDescent="0.25">
      <c r="A268" s="10">
        <v>45006</v>
      </c>
      <c r="B268" s="4" t="s">
        <v>166</v>
      </c>
    </row>
    <row r="269" spans="1:2" ht="15.75" customHeight="1" x14ac:dyDescent="0.25">
      <c r="A269" s="10">
        <v>44998</v>
      </c>
      <c r="B269" s="4" t="s">
        <v>166</v>
      </c>
    </row>
    <row r="270" spans="1:2" ht="15.75" customHeight="1" x14ac:dyDescent="0.25">
      <c r="A270" s="10">
        <v>44998</v>
      </c>
      <c r="B270" s="4" t="s">
        <v>166</v>
      </c>
    </row>
    <row r="271" spans="1:2" ht="15.75" customHeight="1" x14ac:dyDescent="0.25">
      <c r="A271" s="10">
        <v>44991</v>
      </c>
      <c r="B271" s="4" t="s">
        <v>166</v>
      </c>
    </row>
    <row r="272" spans="1:2" ht="15.75" customHeight="1" x14ac:dyDescent="0.25">
      <c r="A272" s="10">
        <v>44981</v>
      </c>
      <c r="B272" s="4" t="s">
        <v>166</v>
      </c>
    </row>
    <row r="273" spans="1:2" ht="15.75" customHeight="1" x14ac:dyDescent="0.25">
      <c r="A273" s="10">
        <v>44972</v>
      </c>
      <c r="B273" s="4" t="s">
        <v>166</v>
      </c>
    </row>
    <row r="274" spans="1:2" ht="15.75" customHeight="1" x14ac:dyDescent="0.25">
      <c r="A274" s="10">
        <v>44966</v>
      </c>
      <c r="B274" s="4" t="s">
        <v>166</v>
      </c>
    </row>
    <row r="275" spans="1:2" ht="15.75" customHeight="1" x14ac:dyDescent="0.25">
      <c r="A275" s="10">
        <v>44963</v>
      </c>
      <c r="B275" s="4" t="s">
        <v>166</v>
      </c>
    </row>
    <row r="276" spans="1:2" ht="15.75" customHeight="1" x14ac:dyDescent="0.25">
      <c r="A276" s="10">
        <v>44963</v>
      </c>
      <c r="B276" s="4" t="s">
        <v>166</v>
      </c>
    </row>
    <row r="277" spans="1:2" ht="15.75" customHeight="1" x14ac:dyDescent="0.25">
      <c r="A277" s="10">
        <v>44960</v>
      </c>
      <c r="B277" s="4" t="s">
        <v>166</v>
      </c>
    </row>
    <row r="278" spans="1:2" ht="15.75" customHeight="1" x14ac:dyDescent="0.25">
      <c r="A278" s="10">
        <v>44957</v>
      </c>
      <c r="B278" s="4" t="s">
        <v>166</v>
      </c>
    </row>
    <row r="279" spans="1:2" ht="15.75" customHeight="1" x14ac:dyDescent="0.25">
      <c r="A279" s="10">
        <v>44957</v>
      </c>
      <c r="B279" s="4" t="s">
        <v>166</v>
      </c>
    </row>
    <row r="280" spans="1:2" ht="15.75" customHeight="1" x14ac:dyDescent="0.25">
      <c r="A280" s="10">
        <v>44952</v>
      </c>
      <c r="B280" s="4" t="s">
        <v>166</v>
      </c>
    </row>
    <row r="281" spans="1:2" ht="15.75" customHeight="1" x14ac:dyDescent="0.25">
      <c r="A281" s="10">
        <v>44950</v>
      </c>
      <c r="B281" s="4" t="s">
        <v>166</v>
      </c>
    </row>
    <row r="282" spans="1:2" ht="15.75" customHeight="1" x14ac:dyDescent="0.25">
      <c r="A282" s="10">
        <v>44921</v>
      </c>
      <c r="B282" s="4" t="s">
        <v>166</v>
      </c>
    </row>
    <row r="283" spans="1:2" ht="15.75" customHeight="1" x14ac:dyDescent="0.25">
      <c r="A283" s="10">
        <v>44917</v>
      </c>
      <c r="B283" s="4" t="s">
        <v>166</v>
      </c>
    </row>
    <row r="284" spans="1:2" ht="15.75" customHeight="1" x14ac:dyDescent="0.25">
      <c r="A284" s="10">
        <v>44915</v>
      </c>
      <c r="B284" s="4" t="s">
        <v>166</v>
      </c>
    </row>
    <row r="285" spans="1:2" ht="15.75" customHeight="1" x14ac:dyDescent="0.25">
      <c r="A285" s="10">
        <v>44915</v>
      </c>
      <c r="B285" s="4" t="s">
        <v>166</v>
      </c>
    </row>
    <row r="286" spans="1:2" ht="15.75" customHeight="1" x14ac:dyDescent="0.25">
      <c r="A286" s="10">
        <v>44914</v>
      </c>
      <c r="B286" s="4" t="s">
        <v>166</v>
      </c>
    </row>
    <row r="287" spans="1:2" ht="15.75" customHeight="1" x14ac:dyDescent="0.25">
      <c r="A287" s="10">
        <v>44911</v>
      </c>
      <c r="B287" s="4" t="s">
        <v>166</v>
      </c>
    </row>
    <row r="288" spans="1:2" ht="15.75" customHeight="1" x14ac:dyDescent="0.25">
      <c r="A288" s="10">
        <v>44909</v>
      </c>
      <c r="B288" s="4" t="s">
        <v>166</v>
      </c>
    </row>
    <row r="289" spans="1:2" ht="15.75" customHeight="1" x14ac:dyDescent="0.25">
      <c r="A289" s="10">
        <v>44903</v>
      </c>
      <c r="B289" s="4" t="s">
        <v>166</v>
      </c>
    </row>
    <row r="290" spans="1:2" ht="15.75" customHeight="1" x14ac:dyDescent="0.25">
      <c r="A290" s="10">
        <v>44889</v>
      </c>
      <c r="B290" s="4" t="s">
        <v>166</v>
      </c>
    </row>
    <row r="291" spans="1:2" ht="15.75" customHeight="1" x14ac:dyDescent="0.25">
      <c r="A291" s="10">
        <v>44873</v>
      </c>
      <c r="B291" s="4" t="s">
        <v>166</v>
      </c>
    </row>
    <row r="292" spans="1:2" ht="15.75" customHeight="1" x14ac:dyDescent="0.25">
      <c r="A292" s="10">
        <v>44869</v>
      </c>
      <c r="B292" s="4" t="s">
        <v>166</v>
      </c>
    </row>
    <row r="293" spans="1:2" ht="15.75" customHeight="1" x14ac:dyDescent="0.25">
      <c r="A293" s="10">
        <v>44868</v>
      </c>
      <c r="B293" s="4" t="s">
        <v>166</v>
      </c>
    </row>
    <row r="294" spans="1:2" ht="15.75" customHeight="1" x14ac:dyDescent="0.25">
      <c r="A294" s="10">
        <v>44847</v>
      </c>
      <c r="B294" s="4" t="s">
        <v>166</v>
      </c>
    </row>
    <row r="295" spans="1:2" ht="15.75" customHeight="1" x14ac:dyDescent="0.25">
      <c r="A295" s="10">
        <v>44847</v>
      </c>
      <c r="B295" s="4" t="s">
        <v>166</v>
      </c>
    </row>
    <row r="296" spans="1:2" ht="15.75" customHeight="1" x14ac:dyDescent="0.25">
      <c r="A296" s="10">
        <v>44832</v>
      </c>
      <c r="B296" s="4" t="s">
        <v>166</v>
      </c>
    </row>
    <row r="297" spans="1:2" ht="15.75" customHeight="1" x14ac:dyDescent="0.25">
      <c r="A297" s="10">
        <v>44826</v>
      </c>
      <c r="B297" s="4" t="s">
        <v>166</v>
      </c>
    </row>
    <row r="298" spans="1:2" ht="15.75" customHeight="1" x14ac:dyDescent="0.25">
      <c r="A298" s="10">
        <v>44825</v>
      </c>
      <c r="B298" s="4" t="s">
        <v>166</v>
      </c>
    </row>
    <row r="299" spans="1:2" ht="15.75" customHeight="1" x14ac:dyDescent="0.25">
      <c r="A299" s="10">
        <v>44824</v>
      </c>
      <c r="B299" s="4" t="s">
        <v>166</v>
      </c>
    </row>
    <row r="300" spans="1:2" ht="15.75" customHeight="1" x14ac:dyDescent="0.25">
      <c r="A300" s="10">
        <v>44824</v>
      </c>
      <c r="B300" s="4" t="s">
        <v>166</v>
      </c>
    </row>
    <row r="301" spans="1:2" ht="15.75" customHeight="1" x14ac:dyDescent="0.25">
      <c r="A301" s="10">
        <v>44824</v>
      </c>
      <c r="B301" s="4" t="s">
        <v>166</v>
      </c>
    </row>
    <row r="302" spans="1:2" ht="15.75" customHeight="1" x14ac:dyDescent="0.25">
      <c r="A302" s="10">
        <v>44824</v>
      </c>
      <c r="B302" s="4" t="s">
        <v>166</v>
      </c>
    </row>
    <row r="303" spans="1:2" ht="15.75" customHeight="1" x14ac:dyDescent="0.25">
      <c r="A303" s="10">
        <v>44820</v>
      </c>
      <c r="B303" s="4" t="s">
        <v>166</v>
      </c>
    </row>
    <row r="304" spans="1:2" ht="15.75" customHeight="1" x14ac:dyDescent="0.25">
      <c r="A304" s="10">
        <v>44820</v>
      </c>
      <c r="B304" s="4" t="s">
        <v>166</v>
      </c>
    </row>
    <row r="305" spans="1:2" ht="15.75" customHeight="1" x14ac:dyDescent="0.25">
      <c r="A305" s="10">
        <v>44818</v>
      </c>
      <c r="B305" s="4" t="s">
        <v>166</v>
      </c>
    </row>
    <row r="306" spans="1:2" ht="15.75" customHeight="1" x14ac:dyDescent="0.25">
      <c r="A306" s="10">
        <v>44809</v>
      </c>
      <c r="B306" s="4" t="s">
        <v>166</v>
      </c>
    </row>
    <row r="307" spans="1:2" ht="15.75" customHeight="1" x14ac:dyDescent="0.25">
      <c r="A307" s="10">
        <v>44805</v>
      </c>
      <c r="B307" s="4" t="s">
        <v>166</v>
      </c>
    </row>
    <row r="308" spans="1:2" ht="15.75" customHeight="1" x14ac:dyDescent="0.25">
      <c r="A308" s="10">
        <v>44799</v>
      </c>
      <c r="B308" s="4" t="s">
        <v>166</v>
      </c>
    </row>
    <row r="309" spans="1:2" ht="15.75" customHeight="1" x14ac:dyDescent="0.25">
      <c r="A309" s="10">
        <v>44798</v>
      </c>
      <c r="B309" s="4" t="s">
        <v>166</v>
      </c>
    </row>
    <row r="310" spans="1:2" ht="15.75" customHeight="1" x14ac:dyDescent="0.25">
      <c r="A310" s="10">
        <v>44798</v>
      </c>
      <c r="B310" s="4" t="s">
        <v>166</v>
      </c>
    </row>
    <row r="311" spans="1:2" ht="15.75" customHeight="1" x14ac:dyDescent="0.25">
      <c r="A311" s="10">
        <v>44788</v>
      </c>
      <c r="B311" s="4" t="s">
        <v>166</v>
      </c>
    </row>
    <row r="312" spans="1:2" ht="15.75" customHeight="1" x14ac:dyDescent="0.25">
      <c r="A312" s="10">
        <v>44784</v>
      </c>
      <c r="B312" s="4" t="s">
        <v>166</v>
      </c>
    </row>
    <row r="313" spans="1:2" ht="15.75" customHeight="1" x14ac:dyDescent="0.25">
      <c r="A313" s="10">
        <v>44776</v>
      </c>
      <c r="B313" s="4" t="s">
        <v>166</v>
      </c>
    </row>
    <row r="314" spans="1:2" ht="15.75" customHeight="1" x14ac:dyDescent="0.25">
      <c r="A314" s="10">
        <v>44776</v>
      </c>
      <c r="B314" s="4" t="s">
        <v>166</v>
      </c>
    </row>
    <row r="315" spans="1:2" ht="15.75" customHeight="1" x14ac:dyDescent="0.25">
      <c r="A315" s="10">
        <v>44776</v>
      </c>
      <c r="B315" s="4" t="s">
        <v>166</v>
      </c>
    </row>
    <row r="316" spans="1:2" ht="15.75" customHeight="1" x14ac:dyDescent="0.25">
      <c r="A316" s="10">
        <v>44776</v>
      </c>
      <c r="B316" s="4" t="s">
        <v>166</v>
      </c>
    </row>
    <row r="317" spans="1:2" ht="15.75" customHeight="1" x14ac:dyDescent="0.25">
      <c r="A317" s="10">
        <v>44774</v>
      </c>
      <c r="B317" s="4" t="s">
        <v>166</v>
      </c>
    </row>
    <row r="318" spans="1:2" ht="15.75" customHeight="1" x14ac:dyDescent="0.25">
      <c r="A318" s="10">
        <v>44774</v>
      </c>
      <c r="B318" s="4" t="s">
        <v>166</v>
      </c>
    </row>
    <row r="319" spans="1:2" ht="15.75" customHeight="1" x14ac:dyDescent="0.25">
      <c r="A319" s="10">
        <v>44774</v>
      </c>
      <c r="B319" s="4" t="s">
        <v>166</v>
      </c>
    </row>
    <row r="320" spans="1:2" ht="15.75" customHeight="1" x14ac:dyDescent="0.25">
      <c r="A320" s="10">
        <v>44774</v>
      </c>
      <c r="B320" s="4" t="s">
        <v>166</v>
      </c>
    </row>
    <row r="321" spans="1:2" ht="15.75" customHeight="1" x14ac:dyDescent="0.25">
      <c r="A321" s="10">
        <v>44774</v>
      </c>
      <c r="B321" s="4" t="s">
        <v>166</v>
      </c>
    </row>
    <row r="322" spans="1:2" ht="15.75" customHeight="1" x14ac:dyDescent="0.25">
      <c r="A322" s="10">
        <v>44769</v>
      </c>
      <c r="B322" s="4" t="s">
        <v>166</v>
      </c>
    </row>
    <row r="323" spans="1:2" ht="15.75" customHeight="1" x14ac:dyDescent="0.25">
      <c r="A323" s="10">
        <v>44763</v>
      </c>
      <c r="B323" s="4" t="s">
        <v>166</v>
      </c>
    </row>
    <row r="324" spans="1:2" ht="15.75" customHeight="1" x14ac:dyDescent="0.25">
      <c r="A324" s="10">
        <v>44763</v>
      </c>
      <c r="B324" s="4" t="s">
        <v>166</v>
      </c>
    </row>
    <row r="325" spans="1:2" ht="15.75" customHeight="1" x14ac:dyDescent="0.25">
      <c r="A325" s="10">
        <v>44755</v>
      </c>
      <c r="B325" s="4" t="s">
        <v>166</v>
      </c>
    </row>
    <row r="326" spans="1:2" ht="15.75" customHeight="1" x14ac:dyDescent="0.25">
      <c r="A326" s="10">
        <v>44746</v>
      </c>
      <c r="B326" s="4" t="s">
        <v>166</v>
      </c>
    </row>
    <row r="327" spans="1:2" ht="15.75" customHeight="1" x14ac:dyDescent="0.25">
      <c r="A327" s="10">
        <v>44746</v>
      </c>
      <c r="B327" s="4" t="s">
        <v>166</v>
      </c>
    </row>
    <row r="328" spans="1:2" ht="15.75" customHeight="1" x14ac:dyDescent="0.25">
      <c r="A328" s="10">
        <v>44742</v>
      </c>
      <c r="B328" s="4" t="s">
        <v>166</v>
      </c>
    </row>
    <row r="329" spans="1:2" ht="15.75" customHeight="1" x14ac:dyDescent="0.25">
      <c r="A329" s="10">
        <v>44742</v>
      </c>
      <c r="B329" s="4" t="s">
        <v>166</v>
      </c>
    </row>
    <row r="330" spans="1:2" ht="15.75" customHeight="1" x14ac:dyDescent="0.25">
      <c r="A330" s="10">
        <v>44739</v>
      </c>
      <c r="B330" s="4" t="s">
        <v>166</v>
      </c>
    </row>
    <row r="331" spans="1:2" ht="15.75" customHeight="1" x14ac:dyDescent="0.25">
      <c r="A331" s="10">
        <v>44733</v>
      </c>
      <c r="B331" s="4" t="s">
        <v>166</v>
      </c>
    </row>
    <row r="332" spans="1:2" ht="15.75" customHeight="1" x14ac:dyDescent="0.25">
      <c r="A332" s="10">
        <v>44732</v>
      </c>
      <c r="B332" s="4" t="s">
        <v>166</v>
      </c>
    </row>
    <row r="333" spans="1:2" ht="15.75" customHeight="1" x14ac:dyDescent="0.25">
      <c r="A333" s="10">
        <v>44722</v>
      </c>
      <c r="B333" s="4" t="s">
        <v>166</v>
      </c>
    </row>
    <row r="334" spans="1:2" ht="15.75" customHeight="1" x14ac:dyDescent="0.25">
      <c r="A334" s="10">
        <v>44722</v>
      </c>
      <c r="B334" s="4" t="s">
        <v>166</v>
      </c>
    </row>
    <row r="335" spans="1:2" ht="15.75" customHeight="1" x14ac:dyDescent="0.25">
      <c r="A335" s="10">
        <v>44722</v>
      </c>
      <c r="B335" s="4" t="s">
        <v>166</v>
      </c>
    </row>
    <row r="336" spans="1:2" ht="15.75" customHeight="1" x14ac:dyDescent="0.25">
      <c r="A336" s="10">
        <v>44722</v>
      </c>
      <c r="B336" s="4" t="s">
        <v>166</v>
      </c>
    </row>
    <row r="337" spans="1:2" ht="15.75" customHeight="1" x14ac:dyDescent="0.25">
      <c r="A337" s="10">
        <v>44722</v>
      </c>
      <c r="B337" s="4" t="s">
        <v>166</v>
      </c>
    </row>
    <row r="338" spans="1:2" ht="15.75" customHeight="1" x14ac:dyDescent="0.25">
      <c r="A338" s="10">
        <v>44722</v>
      </c>
      <c r="B338" s="4" t="s">
        <v>166</v>
      </c>
    </row>
    <row r="339" spans="1:2" ht="15.75" customHeight="1" x14ac:dyDescent="0.25">
      <c r="A339" s="10">
        <v>44722</v>
      </c>
      <c r="B339" s="4" t="s">
        <v>166</v>
      </c>
    </row>
    <row r="340" spans="1:2" ht="15.75" customHeight="1" x14ac:dyDescent="0.25">
      <c r="A340" s="10">
        <v>44722</v>
      </c>
      <c r="B340" s="4" t="s">
        <v>166</v>
      </c>
    </row>
    <row r="341" spans="1:2" ht="15.75" customHeight="1" x14ac:dyDescent="0.25">
      <c r="A341" s="10">
        <v>44721</v>
      </c>
      <c r="B341" s="4" t="s">
        <v>166</v>
      </c>
    </row>
    <row r="342" spans="1:2" ht="15.75" customHeight="1" x14ac:dyDescent="0.25">
      <c r="A342" s="10">
        <v>44713</v>
      </c>
      <c r="B342" s="4" t="s">
        <v>166</v>
      </c>
    </row>
    <row r="343" spans="1:2" ht="15.75" customHeight="1" x14ac:dyDescent="0.25">
      <c r="A343" s="10">
        <v>44712</v>
      </c>
      <c r="B343" s="4" t="s">
        <v>167</v>
      </c>
    </row>
    <row r="344" spans="1:2" ht="15.75" customHeight="1" x14ac:dyDescent="0.25">
      <c r="A344" s="10">
        <v>44712</v>
      </c>
      <c r="B344" s="4" t="s">
        <v>166</v>
      </c>
    </row>
    <row r="345" spans="1:2" ht="15.75" customHeight="1" x14ac:dyDescent="0.25">
      <c r="A345" s="10">
        <v>44698</v>
      </c>
      <c r="B345" s="4" t="s">
        <v>167</v>
      </c>
    </row>
    <row r="346" spans="1:2" ht="15.75" customHeight="1" x14ac:dyDescent="0.25">
      <c r="A346" s="10">
        <v>44698</v>
      </c>
      <c r="B346" s="4" t="s">
        <v>166</v>
      </c>
    </row>
    <row r="347" spans="1:2" ht="15.75" customHeight="1" x14ac:dyDescent="0.25">
      <c r="A347" s="10">
        <v>44692</v>
      </c>
      <c r="B347" s="4" t="s">
        <v>168</v>
      </c>
    </row>
    <row r="348" spans="1:2" ht="15.75" customHeight="1" x14ac:dyDescent="0.25">
      <c r="A348" s="10">
        <v>44691</v>
      </c>
      <c r="B348" s="4" t="s">
        <v>168</v>
      </c>
    </row>
    <row r="349" spans="1:2" ht="15.75" customHeight="1" x14ac:dyDescent="0.25">
      <c r="A349" s="10">
        <v>44686</v>
      </c>
      <c r="B349" s="4" t="s">
        <v>166</v>
      </c>
    </row>
    <row r="350" spans="1:2" ht="15.75" customHeight="1" x14ac:dyDescent="0.25">
      <c r="A350" s="10">
        <v>44685</v>
      </c>
      <c r="B350" s="4" t="s">
        <v>169</v>
      </c>
    </row>
    <row r="351" spans="1:2" ht="15.75" customHeight="1" x14ac:dyDescent="0.25">
      <c r="A351" s="10">
        <v>44685</v>
      </c>
      <c r="B351" s="4" t="s">
        <v>166</v>
      </c>
    </row>
    <row r="352" spans="1:2" ht="15.75" customHeight="1" x14ac:dyDescent="0.25">
      <c r="A352" s="10">
        <v>44683</v>
      </c>
      <c r="B352" s="4" t="s">
        <v>170</v>
      </c>
    </row>
    <row r="353" spans="1:2" ht="15.75" customHeight="1" x14ac:dyDescent="0.25">
      <c r="A353" s="10">
        <v>44678</v>
      </c>
      <c r="B353" s="4" t="s">
        <v>169</v>
      </c>
    </row>
    <row r="354" spans="1:2" ht="15.75" customHeight="1" x14ac:dyDescent="0.25">
      <c r="A354" s="10">
        <v>44677</v>
      </c>
      <c r="B354" s="4" t="s">
        <v>169</v>
      </c>
    </row>
    <row r="355" spans="1:2" ht="15.75" customHeight="1" x14ac:dyDescent="0.25">
      <c r="A355" s="10">
        <v>44677</v>
      </c>
      <c r="B355" s="4" t="s">
        <v>169</v>
      </c>
    </row>
    <row r="356" spans="1:2" ht="15.75" customHeight="1" x14ac:dyDescent="0.25">
      <c r="A356" s="10">
        <v>44677</v>
      </c>
      <c r="B356" s="4" t="s">
        <v>169</v>
      </c>
    </row>
    <row r="357" spans="1:2" ht="15.75" customHeight="1" x14ac:dyDescent="0.25">
      <c r="A357" s="10">
        <v>44677</v>
      </c>
      <c r="B357" s="4" t="s">
        <v>166</v>
      </c>
    </row>
    <row r="358" spans="1:2" ht="15.75" customHeight="1" x14ac:dyDescent="0.25">
      <c r="A358" s="10">
        <v>44676</v>
      </c>
      <c r="B358" s="4" t="s">
        <v>169</v>
      </c>
    </row>
    <row r="359" spans="1:2" ht="15.75" customHeight="1" x14ac:dyDescent="0.25">
      <c r="A359" s="10">
        <v>44671</v>
      </c>
      <c r="B359" s="4" t="s">
        <v>169</v>
      </c>
    </row>
    <row r="360" spans="1:2" ht="15.75" customHeight="1" x14ac:dyDescent="0.25">
      <c r="A360" s="10">
        <v>44662</v>
      </c>
      <c r="B360" s="4" t="s">
        <v>169</v>
      </c>
    </row>
    <row r="361" spans="1:2" ht="15.75" customHeight="1" x14ac:dyDescent="0.25">
      <c r="A361" s="10">
        <v>44662</v>
      </c>
      <c r="B361" s="4" t="s">
        <v>169</v>
      </c>
    </row>
    <row r="362" spans="1:2" ht="15.75" customHeight="1" x14ac:dyDescent="0.25">
      <c r="A362" s="10">
        <v>44651</v>
      </c>
      <c r="B362" s="4" t="s">
        <v>169</v>
      </c>
    </row>
    <row r="363" spans="1:2" ht="15.75" customHeight="1" x14ac:dyDescent="0.25">
      <c r="A363" s="10">
        <v>44648</v>
      </c>
      <c r="B363" s="4" t="s">
        <v>169</v>
      </c>
    </row>
    <row r="364" spans="1:2" ht="15.75" customHeight="1" x14ac:dyDescent="0.25">
      <c r="A364" s="10">
        <v>44644</v>
      </c>
      <c r="B364" s="4" t="s">
        <v>169</v>
      </c>
    </row>
    <row r="365" spans="1:2" ht="15.75" customHeight="1" x14ac:dyDescent="0.25">
      <c r="A365" s="10">
        <v>44638</v>
      </c>
      <c r="B365" s="4" t="s">
        <v>169</v>
      </c>
    </row>
    <row r="366" spans="1:2" ht="15.75" customHeight="1" x14ac:dyDescent="0.25">
      <c r="A366" s="10">
        <v>44637</v>
      </c>
      <c r="B366" s="4" t="s">
        <v>169</v>
      </c>
    </row>
    <row r="367" spans="1:2" ht="15.75" customHeight="1" x14ac:dyDescent="0.25">
      <c r="A367" s="10">
        <v>44636</v>
      </c>
      <c r="B367" s="4" t="s">
        <v>169</v>
      </c>
    </row>
    <row r="368" spans="1:2" ht="15.75" customHeight="1" x14ac:dyDescent="0.25">
      <c r="A368" s="10">
        <v>44627</v>
      </c>
      <c r="B368" s="4" t="s">
        <v>169</v>
      </c>
    </row>
    <row r="369" spans="1:2" ht="15.75" customHeight="1" x14ac:dyDescent="0.25">
      <c r="A369" s="10">
        <v>44627</v>
      </c>
      <c r="B369" s="4" t="s">
        <v>169</v>
      </c>
    </row>
    <row r="370" spans="1:2" ht="15.75" customHeight="1" x14ac:dyDescent="0.25">
      <c r="A370" s="10">
        <v>44627</v>
      </c>
      <c r="B370" s="4" t="s">
        <v>169</v>
      </c>
    </row>
    <row r="371" spans="1:2" ht="15.75" customHeight="1" x14ac:dyDescent="0.25">
      <c r="A371" s="10">
        <v>44627</v>
      </c>
      <c r="B371" s="4" t="s">
        <v>169</v>
      </c>
    </row>
    <row r="372" spans="1:2" ht="15.75" customHeight="1" x14ac:dyDescent="0.25">
      <c r="A372" s="10">
        <v>44616</v>
      </c>
      <c r="B372" s="4" t="s">
        <v>166</v>
      </c>
    </row>
    <row r="373" spans="1:2" ht="15.75" customHeight="1" x14ac:dyDescent="0.25">
      <c r="A373" s="10">
        <v>44616</v>
      </c>
      <c r="B373" s="4" t="s">
        <v>169</v>
      </c>
    </row>
    <row r="374" spans="1:2" ht="15.75" customHeight="1" x14ac:dyDescent="0.25">
      <c r="A374" s="10">
        <v>44614</v>
      </c>
      <c r="B374" s="4" t="s">
        <v>169</v>
      </c>
    </row>
    <row r="375" spans="1:2" ht="15.75" customHeight="1" x14ac:dyDescent="0.25">
      <c r="A375" s="10">
        <v>44614</v>
      </c>
      <c r="B375" s="4" t="s">
        <v>169</v>
      </c>
    </row>
    <row r="376" spans="1:2" ht="15.75" customHeight="1" x14ac:dyDescent="0.25">
      <c r="A376" s="10">
        <v>44594</v>
      </c>
      <c r="B376" s="4" t="s">
        <v>169</v>
      </c>
    </row>
    <row r="377" spans="1:2" ht="15.75" customHeight="1" x14ac:dyDescent="0.25">
      <c r="A377" s="10">
        <v>44580</v>
      </c>
      <c r="B377" s="4" t="s">
        <v>169</v>
      </c>
    </row>
    <row r="378" spans="1:2" ht="15.75" customHeight="1" x14ac:dyDescent="0.25">
      <c r="A378" s="10">
        <v>44580</v>
      </c>
      <c r="B378" s="4" t="s">
        <v>169</v>
      </c>
    </row>
    <row r="379" spans="1:2" ht="15.75" customHeight="1" x14ac:dyDescent="0.25">
      <c r="A379" s="10">
        <v>44579</v>
      </c>
      <c r="B379" s="4" t="s">
        <v>169</v>
      </c>
    </row>
    <row r="380" spans="1:2" ht="15.75" customHeight="1" x14ac:dyDescent="0.25">
      <c r="A380" s="10">
        <v>44559</v>
      </c>
      <c r="B380" s="4" t="s">
        <v>169</v>
      </c>
    </row>
    <row r="381" spans="1:2" ht="15.75" customHeight="1" x14ac:dyDescent="0.25">
      <c r="A381" s="10">
        <v>44551</v>
      </c>
      <c r="B381" s="4" t="s">
        <v>169</v>
      </c>
    </row>
    <row r="382" spans="1:2" ht="15.75" customHeight="1" x14ac:dyDescent="0.25">
      <c r="A382" s="10">
        <v>44551</v>
      </c>
      <c r="B382" s="4" t="s">
        <v>169</v>
      </c>
    </row>
    <row r="383" spans="1:2" ht="15.75" customHeight="1" x14ac:dyDescent="0.25">
      <c r="A383" s="10">
        <v>44546</v>
      </c>
      <c r="B383" s="4" t="s">
        <v>169</v>
      </c>
    </row>
    <row r="384" spans="1:2" ht="15.75" customHeight="1" x14ac:dyDescent="0.25">
      <c r="A384" s="10">
        <v>44546</v>
      </c>
      <c r="B384" s="4" t="s">
        <v>169</v>
      </c>
    </row>
    <row r="385" spans="1:2" ht="15.75" customHeight="1" x14ac:dyDescent="0.25">
      <c r="A385" s="10">
        <v>44545</v>
      </c>
      <c r="B385" s="4" t="s">
        <v>169</v>
      </c>
    </row>
    <row r="386" spans="1:2" ht="15.75" customHeight="1" x14ac:dyDescent="0.25">
      <c r="A386" s="10">
        <v>44540</v>
      </c>
      <c r="B386" s="4" t="s">
        <v>169</v>
      </c>
    </row>
    <row r="387" spans="1:2" ht="15.75" customHeight="1" x14ac:dyDescent="0.25">
      <c r="A387" s="10">
        <v>44532</v>
      </c>
      <c r="B387" s="4" t="s">
        <v>169</v>
      </c>
    </row>
    <row r="388" spans="1:2" ht="15.75" customHeight="1" x14ac:dyDescent="0.25">
      <c r="A388" s="10">
        <v>44531</v>
      </c>
      <c r="B388" s="4" t="s">
        <v>169</v>
      </c>
    </row>
    <row r="389" spans="1:2" ht="15.75" customHeight="1" x14ac:dyDescent="0.25">
      <c r="A389" s="10">
        <v>44526</v>
      </c>
      <c r="B389" s="4" t="s">
        <v>169</v>
      </c>
    </row>
    <row r="390" spans="1:2" ht="15.75" customHeight="1" x14ac:dyDescent="0.25">
      <c r="A390" s="10">
        <v>44522</v>
      </c>
      <c r="B390" s="4" t="s">
        <v>169</v>
      </c>
    </row>
    <row r="391" spans="1:2" ht="15.75" customHeight="1" x14ac:dyDescent="0.25">
      <c r="A391" s="10">
        <v>44519</v>
      </c>
      <c r="B391" s="4" t="s">
        <v>169</v>
      </c>
    </row>
    <row r="392" spans="1:2" ht="15.75" customHeight="1" x14ac:dyDescent="0.25">
      <c r="A392" s="10">
        <v>44519</v>
      </c>
      <c r="B392" s="4" t="s">
        <v>169</v>
      </c>
    </row>
    <row r="393" spans="1:2" ht="15.75" customHeight="1" x14ac:dyDescent="0.25">
      <c r="A393" s="10">
        <v>44519</v>
      </c>
      <c r="B393" s="4" t="s">
        <v>169</v>
      </c>
    </row>
    <row r="394" spans="1:2" ht="15.75" customHeight="1" x14ac:dyDescent="0.25">
      <c r="A394" s="10">
        <v>44519</v>
      </c>
      <c r="B394" s="4" t="s">
        <v>169</v>
      </c>
    </row>
    <row r="395" spans="1:2" ht="15.75" customHeight="1" x14ac:dyDescent="0.25">
      <c r="A395" s="10">
        <v>44505</v>
      </c>
      <c r="B395" s="4" t="s">
        <v>169</v>
      </c>
    </row>
    <row r="396" spans="1:2" ht="15.75" customHeight="1" x14ac:dyDescent="0.25">
      <c r="A396" s="10">
        <v>44505</v>
      </c>
      <c r="B396" s="4" t="s">
        <v>169</v>
      </c>
    </row>
    <row r="397" spans="1:2" ht="15.75" customHeight="1" x14ac:dyDescent="0.25">
      <c r="A397" s="10">
        <v>44498</v>
      </c>
      <c r="B397" s="4" t="s">
        <v>169</v>
      </c>
    </row>
    <row r="398" spans="1:2" ht="15.75" customHeight="1" x14ac:dyDescent="0.25">
      <c r="A398" s="10">
        <v>44498</v>
      </c>
      <c r="B398" s="4" t="s">
        <v>169</v>
      </c>
    </row>
    <row r="399" spans="1:2" ht="15.75" customHeight="1" x14ac:dyDescent="0.25">
      <c r="A399" s="10">
        <v>44497</v>
      </c>
      <c r="B399" s="4" t="s">
        <v>169</v>
      </c>
    </row>
    <row r="400" spans="1:2" ht="15.75" customHeight="1" x14ac:dyDescent="0.25">
      <c r="A400" s="10">
        <v>44495</v>
      </c>
      <c r="B400" s="4" t="s">
        <v>169</v>
      </c>
    </row>
    <row r="401" spans="1:2" ht="15.75" customHeight="1" x14ac:dyDescent="0.25">
      <c r="A401" s="10">
        <v>44495</v>
      </c>
      <c r="B401" s="4" t="s">
        <v>169</v>
      </c>
    </row>
    <row r="402" spans="1:2" ht="15.75" customHeight="1" x14ac:dyDescent="0.25">
      <c r="A402" s="10">
        <v>44494</v>
      </c>
      <c r="B402" s="4" t="s">
        <v>169</v>
      </c>
    </row>
    <row r="403" spans="1:2" ht="15.75" customHeight="1" x14ac:dyDescent="0.25">
      <c r="A403" s="10">
        <v>44488</v>
      </c>
      <c r="B403" s="4" t="s">
        <v>169</v>
      </c>
    </row>
    <row r="404" spans="1:2" ht="15.75" customHeight="1" x14ac:dyDescent="0.25">
      <c r="A404" s="10">
        <v>44488</v>
      </c>
      <c r="B404" s="4" t="s">
        <v>169</v>
      </c>
    </row>
    <row r="405" spans="1:2" ht="15.75" customHeight="1" x14ac:dyDescent="0.25">
      <c r="A405" s="10">
        <v>44487</v>
      </c>
      <c r="B405" s="4" t="s">
        <v>169</v>
      </c>
    </row>
    <row r="406" spans="1:2" ht="15.75" customHeight="1" x14ac:dyDescent="0.25">
      <c r="A406" s="10">
        <v>44487</v>
      </c>
      <c r="B406" s="4" t="s">
        <v>169</v>
      </c>
    </row>
    <row r="407" spans="1:2" ht="15.75" customHeight="1" x14ac:dyDescent="0.25">
      <c r="A407" s="10">
        <v>44484</v>
      </c>
      <c r="B407" s="4" t="s">
        <v>169</v>
      </c>
    </row>
    <row r="408" spans="1:2" ht="15.75" customHeight="1" x14ac:dyDescent="0.25">
      <c r="A408" s="10">
        <v>44484</v>
      </c>
      <c r="B408" s="4" t="s">
        <v>169</v>
      </c>
    </row>
    <row r="409" spans="1:2" ht="15.75" customHeight="1" x14ac:dyDescent="0.25">
      <c r="A409" s="10">
        <v>44484</v>
      </c>
      <c r="B409" s="4" t="s">
        <v>169</v>
      </c>
    </row>
    <row r="410" spans="1:2" ht="15.75" customHeight="1" x14ac:dyDescent="0.25">
      <c r="A410" s="10">
        <v>44482</v>
      </c>
      <c r="B410" s="4" t="s">
        <v>169</v>
      </c>
    </row>
    <row r="411" spans="1:2" ht="15.75" customHeight="1" x14ac:dyDescent="0.25">
      <c r="A411" s="10">
        <v>44477</v>
      </c>
      <c r="B411" s="4" t="s">
        <v>169</v>
      </c>
    </row>
    <row r="412" spans="1:2" ht="15.75" customHeight="1" x14ac:dyDescent="0.25">
      <c r="A412" s="10">
        <v>44475</v>
      </c>
      <c r="B412" s="4" t="s">
        <v>169</v>
      </c>
    </row>
    <row r="413" spans="1:2" ht="15.75" customHeight="1" x14ac:dyDescent="0.25">
      <c r="A413" s="10">
        <v>44475</v>
      </c>
      <c r="B413" s="4" t="s">
        <v>169</v>
      </c>
    </row>
    <row r="414" spans="1:2" ht="15.75" customHeight="1" x14ac:dyDescent="0.25">
      <c r="A414" s="10">
        <v>44469</v>
      </c>
      <c r="B414" s="4" t="s">
        <v>169</v>
      </c>
    </row>
    <row r="415" spans="1:2" ht="15.75" customHeight="1" x14ac:dyDescent="0.25">
      <c r="A415" s="10">
        <v>44456</v>
      </c>
      <c r="B415" s="4" t="s">
        <v>169</v>
      </c>
    </row>
    <row r="416" spans="1:2" ht="15.75" customHeight="1" x14ac:dyDescent="0.25">
      <c r="A416" s="10">
        <v>44456</v>
      </c>
      <c r="B416" s="4" t="s">
        <v>169</v>
      </c>
    </row>
    <row r="417" spans="1:2" ht="15.75" customHeight="1" x14ac:dyDescent="0.25">
      <c r="A417" s="10">
        <v>44456</v>
      </c>
      <c r="B417" s="4" t="s">
        <v>169</v>
      </c>
    </row>
    <row r="418" spans="1:2" ht="15.75" customHeight="1" x14ac:dyDescent="0.25">
      <c r="A418" s="10">
        <v>44456</v>
      </c>
      <c r="B418" s="4" t="s">
        <v>169</v>
      </c>
    </row>
    <row r="419" spans="1:2" ht="15.75" customHeight="1" x14ac:dyDescent="0.25">
      <c r="A419" s="10">
        <v>44455</v>
      </c>
      <c r="B419" s="4" t="s">
        <v>169</v>
      </c>
    </row>
    <row r="420" spans="1:2" ht="15.75" customHeight="1" x14ac:dyDescent="0.25">
      <c r="A420" s="10">
        <v>44449</v>
      </c>
      <c r="B420" s="4" t="s">
        <v>169</v>
      </c>
    </row>
    <row r="421" spans="1:2" ht="15.75" customHeight="1" x14ac:dyDescent="0.25">
      <c r="A421" s="10">
        <v>44435</v>
      </c>
      <c r="B421" s="4" t="s">
        <v>169</v>
      </c>
    </row>
    <row r="422" spans="1:2" ht="15.75" customHeight="1" x14ac:dyDescent="0.25">
      <c r="A422" s="10">
        <v>44433</v>
      </c>
      <c r="B422" s="4" t="s">
        <v>169</v>
      </c>
    </row>
    <row r="423" spans="1:2" ht="15.75" customHeight="1" x14ac:dyDescent="0.25">
      <c r="A423" s="10">
        <v>44432</v>
      </c>
      <c r="B423" s="4" t="s">
        <v>169</v>
      </c>
    </row>
    <row r="424" spans="1:2" ht="15.75" customHeight="1" x14ac:dyDescent="0.25">
      <c r="A424" s="10">
        <v>44431</v>
      </c>
      <c r="B424" s="4" t="s">
        <v>169</v>
      </c>
    </row>
    <row r="425" spans="1:2" ht="15.75" customHeight="1" x14ac:dyDescent="0.25">
      <c r="A425" s="10">
        <v>44428</v>
      </c>
      <c r="B425" s="4" t="s">
        <v>169</v>
      </c>
    </row>
    <row r="426" spans="1:2" ht="15.75" customHeight="1" x14ac:dyDescent="0.25">
      <c r="A426" s="10">
        <v>44421</v>
      </c>
      <c r="B426" s="4" t="s">
        <v>169</v>
      </c>
    </row>
    <row r="427" spans="1:2" ht="15.75" customHeight="1" x14ac:dyDescent="0.25">
      <c r="A427" s="10">
        <v>44417</v>
      </c>
      <c r="B427" s="4" t="s">
        <v>169</v>
      </c>
    </row>
    <row r="428" spans="1:2" ht="15.75" customHeight="1" x14ac:dyDescent="0.25">
      <c r="A428" s="10">
        <v>44411</v>
      </c>
      <c r="B428" s="4" t="s">
        <v>169</v>
      </c>
    </row>
    <row r="429" spans="1:2" ht="15.75" customHeight="1" x14ac:dyDescent="0.25">
      <c r="A429" s="10">
        <v>44411</v>
      </c>
      <c r="B429" s="4" t="s">
        <v>169</v>
      </c>
    </row>
    <row r="430" spans="1:2" ht="15.75" customHeight="1" x14ac:dyDescent="0.25">
      <c r="A430" s="10">
        <v>44410</v>
      </c>
      <c r="B430" s="4" t="s">
        <v>169</v>
      </c>
    </row>
    <row r="431" spans="1:2" ht="15.75" customHeight="1" x14ac:dyDescent="0.25">
      <c r="A431" s="10">
        <v>44407</v>
      </c>
      <c r="B431" s="4" t="s">
        <v>169</v>
      </c>
    </row>
    <row r="432" spans="1:2" ht="15.75" customHeight="1" x14ac:dyDescent="0.25">
      <c r="A432" s="10">
        <v>44407</v>
      </c>
      <c r="B432" s="4" t="s">
        <v>169</v>
      </c>
    </row>
    <row r="433" spans="1:2" ht="15.75" customHeight="1" x14ac:dyDescent="0.25">
      <c r="A433" s="10">
        <v>44407</v>
      </c>
      <c r="B433" s="4" t="s">
        <v>169</v>
      </c>
    </row>
    <row r="434" spans="1:2" ht="15.75" customHeight="1" x14ac:dyDescent="0.25">
      <c r="A434" s="10">
        <v>44406</v>
      </c>
      <c r="B434" s="4" t="s">
        <v>169</v>
      </c>
    </row>
    <row r="435" spans="1:2" ht="15.75" customHeight="1" x14ac:dyDescent="0.25">
      <c r="A435" s="10">
        <v>44404</v>
      </c>
      <c r="B435" s="4" t="s">
        <v>169</v>
      </c>
    </row>
    <row r="436" spans="1:2" ht="15.75" customHeight="1" x14ac:dyDescent="0.25">
      <c r="A436" s="10">
        <v>44404</v>
      </c>
      <c r="B436" s="4" t="s">
        <v>169</v>
      </c>
    </row>
    <row r="437" spans="1:2" ht="15.75" customHeight="1" x14ac:dyDescent="0.25">
      <c r="A437" s="10">
        <v>44403</v>
      </c>
      <c r="B437" s="4" t="s">
        <v>169</v>
      </c>
    </row>
    <row r="438" spans="1:2" ht="15.75" customHeight="1" x14ac:dyDescent="0.25">
      <c r="A438" s="10">
        <v>44386</v>
      </c>
      <c r="B438" s="4" t="s">
        <v>169</v>
      </c>
    </row>
    <row r="439" spans="1:2" ht="15.75" customHeight="1" x14ac:dyDescent="0.25">
      <c r="A439" s="10">
        <v>44379</v>
      </c>
      <c r="B439" s="4" t="s">
        <v>169</v>
      </c>
    </row>
    <row r="440" spans="1:2" ht="15.75" customHeight="1" x14ac:dyDescent="0.25">
      <c r="A440" s="10">
        <v>44370</v>
      </c>
      <c r="B440" s="4" t="s">
        <v>169</v>
      </c>
    </row>
    <row r="441" spans="1:2" ht="15.75" customHeight="1" x14ac:dyDescent="0.25">
      <c r="A441" s="10">
        <v>44358</v>
      </c>
      <c r="B441" s="4" t="s">
        <v>169</v>
      </c>
    </row>
    <row r="442" spans="1:2" ht="15.75" customHeight="1" x14ac:dyDescent="0.25">
      <c r="A442" s="10">
        <v>44358</v>
      </c>
      <c r="B442" s="4" t="s">
        <v>169</v>
      </c>
    </row>
    <row r="443" spans="1:2" ht="15.75" customHeight="1" x14ac:dyDescent="0.25">
      <c r="A443" s="10">
        <v>44357</v>
      </c>
      <c r="B443" s="4" t="s">
        <v>169</v>
      </c>
    </row>
    <row r="444" spans="1:2" ht="15.75" customHeight="1" x14ac:dyDescent="0.25">
      <c r="A444" s="10">
        <v>44355</v>
      </c>
      <c r="B444" s="4" t="s">
        <v>169</v>
      </c>
    </row>
    <row r="445" spans="1:2" ht="15.75" customHeight="1" x14ac:dyDescent="0.25">
      <c r="A445" s="10">
        <v>44354</v>
      </c>
      <c r="B445" s="4" t="s">
        <v>169</v>
      </c>
    </row>
    <row r="446" spans="1:2" ht="15.75" customHeight="1" x14ac:dyDescent="0.25">
      <c r="A446" s="10">
        <v>44354</v>
      </c>
      <c r="B446" s="4" t="s">
        <v>169</v>
      </c>
    </row>
    <row r="447" spans="1:2" ht="15.75" customHeight="1" x14ac:dyDescent="0.25">
      <c r="A447" s="10">
        <v>44349</v>
      </c>
      <c r="B447" s="4" t="s">
        <v>169</v>
      </c>
    </row>
    <row r="448" spans="1:2" ht="15.75" customHeight="1" x14ac:dyDescent="0.25">
      <c r="A448" s="10">
        <v>44347</v>
      </c>
      <c r="B448" s="4" t="s">
        <v>169</v>
      </c>
    </row>
    <row r="449" spans="1:2" ht="15.75" customHeight="1" x14ac:dyDescent="0.25">
      <c r="A449" s="10">
        <v>44347</v>
      </c>
      <c r="B449" s="4" t="s">
        <v>169</v>
      </c>
    </row>
    <row r="450" spans="1:2" ht="15.75" customHeight="1" x14ac:dyDescent="0.25">
      <c r="A450" s="10">
        <v>44347</v>
      </c>
      <c r="B450" s="4" t="s">
        <v>169</v>
      </c>
    </row>
    <row r="451" spans="1:2" ht="15.75" customHeight="1" x14ac:dyDescent="0.25">
      <c r="A451" s="10">
        <v>44336</v>
      </c>
      <c r="B451" s="4" t="s">
        <v>169</v>
      </c>
    </row>
    <row r="452" spans="1:2" ht="15.75" customHeight="1" x14ac:dyDescent="0.25">
      <c r="A452" s="10">
        <v>44335</v>
      </c>
      <c r="B452" s="4" t="s">
        <v>169</v>
      </c>
    </row>
    <row r="453" spans="1:2" ht="15.75" customHeight="1" x14ac:dyDescent="0.25">
      <c r="A453" s="10">
        <v>44321</v>
      </c>
      <c r="B453" s="4" t="s">
        <v>169</v>
      </c>
    </row>
    <row r="454" spans="1:2" ht="15.75" customHeight="1" x14ac:dyDescent="0.25">
      <c r="A454" s="10">
        <v>44321</v>
      </c>
      <c r="B454" s="4" t="s">
        <v>169</v>
      </c>
    </row>
    <row r="455" spans="1:2" ht="15.75" customHeight="1" x14ac:dyDescent="0.25">
      <c r="A455" s="10">
        <v>44316</v>
      </c>
      <c r="B455" s="4" t="s">
        <v>169</v>
      </c>
    </row>
    <row r="456" spans="1:2" ht="15.75" customHeight="1" x14ac:dyDescent="0.25">
      <c r="A456" s="10">
        <v>44315</v>
      </c>
      <c r="B456" s="4" t="s">
        <v>169</v>
      </c>
    </row>
    <row r="457" spans="1:2" ht="15.75" customHeight="1" x14ac:dyDescent="0.25">
      <c r="A457" s="10">
        <v>44315</v>
      </c>
      <c r="B457" s="4" t="s">
        <v>169</v>
      </c>
    </row>
    <row r="458" spans="1:2" ht="15.75" customHeight="1" x14ac:dyDescent="0.25">
      <c r="A458" s="10">
        <v>44315</v>
      </c>
      <c r="B458" s="4" t="s">
        <v>169</v>
      </c>
    </row>
    <row r="459" spans="1:2" ht="15.75" customHeight="1" x14ac:dyDescent="0.25">
      <c r="A459" s="10">
        <v>44315</v>
      </c>
      <c r="B459" s="4" t="s">
        <v>169</v>
      </c>
    </row>
    <row r="460" spans="1:2" ht="15.75" customHeight="1" x14ac:dyDescent="0.25">
      <c r="A460" s="10">
        <v>44308</v>
      </c>
      <c r="B460" s="4" t="s">
        <v>169</v>
      </c>
    </row>
    <row r="461" spans="1:2" ht="15.75" customHeight="1" x14ac:dyDescent="0.25">
      <c r="A461" s="10">
        <v>44308</v>
      </c>
      <c r="B461" s="4" t="s">
        <v>169</v>
      </c>
    </row>
    <row r="462" spans="1:2" ht="15.75" customHeight="1" x14ac:dyDescent="0.25">
      <c r="A462" s="10">
        <v>44292</v>
      </c>
      <c r="B462" s="4" t="s">
        <v>169</v>
      </c>
    </row>
    <row r="463" spans="1:2" ht="15.75" customHeight="1" x14ac:dyDescent="0.25">
      <c r="A463" s="10">
        <v>44291</v>
      </c>
      <c r="B463" s="4" t="s">
        <v>169</v>
      </c>
    </row>
    <row r="464" spans="1:2" ht="15.75" customHeight="1" x14ac:dyDescent="0.25">
      <c r="A464" s="10">
        <v>44291</v>
      </c>
      <c r="B464" s="4" t="s">
        <v>169</v>
      </c>
    </row>
    <row r="465" spans="1:2" ht="15.75" customHeight="1" x14ac:dyDescent="0.25">
      <c r="A465" s="10">
        <v>44285</v>
      </c>
      <c r="B465" s="4" t="s">
        <v>169</v>
      </c>
    </row>
    <row r="466" spans="1:2" ht="15.75" customHeight="1" x14ac:dyDescent="0.25">
      <c r="A466" s="10">
        <v>44285</v>
      </c>
      <c r="B466" s="4" t="s">
        <v>169</v>
      </c>
    </row>
    <row r="467" spans="1:2" ht="15.75" customHeight="1" x14ac:dyDescent="0.25">
      <c r="A467" s="10">
        <v>44280</v>
      </c>
      <c r="B467" s="4" t="s">
        <v>169</v>
      </c>
    </row>
    <row r="468" spans="1:2" ht="15.75" customHeight="1" x14ac:dyDescent="0.25">
      <c r="A468" s="10">
        <v>44279</v>
      </c>
      <c r="B468" s="4" t="s">
        <v>169</v>
      </c>
    </row>
    <row r="469" spans="1:2" ht="15.75" customHeight="1" x14ac:dyDescent="0.25">
      <c r="A469" s="10">
        <v>44272</v>
      </c>
      <c r="B469" s="4" t="s">
        <v>169</v>
      </c>
    </row>
    <row r="470" spans="1:2" ht="15.75" customHeight="1" x14ac:dyDescent="0.25">
      <c r="A470" s="10">
        <v>44270</v>
      </c>
      <c r="B470" s="4" t="s">
        <v>169</v>
      </c>
    </row>
    <row r="471" spans="1:2" ht="15.75" customHeight="1" x14ac:dyDescent="0.25">
      <c r="A471" s="10">
        <v>44267</v>
      </c>
      <c r="B471" s="4" t="s">
        <v>169</v>
      </c>
    </row>
    <row r="472" spans="1:2" ht="15.75" customHeight="1" x14ac:dyDescent="0.25">
      <c r="A472" s="10">
        <v>44264</v>
      </c>
      <c r="B472" s="4" t="s">
        <v>169</v>
      </c>
    </row>
    <row r="473" spans="1:2" ht="15.75" customHeight="1" x14ac:dyDescent="0.25">
      <c r="A473" s="10">
        <v>44259</v>
      </c>
      <c r="B473" s="4" t="s">
        <v>169</v>
      </c>
    </row>
    <row r="474" spans="1:2" ht="15.75" customHeight="1" x14ac:dyDescent="0.25">
      <c r="A474" s="10">
        <v>44258</v>
      </c>
      <c r="B474" s="4" t="s">
        <v>169</v>
      </c>
    </row>
    <row r="475" spans="1:2" ht="15.75" customHeight="1" x14ac:dyDescent="0.25">
      <c r="A475" s="10">
        <v>44257</v>
      </c>
      <c r="B475" s="4" t="s">
        <v>169</v>
      </c>
    </row>
    <row r="476" spans="1:2" ht="15.75" customHeight="1" x14ac:dyDescent="0.25">
      <c r="A476" s="10">
        <v>44253</v>
      </c>
      <c r="B476" s="4" t="s">
        <v>169</v>
      </c>
    </row>
    <row r="477" spans="1:2" ht="15.75" customHeight="1" x14ac:dyDescent="0.25">
      <c r="A477" s="10">
        <v>44250</v>
      </c>
      <c r="B477" s="4" t="s">
        <v>169</v>
      </c>
    </row>
    <row r="478" spans="1:2" ht="15.75" customHeight="1" x14ac:dyDescent="0.25">
      <c r="A478" s="10">
        <v>44250</v>
      </c>
      <c r="B478" s="4" t="s">
        <v>169</v>
      </c>
    </row>
    <row r="479" spans="1:2" ht="15.75" customHeight="1" x14ac:dyDescent="0.25">
      <c r="A479" s="10">
        <v>44249</v>
      </c>
      <c r="B479" s="4" t="s">
        <v>169</v>
      </c>
    </row>
    <row r="480" spans="1:2" ht="15.75" customHeight="1" x14ac:dyDescent="0.25">
      <c r="A480" s="10">
        <v>44246</v>
      </c>
      <c r="B480" s="4" t="s">
        <v>169</v>
      </c>
    </row>
    <row r="481" spans="1:2" ht="15.75" customHeight="1" x14ac:dyDescent="0.25">
      <c r="A481" s="10">
        <v>44236</v>
      </c>
      <c r="B481" s="4" t="s">
        <v>169</v>
      </c>
    </row>
    <row r="482" spans="1:2" ht="15.75" customHeight="1" x14ac:dyDescent="0.25">
      <c r="A482" s="10">
        <v>44216</v>
      </c>
      <c r="B482" s="4" t="s">
        <v>169</v>
      </c>
    </row>
    <row r="483" spans="1:2" ht="15.75" customHeight="1" x14ac:dyDescent="0.25">
      <c r="A483" s="10">
        <v>44204</v>
      </c>
      <c r="B483" s="4" t="s">
        <v>169</v>
      </c>
    </row>
    <row r="484" spans="1:2" ht="15.75" customHeight="1" x14ac:dyDescent="0.25">
      <c r="A484" s="10">
        <v>44202</v>
      </c>
      <c r="B484" s="4" t="s">
        <v>169</v>
      </c>
    </row>
    <row r="485" spans="1:2" ht="15.75" customHeight="1" x14ac:dyDescent="0.25">
      <c r="A485" s="6">
        <v>44195</v>
      </c>
      <c r="B485" s="4" t="s">
        <v>171</v>
      </c>
    </row>
    <row r="486" spans="1:2" ht="15.75" customHeight="1" x14ac:dyDescent="0.25">
      <c r="A486" s="6">
        <v>44183</v>
      </c>
      <c r="B486" s="4" t="s">
        <v>171</v>
      </c>
    </row>
    <row r="487" spans="1:2" ht="15.75" customHeight="1" x14ac:dyDescent="0.25">
      <c r="A487" s="6">
        <v>44182</v>
      </c>
      <c r="B487" s="4" t="s">
        <v>171</v>
      </c>
    </row>
    <row r="488" spans="1:2" ht="15.75" customHeight="1" x14ac:dyDescent="0.25">
      <c r="A488" s="6">
        <v>44181</v>
      </c>
      <c r="B488" s="4" t="s">
        <v>171</v>
      </c>
    </row>
    <row r="489" spans="1:2" ht="15.75" customHeight="1" x14ac:dyDescent="0.25">
      <c r="A489" s="6">
        <v>44181</v>
      </c>
      <c r="B489" s="4" t="s">
        <v>171</v>
      </c>
    </row>
    <row r="490" spans="1:2" ht="15.75" customHeight="1" x14ac:dyDescent="0.25">
      <c r="A490" s="6">
        <v>44180</v>
      </c>
      <c r="B490" s="4" t="s">
        <v>171</v>
      </c>
    </row>
    <row r="491" spans="1:2" ht="15.75" customHeight="1" x14ac:dyDescent="0.25">
      <c r="A491" s="6">
        <v>44176</v>
      </c>
      <c r="B491" s="4" t="s">
        <v>171</v>
      </c>
    </row>
    <row r="492" spans="1:2" ht="15.75" customHeight="1" x14ac:dyDescent="0.25">
      <c r="A492" s="6">
        <v>44175</v>
      </c>
      <c r="B492" s="4" t="s">
        <v>171</v>
      </c>
    </row>
    <row r="493" spans="1:2" ht="15.75" customHeight="1" x14ac:dyDescent="0.25">
      <c r="A493" s="6">
        <v>44169</v>
      </c>
      <c r="B493" s="4" t="s">
        <v>171</v>
      </c>
    </row>
    <row r="494" spans="1:2" ht="15.75" customHeight="1" x14ac:dyDescent="0.25">
      <c r="A494" s="6">
        <v>44167</v>
      </c>
      <c r="B494" s="4" t="s">
        <v>171</v>
      </c>
    </row>
    <row r="495" spans="1:2" ht="15.75" customHeight="1" x14ac:dyDescent="0.25">
      <c r="A495" s="6">
        <v>44167</v>
      </c>
      <c r="B495" s="4" t="s">
        <v>171</v>
      </c>
    </row>
    <row r="496" spans="1:2" ht="15.75" customHeight="1" x14ac:dyDescent="0.25">
      <c r="A496" s="6">
        <v>44167</v>
      </c>
      <c r="B496" s="4" t="s">
        <v>171</v>
      </c>
    </row>
    <row r="497" spans="1:2" ht="15.75" customHeight="1" x14ac:dyDescent="0.25">
      <c r="A497" s="6">
        <v>44158</v>
      </c>
      <c r="B497" s="4" t="s">
        <v>171</v>
      </c>
    </row>
    <row r="498" spans="1:2" ht="15.75" customHeight="1" x14ac:dyDescent="0.25">
      <c r="A498" s="6">
        <v>44158</v>
      </c>
      <c r="B498" s="4" t="s">
        <v>171</v>
      </c>
    </row>
    <row r="499" spans="1:2" ht="15.75" customHeight="1" x14ac:dyDescent="0.25">
      <c r="A499" s="6">
        <v>44154</v>
      </c>
      <c r="B499" s="4" t="s">
        <v>171</v>
      </c>
    </row>
    <row r="500" spans="1:2" ht="15.75" customHeight="1" x14ac:dyDescent="0.25">
      <c r="A500" s="6">
        <v>44146</v>
      </c>
      <c r="B500" s="4" t="s">
        <v>171</v>
      </c>
    </row>
    <row r="501" spans="1:2" ht="15.75" customHeight="1" x14ac:dyDescent="0.25">
      <c r="A501" s="6">
        <v>44146</v>
      </c>
      <c r="B501" s="4" t="s">
        <v>171</v>
      </c>
    </row>
    <row r="502" spans="1:2" ht="15.75" customHeight="1" x14ac:dyDescent="0.25">
      <c r="A502" s="6">
        <v>44144</v>
      </c>
      <c r="B502" s="4" t="s">
        <v>171</v>
      </c>
    </row>
    <row r="503" spans="1:2" ht="15.75" customHeight="1" x14ac:dyDescent="0.25">
      <c r="A503" s="6">
        <v>44144</v>
      </c>
      <c r="B503" s="4" t="s">
        <v>171</v>
      </c>
    </row>
    <row r="504" spans="1:2" ht="15.75" customHeight="1" x14ac:dyDescent="0.25">
      <c r="A504" s="6">
        <v>44139</v>
      </c>
      <c r="B504" s="4" t="s">
        <v>171</v>
      </c>
    </row>
    <row r="505" spans="1:2" ht="15.75" customHeight="1" x14ac:dyDescent="0.25">
      <c r="A505" s="6">
        <v>44120</v>
      </c>
      <c r="B505" s="4" t="s">
        <v>171</v>
      </c>
    </row>
    <row r="506" spans="1:2" ht="15.75" customHeight="1" x14ac:dyDescent="0.25">
      <c r="A506" s="6">
        <v>44120</v>
      </c>
      <c r="B506" s="4" t="s">
        <v>171</v>
      </c>
    </row>
    <row r="507" spans="1:2" ht="15.75" customHeight="1" x14ac:dyDescent="0.25">
      <c r="A507" s="6">
        <v>44109</v>
      </c>
      <c r="B507" s="4" t="s">
        <v>171</v>
      </c>
    </row>
    <row r="508" spans="1:2" ht="15.75" customHeight="1" x14ac:dyDescent="0.25">
      <c r="A508" s="6">
        <v>44092</v>
      </c>
      <c r="B508" s="4" t="s">
        <v>171</v>
      </c>
    </row>
    <row r="509" spans="1:2" ht="15.75" customHeight="1" x14ac:dyDescent="0.25">
      <c r="A509" s="6">
        <v>44090</v>
      </c>
      <c r="B509" s="4" t="s">
        <v>171</v>
      </c>
    </row>
    <row r="510" spans="1:2" ht="15.75" customHeight="1" x14ac:dyDescent="0.25">
      <c r="A510" s="6">
        <v>44083</v>
      </c>
      <c r="B510" s="4" t="s">
        <v>171</v>
      </c>
    </row>
    <row r="511" spans="1:2" ht="15.75" customHeight="1" x14ac:dyDescent="0.25">
      <c r="A511" s="6">
        <v>44083</v>
      </c>
      <c r="B511" s="4" t="s">
        <v>171</v>
      </c>
    </row>
    <row r="512" spans="1:2" ht="15.75" customHeight="1" x14ac:dyDescent="0.25">
      <c r="A512" s="6">
        <v>44083</v>
      </c>
      <c r="B512" s="4" t="s">
        <v>171</v>
      </c>
    </row>
    <row r="513" spans="1:2" ht="15.75" customHeight="1" x14ac:dyDescent="0.25">
      <c r="A513" s="6">
        <v>44078</v>
      </c>
      <c r="B513" s="4" t="s">
        <v>171</v>
      </c>
    </row>
    <row r="514" spans="1:2" ht="15.75" customHeight="1" x14ac:dyDescent="0.25">
      <c r="A514" s="6">
        <v>44071</v>
      </c>
      <c r="B514" s="4" t="s">
        <v>171</v>
      </c>
    </row>
    <row r="515" spans="1:2" ht="15.75" customHeight="1" x14ac:dyDescent="0.25">
      <c r="A515" s="6">
        <v>44071</v>
      </c>
      <c r="B515" s="4" t="s">
        <v>172</v>
      </c>
    </row>
    <row r="516" spans="1:2" ht="15.75" customHeight="1" x14ac:dyDescent="0.25">
      <c r="A516" s="6">
        <v>44071</v>
      </c>
      <c r="B516" s="4" t="s">
        <v>172</v>
      </c>
    </row>
    <row r="517" spans="1:2" ht="15.75" customHeight="1" x14ac:dyDescent="0.25">
      <c r="A517" s="6">
        <v>44057</v>
      </c>
      <c r="B517" s="4" t="s">
        <v>172</v>
      </c>
    </row>
    <row r="518" spans="1:2" ht="15.75" customHeight="1" x14ac:dyDescent="0.25">
      <c r="A518" s="6">
        <v>44057</v>
      </c>
      <c r="B518" s="4" t="s">
        <v>172</v>
      </c>
    </row>
    <row r="519" spans="1:2" ht="15.75" customHeight="1" x14ac:dyDescent="0.25">
      <c r="A519" s="6">
        <v>44056</v>
      </c>
      <c r="B519" s="4" t="s">
        <v>172</v>
      </c>
    </row>
    <row r="520" spans="1:2" ht="15.75" customHeight="1" x14ac:dyDescent="0.25">
      <c r="A520" s="6">
        <v>44054</v>
      </c>
      <c r="B520" s="4" t="s">
        <v>172</v>
      </c>
    </row>
    <row r="521" spans="1:2" ht="15.75" customHeight="1" x14ac:dyDescent="0.25">
      <c r="A521" s="6">
        <v>44050</v>
      </c>
      <c r="B521" s="4" t="s">
        <v>172</v>
      </c>
    </row>
    <row r="522" spans="1:2" ht="15.75" customHeight="1" x14ac:dyDescent="0.25">
      <c r="A522" s="6">
        <v>44040</v>
      </c>
      <c r="B522" s="4" t="s">
        <v>172</v>
      </c>
    </row>
    <row r="523" spans="1:2" ht="15.75" customHeight="1" x14ac:dyDescent="0.25">
      <c r="A523" s="6">
        <v>44039</v>
      </c>
      <c r="B523" s="4" t="s">
        <v>172</v>
      </c>
    </row>
    <row r="524" spans="1:2" ht="15.75" customHeight="1" x14ac:dyDescent="0.25">
      <c r="A524" s="6">
        <v>44039</v>
      </c>
      <c r="B524" s="4" t="s">
        <v>172</v>
      </c>
    </row>
    <row r="525" spans="1:2" ht="15.75" customHeight="1" x14ac:dyDescent="0.25">
      <c r="A525" s="6">
        <v>44039</v>
      </c>
      <c r="B525" s="4" t="s">
        <v>172</v>
      </c>
    </row>
    <row r="526" spans="1:2" ht="15.75" customHeight="1" x14ac:dyDescent="0.25">
      <c r="A526" s="6">
        <v>44034</v>
      </c>
      <c r="B526" s="4" t="s">
        <v>172</v>
      </c>
    </row>
    <row r="527" spans="1:2" ht="15.75" customHeight="1" x14ac:dyDescent="0.25">
      <c r="A527" s="6">
        <v>44034</v>
      </c>
      <c r="B527" s="4" t="s">
        <v>172</v>
      </c>
    </row>
    <row r="528" spans="1:2" ht="15.75" customHeight="1" x14ac:dyDescent="0.25">
      <c r="A528" s="6">
        <v>44034</v>
      </c>
      <c r="B528" s="4" t="s">
        <v>172</v>
      </c>
    </row>
    <row r="529" spans="1:2" ht="15.75" customHeight="1" x14ac:dyDescent="0.25">
      <c r="A529" s="6">
        <v>44034</v>
      </c>
      <c r="B529" s="4" t="s">
        <v>172</v>
      </c>
    </row>
    <row r="530" spans="1:2" ht="15.75" customHeight="1" x14ac:dyDescent="0.25">
      <c r="A530" s="6">
        <v>44034</v>
      </c>
      <c r="B530" s="4" t="s">
        <v>172</v>
      </c>
    </row>
    <row r="531" spans="1:2" ht="15.75" customHeight="1" x14ac:dyDescent="0.25">
      <c r="A531" s="6">
        <v>44020</v>
      </c>
      <c r="B531" s="4" t="s">
        <v>172</v>
      </c>
    </row>
    <row r="532" spans="1:2" ht="15.75" customHeight="1" x14ac:dyDescent="0.25">
      <c r="A532" s="6">
        <v>44014</v>
      </c>
      <c r="B532" s="4" t="s">
        <v>172</v>
      </c>
    </row>
    <row r="533" spans="1:2" ht="15.75" customHeight="1" x14ac:dyDescent="0.25">
      <c r="A533" s="6">
        <v>44008</v>
      </c>
      <c r="B533" s="4" t="s">
        <v>172</v>
      </c>
    </row>
    <row r="534" spans="1:2" ht="15.75" customHeight="1" x14ac:dyDescent="0.25">
      <c r="A534" s="6">
        <v>44007</v>
      </c>
      <c r="B534" s="4" t="s">
        <v>172</v>
      </c>
    </row>
    <row r="535" spans="1:2" ht="15.75" customHeight="1" x14ac:dyDescent="0.25">
      <c r="A535" s="6">
        <v>44007</v>
      </c>
      <c r="B535" s="4" t="s">
        <v>172</v>
      </c>
    </row>
    <row r="536" spans="1:2" ht="15.75" customHeight="1" x14ac:dyDescent="0.25">
      <c r="A536" s="6">
        <v>43998</v>
      </c>
      <c r="B536" s="4" t="s">
        <v>172</v>
      </c>
    </row>
    <row r="537" spans="1:2" ht="15.75" customHeight="1" x14ac:dyDescent="0.25">
      <c r="A537" s="6">
        <v>43998</v>
      </c>
      <c r="B537" s="4" t="s">
        <v>172</v>
      </c>
    </row>
    <row r="538" spans="1:2" ht="15.75" customHeight="1" x14ac:dyDescent="0.25">
      <c r="A538" s="6">
        <v>43986</v>
      </c>
      <c r="B538" s="4" t="s">
        <v>172</v>
      </c>
    </row>
    <row r="539" spans="1:2" ht="15.75" customHeight="1" x14ac:dyDescent="0.25">
      <c r="A539" s="6">
        <v>43985</v>
      </c>
      <c r="B539" s="4" t="s">
        <v>172</v>
      </c>
    </row>
    <row r="540" spans="1:2" ht="15.75" customHeight="1" x14ac:dyDescent="0.25">
      <c r="A540" s="6">
        <v>43971</v>
      </c>
      <c r="B540" s="4" t="s">
        <v>172</v>
      </c>
    </row>
    <row r="541" spans="1:2" ht="15.75" customHeight="1" x14ac:dyDescent="0.25">
      <c r="A541" s="6">
        <v>43949</v>
      </c>
      <c r="B541" s="4" t="s">
        <v>172</v>
      </c>
    </row>
    <row r="542" spans="1:2" ht="15.75" customHeight="1" x14ac:dyDescent="0.25">
      <c r="A542" s="6">
        <v>43949</v>
      </c>
      <c r="B542" s="4" t="s">
        <v>172</v>
      </c>
    </row>
    <row r="543" spans="1:2" ht="15.75" customHeight="1" x14ac:dyDescent="0.25">
      <c r="A543" s="6">
        <v>43948</v>
      </c>
      <c r="B543" s="4" t="s">
        <v>172</v>
      </c>
    </row>
    <row r="544" spans="1:2" ht="15.75" customHeight="1" x14ac:dyDescent="0.25">
      <c r="A544" s="6">
        <v>43948</v>
      </c>
      <c r="B544" s="4" t="s">
        <v>172</v>
      </c>
    </row>
    <row r="545" spans="1:2" ht="15.75" customHeight="1" x14ac:dyDescent="0.25">
      <c r="A545" s="6">
        <v>43948</v>
      </c>
      <c r="B545" s="4" t="s">
        <v>172</v>
      </c>
    </row>
    <row r="546" spans="1:2" ht="15.75" customHeight="1" x14ac:dyDescent="0.25">
      <c r="A546" s="6">
        <v>43948</v>
      </c>
      <c r="B546" s="4" t="s">
        <v>172</v>
      </c>
    </row>
    <row r="547" spans="1:2" ht="15.75" customHeight="1" x14ac:dyDescent="0.25">
      <c r="A547" s="6">
        <v>43945</v>
      </c>
      <c r="B547" s="4" t="s">
        <v>172</v>
      </c>
    </row>
    <row r="548" spans="1:2" ht="15.75" customHeight="1" x14ac:dyDescent="0.25">
      <c r="A548" s="6">
        <v>43944</v>
      </c>
      <c r="B548" s="4" t="s">
        <v>172</v>
      </c>
    </row>
    <row r="549" spans="1:2" ht="15.75" customHeight="1" x14ac:dyDescent="0.25">
      <c r="A549" s="6">
        <v>43943</v>
      </c>
      <c r="B549" s="4" t="s">
        <v>171</v>
      </c>
    </row>
    <row r="550" spans="1:2" ht="15.75" customHeight="1" x14ac:dyDescent="0.25">
      <c r="A550" s="6">
        <v>43935</v>
      </c>
      <c r="B550" s="4" t="s">
        <v>172</v>
      </c>
    </row>
    <row r="551" spans="1:2" ht="15.75" customHeight="1" x14ac:dyDescent="0.25">
      <c r="A551" s="6">
        <v>43935</v>
      </c>
      <c r="B551" s="4" t="s">
        <v>173</v>
      </c>
    </row>
    <row r="552" spans="1:2" ht="15.75" customHeight="1" x14ac:dyDescent="0.25">
      <c r="A552" s="6">
        <v>43935</v>
      </c>
      <c r="B552" s="4" t="s">
        <v>174</v>
      </c>
    </row>
    <row r="553" spans="1:2" ht="15.75" customHeight="1" x14ac:dyDescent="0.25">
      <c r="A553" s="6">
        <v>43934</v>
      </c>
      <c r="B553" s="4" t="s">
        <v>172</v>
      </c>
    </row>
    <row r="554" spans="1:2" ht="15.75" customHeight="1" x14ac:dyDescent="0.25">
      <c r="A554" s="6">
        <v>43928</v>
      </c>
      <c r="B554" s="4" t="s">
        <v>174</v>
      </c>
    </row>
    <row r="555" spans="1:2" ht="15.75" customHeight="1" x14ac:dyDescent="0.25">
      <c r="A555" s="6">
        <v>43928</v>
      </c>
      <c r="B555" s="4" t="s">
        <v>172</v>
      </c>
    </row>
    <row r="556" spans="1:2" ht="15.75" customHeight="1" x14ac:dyDescent="0.25">
      <c r="A556" s="6">
        <v>43928</v>
      </c>
      <c r="B556" s="4" t="s">
        <v>172</v>
      </c>
    </row>
    <row r="557" spans="1:2" ht="15.75" customHeight="1" x14ac:dyDescent="0.25">
      <c r="A557" s="6">
        <v>43922</v>
      </c>
      <c r="B557" s="4" t="s">
        <v>173</v>
      </c>
    </row>
    <row r="558" spans="1:2" ht="15.75" customHeight="1" x14ac:dyDescent="0.25">
      <c r="A558" s="6">
        <v>43917</v>
      </c>
      <c r="B558" s="4" t="s">
        <v>172</v>
      </c>
    </row>
    <row r="559" spans="1:2" ht="15.75" customHeight="1" x14ac:dyDescent="0.25">
      <c r="A559" s="6">
        <v>43917</v>
      </c>
      <c r="B559" s="4" t="s">
        <v>173</v>
      </c>
    </row>
    <row r="560" spans="1:2" ht="15.75" customHeight="1" x14ac:dyDescent="0.25">
      <c r="A560" s="6">
        <v>43910</v>
      </c>
      <c r="B560" s="4" t="s">
        <v>173</v>
      </c>
    </row>
    <row r="561" spans="1:2" ht="15.75" customHeight="1" x14ac:dyDescent="0.25">
      <c r="A561" s="6">
        <v>43910</v>
      </c>
      <c r="B561" s="4" t="s">
        <v>174</v>
      </c>
    </row>
    <row r="562" spans="1:2" ht="15.75" customHeight="1" x14ac:dyDescent="0.25">
      <c r="A562" s="6">
        <v>43901</v>
      </c>
      <c r="B562" s="4" t="s">
        <v>175</v>
      </c>
    </row>
    <row r="563" spans="1:2" ht="15.75" customHeight="1" x14ac:dyDescent="0.25">
      <c r="A563" s="6">
        <v>43899</v>
      </c>
      <c r="B563" s="4" t="s">
        <v>176</v>
      </c>
    </row>
    <row r="564" spans="1:2" ht="15.75" customHeight="1" x14ac:dyDescent="0.25">
      <c r="A564" s="6">
        <v>43889</v>
      </c>
      <c r="B564" s="4" t="s">
        <v>177</v>
      </c>
    </row>
    <row r="565" spans="1:2" ht="15.75" customHeight="1" x14ac:dyDescent="0.25">
      <c r="A565" s="6">
        <v>43881</v>
      </c>
      <c r="B565" s="4" t="s">
        <v>178</v>
      </c>
    </row>
    <row r="566" spans="1:2" ht="15.75" customHeight="1" x14ac:dyDescent="0.25">
      <c r="A566" s="6">
        <v>43853</v>
      </c>
      <c r="B566" s="4" t="s">
        <v>179</v>
      </c>
    </row>
    <row r="567" spans="1:2" ht="15.75" customHeight="1" x14ac:dyDescent="0.25">
      <c r="A567" s="6">
        <v>43853</v>
      </c>
      <c r="B567" s="4" t="s">
        <v>180</v>
      </c>
    </row>
    <row r="568" spans="1:2" ht="15.75" customHeight="1" x14ac:dyDescent="0.25">
      <c r="A568" s="6">
        <v>43840</v>
      </c>
      <c r="B568" s="4" t="s">
        <v>181</v>
      </c>
    </row>
    <row r="569" spans="1:2" ht="15.75" customHeight="1" x14ac:dyDescent="0.25">
      <c r="A569" s="6">
        <v>43840</v>
      </c>
      <c r="B569" s="4" t="s">
        <v>182</v>
      </c>
    </row>
    <row r="570" spans="1:2" ht="15.75" customHeight="1" x14ac:dyDescent="0.25">
      <c r="A570" s="6">
        <v>43836</v>
      </c>
      <c r="B570" s="4" t="s">
        <v>183</v>
      </c>
    </row>
    <row r="571" spans="1:2" ht="15.75" customHeight="1" x14ac:dyDescent="0.25">
      <c r="A571" s="10">
        <v>43810</v>
      </c>
      <c r="B571" s="4" t="s">
        <v>184</v>
      </c>
    </row>
    <row r="572" spans="1:2" ht="15.75" customHeight="1" x14ac:dyDescent="0.25">
      <c r="A572" s="10">
        <v>43810</v>
      </c>
      <c r="B572" s="4" t="s">
        <v>185</v>
      </c>
    </row>
    <row r="573" spans="1:2" ht="15.75" customHeight="1" x14ac:dyDescent="0.25">
      <c r="A573" s="10">
        <v>43810</v>
      </c>
      <c r="B573" s="4" t="s">
        <v>186</v>
      </c>
    </row>
    <row r="574" spans="1:2" ht="15.75" customHeight="1" x14ac:dyDescent="0.25">
      <c r="A574" s="10">
        <v>43805</v>
      </c>
      <c r="B574" s="4" t="s">
        <v>187</v>
      </c>
    </row>
    <row r="575" spans="1:2" ht="15.75" customHeight="1" x14ac:dyDescent="0.25">
      <c r="A575" s="10">
        <v>43798</v>
      </c>
      <c r="B575" s="4" t="s">
        <v>188</v>
      </c>
    </row>
    <row r="576" spans="1:2" ht="15.75" customHeight="1" x14ac:dyDescent="0.25">
      <c r="A576" s="10">
        <v>43795</v>
      </c>
      <c r="B576" s="4" t="s">
        <v>189</v>
      </c>
    </row>
    <row r="577" spans="1:2" ht="15.75" customHeight="1" x14ac:dyDescent="0.25">
      <c r="A577" s="10">
        <v>43791</v>
      </c>
      <c r="B577" s="4" t="s">
        <v>190</v>
      </c>
    </row>
    <row r="578" spans="1:2" ht="15.75" customHeight="1" x14ac:dyDescent="0.25">
      <c r="A578" s="10">
        <v>43791</v>
      </c>
      <c r="B578" s="4" t="s">
        <v>191</v>
      </c>
    </row>
    <row r="579" spans="1:2" ht="15.75" customHeight="1" x14ac:dyDescent="0.25">
      <c r="A579" s="10">
        <v>43790</v>
      </c>
      <c r="B579" s="4" t="s">
        <v>192</v>
      </c>
    </row>
    <row r="580" spans="1:2" ht="15.75" customHeight="1" x14ac:dyDescent="0.25">
      <c r="A580" s="10">
        <v>43789</v>
      </c>
      <c r="B580" s="4" t="s">
        <v>193</v>
      </c>
    </row>
    <row r="581" spans="1:2" ht="15.75" customHeight="1" x14ac:dyDescent="0.25">
      <c r="A581" s="10">
        <v>43789</v>
      </c>
      <c r="B581" s="4" t="s">
        <v>194</v>
      </c>
    </row>
    <row r="582" spans="1:2" ht="15.75" customHeight="1" x14ac:dyDescent="0.25">
      <c r="A582" s="10">
        <v>43767</v>
      </c>
      <c r="B582" s="4" t="s">
        <v>195</v>
      </c>
    </row>
    <row r="583" spans="1:2" ht="15.75" customHeight="1" x14ac:dyDescent="0.25">
      <c r="A583" s="10">
        <v>43761</v>
      </c>
      <c r="B583" s="4" t="s">
        <v>196</v>
      </c>
    </row>
    <row r="584" spans="1:2" ht="15.75" customHeight="1" x14ac:dyDescent="0.25">
      <c r="A584" s="10">
        <v>43748</v>
      </c>
      <c r="B584" s="4" t="s">
        <v>197</v>
      </c>
    </row>
    <row r="585" spans="1:2" ht="15.75" customHeight="1" x14ac:dyDescent="0.25">
      <c r="A585" s="10">
        <v>43748</v>
      </c>
      <c r="B585" s="4" t="s">
        <v>198</v>
      </c>
    </row>
    <row r="586" spans="1:2" ht="15.75" customHeight="1" x14ac:dyDescent="0.25">
      <c r="A586" s="10">
        <v>43747</v>
      </c>
      <c r="B586" s="4" t="s">
        <v>199</v>
      </c>
    </row>
    <row r="587" spans="1:2" ht="15.75" customHeight="1" x14ac:dyDescent="0.25">
      <c r="A587" s="10">
        <v>43745</v>
      </c>
      <c r="B587" s="4" t="s">
        <v>200</v>
      </c>
    </row>
    <row r="588" spans="1:2" ht="15.75" customHeight="1" x14ac:dyDescent="0.25">
      <c r="A588" s="10">
        <v>43745</v>
      </c>
      <c r="B588" s="4" t="s">
        <v>201</v>
      </c>
    </row>
    <row r="589" spans="1:2" ht="15.75" customHeight="1" x14ac:dyDescent="0.25">
      <c r="A589" s="10">
        <v>43734</v>
      </c>
      <c r="B589" s="4" t="s">
        <v>202</v>
      </c>
    </row>
    <row r="590" spans="1:2" ht="15.75" customHeight="1" x14ac:dyDescent="0.25">
      <c r="A590" s="10">
        <v>43727</v>
      </c>
      <c r="B590" s="4" t="s">
        <v>203</v>
      </c>
    </row>
    <row r="591" spans="1:2" ht="15.75" customHeight="1" x14ac:dyDescent="0.25">
      <c r="A591" s="10">
        <v>43725</v>
      </c>
      <c r="B591" s="4" t="s">
        <v>204</v>
      </c>
    </row>
    <row r="592" spans="1:2" ht="15.75" customHeight="1" x14ac:dyDescent="0.25">
      <c r="A592" s="10">
        <v>43712</v>
      </c>
      <c r="B592" s="4" t="s">
        <v>205</v>
      </c>
    </row>
    <row r="593" spans="1:2" ht="15.75" customHeight="1" x14ac:dyDescent="0.25">
      <c r="A593" s="10">
        <v>43712</v>
      </c>
      <c r="B593" s="4" t="s">
        <v>206</v>
      </c>
    </row>
    <row r="594" spans="1:2" ht="15.75" customHeight="1" x14ac:dyDescent="0.25">
      <c r="A594" s="10">
        <v>43706</v>
      </c>
      <c r="B594" s="4" t="s">
        <v>207</v>
      </c>
    </row>
    <row r="595" spans="1:2" ht="15.75" customHeight="1" x14ac:dyDescent="0.25">
      <c r="A595" s="10">
        <v>43706</v>
      </c>
      <c r="B595" s="4" t="s">
        <v>208</v>
      </c>
    </row>
    <row r="596" spans="1:2" ht="15.75" customHeight="1" x14ac:dyDescent="0.25">
      <c r="A596" s="10">
        <v>43703</v>
      </c>
      <c r="B596" s="4" t="s">
        <v>209</v>
      </c>
    </row>
    <row r="597" spans="1:2" ht="15.75" customHeight="1" x14ac:dyDescent="0.25">
      <c r="A597" s="10">
        <v>43698</v>
      </c>
      <c r="B597" s="4" t="s">
        <v>210</v>
      </c>
    </row>
    <row r="598" spans="1:2" ht="15.75" customHeight="1" x14ac:dyDescent="0.25">
      <c r="A598" s="10">
        <v>43698</v>
      </c>
      <c r="B598" s="4" t="s">
        <v>211</v>
      </c>
    </row>
    <row r="599" spans="1:2" ht="15.75" customHeight="1" x14ac:dyDescent="0.25">
      <c r="A599" s="10">
        <v>43697</v>
      </c>
      <c r="B599" s="4" t="s">
        <v>212</v>
      </c>
    </row>
    <row r="600" spans="1:2" ht="15.75" customHeight="1" x14ac:dyDescent="0.25">
      <c r="A600" s="10">
        <v>43696</v>
      </c>
      <c r="B600" s="4" t="s">
        <v>213</v>
      </c>
    </row>
    <row r="601" spans="1:2" ht="15.75" customHeight="1" x14ac:dyDescent="0.25">
      <c r="A601" s="10">
        <v>43690</v>
      </c>
      <c r="B601" s="4" t="s">
        <v>214</v>
      </c>
    </row>
    <row r="602" spans="1:2" ht="15.75" customHeight="1" x14ac:dyDescent="0.25">
      <c r="A602" s="10">
        <v>43690</v>
      </c>
      <c r="B602" s="4" t="s">
        <v>215</v>
      </c>
    </row>
    <row r="603" spans="1:2" ht="15.75" customHeight="1" x14ac:dyDescent="0.25">
      <c r="A603" s="10">
        <v>43690</v>
      </c>
      <c r="B603" s="4" t="s">
        <v>216</v>
      </c>
    </row>
    <row r="604" spans="1:2" ht="15.75" customHeight="1" x14ac:dyDescent="0.25">
      <c r="A604" s="10">
        <v>43685</v>
      </c>
      <c r="B604" s="4" t="s">
        <v>217</v>
      </c>
    </row>
    <row r="605" spans="1:2" ht="15.75" customHeight="1" x14ac:dyDescent="0.25">
      <c r="A605" s="10">
        <v>43685</v>
      </c>
      <c r="B605" s="4" t="s">
        <v>218</v>
      </c>
    </row>
    <row r="606" spans="1:2" ht="15.75" customHeight="1" x14ac:dyDescent="0.25">
      <c r="A606" s="10">
        <v>43685</v>
      </c>
      <c r="B606" s="4" t="s">
        <v>219</v>
      </c>
    </row>
    <row r="607" spans="1:2" ht="15.75" customHeight="1" x14ac:dyDescent="0.25">
      <c r="A607" s="10">
        <v>43677</v>
      </c>
      <c r="B607" s="4" t="s">
        <v>220</v>
      </c>
    </row>
    <row r="608" spans="1:2" ht="15.75" customHeight="1" x14ac:dyDescent="0.25">
      <c r="A608" s="10">
        <v>43677</v>
      </c>
      <c r="B608" s="4" t="s">
        <v>221</v>
      </c>
    </row>
    <row r="609" spans="1:2" ht="15.75" customHeight="1" x14ac:dyDescent="0.25">
      <c r="A609" s="10">
        <v>43677</v>
      </c>
      <c r="B609" s="4" t="s">
        <v>222</v>
      </c>
    </row>
    <row r="610" spans="1:2" ht="15.75" customHeight="1" x14ac:dyDescent="0.25">
      <c r="A610" s="10">
        <v>43668</v>
      </c>
      <c r="B610" s="4" t="s">
        <v>223</v>
      </c>
    </row>
    <row r="611" spans="1:2" ht="15.75" customHeight="1" x14ac:dyDescent="0.25">
      <c r="A611" s="10">
        <v>43661</v>
      </c>
      <c r="B611" s="4" t="s">
        <v>224</v>
      </c>
    </row>
    <row r="612" spans="1:2" ht="15.75" customHeight="1" x14ac:dyDescent="0.25">
      <c r="A612" s="10">
        <v>43654</v>
      </c>
      <c r="B612" s="4" t="s">
        <v>225</v>
      </c>
    </row>
    <row r="613" spans="1:2" ht="15.75" customHeight="1" x14ac:dyDescent="0.25">
      <c r="A613" s="10">
        <v>43648</v>
      </c>
      <c r="B613" s="4" t="s">
        <v>226</v>
      </c>
    </row>
    <row r="614" spans="1:2" ht="15.75" customHeight="1" x14ac:dyDescent="0.25">
      <c r="A614" s="10">
        <v>43643</v>
      </c>
      <c r="B614" s="4" t="s">
        <v>227</v>
      </c>
    </row>
    <row r="615" spans="1:2" ht="15.75" customHeight="1" x14ac:dyDescent="0.25">
      <c r="A615" s="10">
        <v>43641</v>
      </c>
      <c r="B615" s="4" t="s">
        <v>228</v>
      </c>
    </row>
    <row r="616" spans="1:2" ht="15.75" customHeight="1" x14ac:dyDescent="0.25">
      <c r="A616" s="10">
        <v>43635</v>
      </c>
      <c r="B616" s="4" t="s">
        <v>229</v>
      </c>
    </row>
    <row r="617" spans="1:2" ht="15.75" customHeight="1" x14ac:dyDescent="0.25">
      <c r="A617" s="10">
        <v>43630</v>
      </c>
      <c r="B617" s="4" t="s">
        <v>230</v>
      </c>
    </row>
    <row r="618" spans="1:2" ht="15.75" customHeight="1" x14ac:dyDescent="0.25">
      <c r="A618" s="10">
        <v>43623</v>
      </c>
      <c r="B618" s="4" t="s">
        <v>231</v>
      </c>
    </row>
    <row r="619" spans="1:2" ht="15.75" customHeight="1" x14ac:dyDescent="0.25">
      <c r="A619" s="10">
        <v>43622</v>
      </c>
      <c r="B619" s="4" t="s">
        <v>232</v>
      </c>
    </row>
    <row r="620" spans="1:2" ht="15.75" customHeight="1" x14ac:dyDescent="0.25">
      <c r="A620" s="10">
        <v>43622</v>
      </c>
      <c r="B620" s="4" t="s">
        <v>233</v>
      </c>
    </row>
    <row r="621" spans="1:2" ht="15.75" customHeight="1" x14ac:dyDescent="0.25">
      <c r="A621" s="10">
        <v>43621</v>
      </c>
      <c r="B621" s="4" t="s">
        <v>234</v>
      </c>
    </row>
    <row r="622" spans="1:2" ht="15.75" customHeight="1" x14ac:dyDescent="0.25">
      <c r="A622" s="10">
        <v>43621</v>
      </c>
      <c r="B622" s="4" t="s">
        <v>235</v>
      </c>
    </row>
    <row r="623" spans="1:2" ht="15.75" customHeight="1" x14ac:dyDescent="0.25">
      <c r="A623" s="10">
        <v>43613</v>
      </c>
      <c r="B623" s="4" t="s">
        <v>236</v>
      </c>
    </row>
    <row r="624" spans="1:2" ht="15.75" customHeight="1" x14ac:dyDescent="0.25">
      <c r="A624" s="10">
        <v>43606</v>
      </c>
      <c r="B624" s="4" t="s">
        <v>237</v>
      </c>
    </row>
    <row r="625" spans="1:2" ht="15.75" customHeight="1" x14ac:dyDescent="0.25">
      <c r="A625" s="10">
        <v>43602</v>
      </c>
      <c r="B625" s="4" t="s">
        <v>238</v>
      </c>
    </row>
    <row r="626" spans="1:2" ht="15.75" customHeight="1" x14ac:dyDescent="0.25">
      <c r="A626" s="10">
        <v>43602</v>
      </c>
      <c r="B626" s="4" t="s">
        <v>239</v>
      </c>
    </row>
    <row r="627" spans="1:2" ht="15.75" customHeight="1" x14ac:dyDescent="0.25">
      <c r="A627" s="10">
        <v>43601</v>
      </c>
      <c r="B627" s="4" t="s">
        <v>240</v>
      </c>
    </row>
    <row r="628" spans="1:2" ht="15.75" customHeight="1" x14ac:dyDescent="0.25">
      <c r="A628" s="10">
        <v>43598</v>
      </c>
      <c r="B628" s="4" t="s">
        <v>241</v>
      </c>
    </row>
    <row r="629" spans="1:2" ht="15.75" customHeight="1" x14ac:dyDescent="0.25">
      <c r="A629" s="10">
        <v>43587</v>
      </c>
      <c r="B629" s="4" t="s">
        <v>242</v>
      </c>
    </row>
    <row r="630" spans="1:2" ht="15.75" customHeight="1" x14ac:dyDescent="0.25">
      <c r="A630" s="10">
        <v>43585</v>
      </c>
      <c r="B630" s="4" t="s">
        <v>243</v>
      </c>
    </row>
    <row r="631" spans="1:2" ht="15.75" customHeight="1" x14ac:dyDescent="0.25">
      <c r="A631" s="10">
        <v>43585</v>
      </c>
      <c r="B631" s="4" t="s">
        <v>244</v>
      </c>
    </row>
    <row r="632" spans="1:2" ht="15.75" customHeight="1" x14ac:dyDescent="0.25">
      <c r="A632" s="10">
        <v>43578</v>
      </c>
      <c r="B632" s="4" t="s">
        <v>245</v>
      </c>
    </row>
    <row r="633" spans="1:2" ht="15.75" customHeight="1" x14ac:dyDescent="0.25">
      <c r="A633" s="10">
        <v>43578</v>
      </c>
      <c r="B633" s="4" t="s">
        <v>246</v>
      </c>
    </row>
    <row r="634" spans="1:2" ht="15.75" customHeight="1" x14ac:dyDescent="0.25">
      <c r="A634" s="10">
        <v>43577</v>
      </c>
      <c r="B634" s="4" t="s">
        <v>247</v>
      </c>
    </row>
    <row r="635" spans="1:2" ht="15.75" customHeight="1" x14ac:dyDescent="0.25">
      <c r="A635" s="10">
        <v>43577</v>
      </c>
      <c r="B635" s="4" t="s">
        <v>248</v>
      </c>
    </row>
    <row r="636" spans="1:2" ht="15.75" customHeight="1" x14ac:dyDescent="0.25">
      <c r="A636" s="10">
        <v>43567</v>
      </c>
      <c r="B636" s="4" t="s">
        <v>249</v>
      </c>
    </row>
    <row r="637" spans="1:2" ht="15.75" customHeight="1" x14ac:dyDescent="0.25">
      <c r="A637" s="10">
        <v>43563</v>
      </c>
      <c r="B637" s="4" t="s">
        <v>250</v>
      </c>
    </row>
    <row r="638" spans="1:2" ht="15.75" customHeight="1" x14ac:dyDescent="0.25">
      <c r="A638" s="10">
        <v>43560</v>
      </c>
      <c r="B638" s="4" t="s">
        <v>251</v>
      </c>
    </row>
    <row r="639" spans="1:2" ht="15.75" customHeight="1" x14ac:dyDescent="0.25">
      <c r="A639" s="10">
        <v>43560</v>
      </c>
      <c r="B639" s="4" t="s">
        <v>252</v>
      </c>
    </row>
    <row r="640" spans="1:2" ht="15.75" customHeight="1" x14ac:dyDescent="0.25">
      <c r="A640" s="10">
        <v>43521</v>
      </c>
      <c r="B640" s="4" t="s">
        <v>253</v>
      </c>
    </row>
    <row r="641" spans="1:2" ht="15.75" customHeight="1" x14ac:dyDescent="0.25">
      <c r="A641" s="10">
        <v>33719</v>
      </c>
      <c r="B641" s="4" t="s">
        <v>254</v>
      </c>
    </row>
    <row r="642" spans="1:2" ht="15.75" customHeight="1" x14ac:dyDescent="0.25">
      <c r="A642" s="10">
        <v>43437</v>
      </c>
      <c r="B642" s="4" t="s">
        <v>255</v>
      </c>
    </row>
    <row r="643" spans="1:2" ht="15.75" customHeight="1" x14ac:dyDescent="0.25">
      <c r="A643" s="10">
        <v>43409</v>
      </c>
      <c r="B643" s="4" t="s">
        <v>256</v>
      </c>
    </row>
    <row r="644" spans="1:2" ht="15.75" customHeight="1" x14ac:dyDescent="0.25">
      <c r="A644" s="10">
        <v>43404</v>
      </c>
      <c r="B644" s="4" t="s">
        <v>257</v>
      </c>
    </row>
    <row r="645" spans="1:2" ht="15.75" customHeight="1" x14ac:dyDescent="0.25">
      <c r="A645" s="10">
        <v>43404</v>
      </c>
      <c r="B645" s="4" t="s">
        <v>258</v>
      </c>
    </row>
    <row r="646" spans="1:2" ht="15.75" customHeight="1" x14ac:dyDescent="0.25">
      <c r="A646" s="10">
        <v>43404</v>
      </c>
      <c r="B646" s="4" t="s">
        <v>259</v>
      </c>
    </row>
    <row r="647" spans="1:2" ht="15.75" customHeight="1" x14ac:dyDescent="0.25">
      <c r="A647" s="10">
        <v>43398</v>
      </c>
      <c r="B647" s="4" t="s">
        <v>260</v>
      </c>
    </row>
    <row r="648" spans="1:2" ht="15.75" customHeight="1" x14ac:dyDescent="0.25">
      <c r="A648" s="10">
        <v>43398</v>
      </c>
      <c r="B648" s="4" t="s">
        <v>261</v>
      </c>
    </row>
    <row r="649" spans="1:2" ht="15.75" customHeight="1" x14ac:dyDescent="0.25">
      <c r="A649" s="10">
        <v>43391</v>
      </c>
      <c r="B649" s="4" t="s">
        <v>262</v>
      </c>
    </row>
    <row r="650" spans="1:2" ht="15.75" customHeight="1" x14ac:dyDescent="0.25">
      <c r="A650" s="10">
        <v>43390</v>
      </c>
      <c r="B650" s="4" t="s">
        <v>263</v>
      </c>
    </row>
    <row r="651" spans="1:2" ht="15.75" customHeight="1" x14ac:dyDescent="0.25">
      <c r="A651" s="10">
        <v>43389</v>
      </c>
      <c r="B651" s="4" t="s">
        <v>264</v>
      </c>
    </row>
    <row r="652" spans="1:2" ht="15.75" customHeight="1" x14ac:dyDescent="0.25">
      <c r="A652" s="10">
        <v>43378</v>
      </c>
      <c r="B652" s="4" t="s">
        <v>265</v>
      </c>
    </row>
    <row r="653" spans="1:2" ht="15.75" customHeight="1" x14ac:dyDescent="0.25">
      <c r="A653" s="10">
        <v>43378</v>
      </c>
      <c r="B653" s="4" t="s">
        <v>266</v>
      </c>
    </row>
    <row r="654" spans="1:2" ht="15.75" customHeight="1" x14ac:dyDescent="0.25">
      <c r="A654" s="10">
        <v>43367</v>
      </c>
      <c r="B654" s="4" t="s">
        <v>267</v>
      </c>
    </row>
    <row r="655" spans="1:2" ht="15.75" customHeight="1" x14ac:dyDescent="0.25">
      <c r="A655" s="10">
        <v>43354</v>
      </c>
      <c r="B655" s="4" t="s">
        <v>268</v>
      </c>
    </row>
    <row r="656" spans="1:2" ht="15.75" customHeight="1" x14ac:dyDescent="0.25">
      <c r="A656" s="10">
        <v>43348</v>
      </c>
      <c r="B656" s="4" t="s">
        <v>269</v>
      </c>
    </row>
    <row r="657" spans="1:2" ht="15.75" customHeight="1" x14ac:dyDescent="0.25">
      <c r="A657" s="10">
        <v>43348</v>
      </c>
      <c r="B657" s="4" t="s">
        <v>270</v>
      </c>
    </row>
    <row r="658" spans="1:2" ht="15.75" customHeight="1" x14ac:dyDescent="0.25">
      <c r="A658" s="10">
        <v>43339</v>
      </c>
      <c r="B658" s="4" t="s">
        <v>271</v>
      </c>
    </row>
    <row r="659" spans="1:2" ht="15.75" customHeight="1" x14ac:dyDescent="0.25">
      <c r="A659" s="10">
        <v>43327</v>
      </c>
      <c r="B659" s="4" t="s">
        <v>272</v>
      </c>
    </row>
    <row r="660" spans="1:2" ht="15.75" customHeight="1" x14ac:dyDescent="0.25">
      <c r="A660" s="10">
        <v>43327</v>
      </c>
      <c r="B660" s="4" t="s">
        <v>273</v>
      </c>
    </row>
    <row r="661" spans="1:2" ht="15.75" customHeight="1" x14ac:dyDescent="0.25">
      <c r="A661" s="10">
        <v>43327</v>
      </c>
      <c r="B661" s="4" t="s">
        <v>274</v>
      </c>
    </row>
    <row r="662" spans="1:2" ht="15.75" customHeight="1" x14ac:dyDescent="0.25">
      <c r="A662" s="10">
        <v>43327</v>
      </c>
      <c r="B662" s="4" t="s">
        <v>275</v>
      </c>
    </row>
    <row r="663" spans="1:2" ht="15.75" customHeight="1" x14ac:dyDescent="0.25">
      <c r="A663" s="10">
        <v>43327</v>
      </c>
      <c r="B663" s="4" t="s">
        <v>276</v>
      </c>
    </row>
    <row r="664" spans="1:2" ht="15.75" customHeight="1" x14ac:dyDescent="0.25">
      <c r="A664" s="10">
        <v>43319</v>
      </c>
      <c r="B664" s="4" t="s">
        <v>277</v>
      </c>
    </row>
    <row r="665" spans="1:2" ht="15.75" customHeight="1" x14ac:dyDescent="0.25">
      <c r="A665" s="10">
        <v>43318</v>
      </c>
      <c r="B665" s="4" t="s">
        <v>278</v>
      </c>
    </row>
    <row r="666" spans="1:2" ht="15.75" customHeight="1" x14ac:dyDescent="0.25">
      <c r="A666" s="10">
        <v>43318</v>
      </c>
      <c r="B666" s="4" t="s">
        <v>279</v>
      </c>
    </row>
    <row r="667" spans="1:2" ht="15.75" customHeight="1" x14ac:dyDescent="0.25">
      <c r="A667" s="10">
        <v>43308</v>
      </c>
      <c r="B667" s="4" t="s">
        <v>280</v>
      </c>
    </row>
    <row r="668" spans="1:2" ht="15.75" customHeight="1" x14ac:dyDescent="0.25">
      <c r="A668" s="10">
        <v>43285</v>
      </c>
      <c r="B668" s="4" t="s">
        <v>281</v>
      </c>
    </row>
    <row r="669" spans="1:2" ht="15.75" customHeight="1" x14ac:dyDescent="0.25">
      <c r="A669" s="10">
        <v>43273</v>
      </c>
      <c r="B669" s="4" t="s">
        <v>282</v>
      </c>
    </row>
    <row r="670" spans="1:2" ht="15.75" customHeight="1" x14ac:dyDescent="0.25">
      <c r="A670" s="10">
        <v>43270</v>
      </c>
      <c r="B670" s="4" t="s">
        <v>283</v>
      </c>
    </row>
    <row r="671" spans="1:2" ht="15.75" customHeight="1" x14ac:dyDescent="0.25">
      <c r="A671" s="10">
        <v>43259</v>
      </c>
      <c r="B671" s="4" t="s">
        <v>284</v>
      </c>
    </row>
    <row r="672" spans="1:2" ht="15.75" customHeight="1" x14ac:dyDescent="0.25">
      <c r="A672" s="10">
        <v>43259</v>
      </c>
      <c r="B672" s="4" t="s">
        <v>285</v>
      </c>
    </row>
    <row r="673" spans="1:2" ht="15.75" customHeight="1" x14ac:dyDescent="0.25">
      <c r="A673" s="10">
        <v>43249</v>
      </c>
      <c r="B673" s="4" t="s">
        <v>286</v>
      </c>
    </row>
    <row r="674" spans="1:2" ht="15.75" customHeight="1" x14ac:dyDescent="0.25">
      <c r="A674" s="10">
        <v>43242</v>
      </c>
      <c r="B674" s="4" t="s">
        <v>287</v>
      </c>
    </row>
    <row r="675" spans="1:2" ht="15.75" customHeight="1" x14ac:dyDescent="0.25">
      <c r="A675" s="10">
        <v>43222</v>
      </c>
      <c r="B675" s="4" t="s">
        <v>288</v>
      </c>
    </row>
    <row r="676" spans="1:2" ht="15.75" customHeight="1" x14ac:dyDescent="0.25">
      <c r="A676" s="10">
        <v>43222</v>
      </c>
      <c r="B676" s="4" t="s">
        <v>289</v>
      </c>
    </row>
    <row r="677" spans="1:2" ht="15.75" customHeight="1" x14ac:dyDescent="0.25">
      <c r="A677" s="10">
        <v>43196</v>
      </c>
      <c r="B677" s="4" t="s">
        <v>290</v>
      </c>
    </row>
    <row r="678" spans="1:2" ht="15.75" customHeight="1" x14ac:dyDescent="0.25">
      <c r="A678" s="10">
        <v>43195</v>
      </c>
      <c r="B678" s="4" t="s">
        <v>291</v>
      </c>
    </row>
    <row r="679" spans="1:2" ht="15.75" customHeight="1" x14ac:dyDescent="0.25">
      <c r="A679" s="10">
        <v>43186</v>
      </c>
      <c r="B679" s="4" t="s">
        <v>292</v>
      </c>
    </row>
    <row r="680" spans="1:2" ht="15.75" customHeight="1" x14ac:dyDescent="0.25">
      <c r="A680" s="10">
        <v>43185</v>
      </c>
      <c r="B680" s="4" t="s">
        <v>293</v>
      </c>
    </row>
    <row r="681" spans="1:2" ht="15.75" customHeight="1" x14ac:dyDescent="0.25">
      <c r="A681" s="10">
        <v>43185</v>
      </c>
      <c r="B681" s="4" t="s">
        <v>294</v>
      </c>
    </row>
    <row r="682" spans="1:2" ht="15.75" customHeight="1" x14ac:dyDescent="0.25">
      <c r="A682" s="10">
        <v>43181</v>
      </c>
      <c r="B682" s="4" t="s">
        <v>295</v>
      </c>
    </row>
    <row r="683" spans="1:2" ht="15.75" customHeight="1" x14ac:dyDescent="0.25">
      <c r="A683" s="10">
        <v>43175</v>
      </c>
      <c r="B683" s="4" t="s">
        <v>296</v>
      </c>
    </row>
    <row r="684" spans="1:2" ht="15.75" customHeight="1" x14ac:dyDescent="0.25">
      <c r="A684" s="10">
        <v>43168</v>
      </c>
      <c r="B684" s="4" t="s">
        <v>297</v>
      </c>
    </row>
    <row r="685" spans="1:2" ht="15.75" customHeight="1" x14ac:dyDescent="0.25">
      <c r="A685" s="10">
        <v>43167</v>
      </c>
      <c r="B685" s="4" t="s">
        <v>298</v>
      </c>
    </row>
    <row r="686" spans="1:2" ht="15.75" customHeight="1" x14ac:dyDescent="0.25">
      <c r="A686" s="10">
        <v>43166</v>
      </c>
      <c r="B686" s="4" t="s">
        <v>299</v>
      </c>
    </row>
    <row r="687" spans="1:2" ht="15.75" customHeight="1" x14ac:dyDescent="0.25">
      <c r="A687" s="10">
        <v>43165</v>
      </c>
      <c r="B687" s="4" t="s">
        <v>300</v>
      </c>
    </row>
    <row r="688" spans="1:2" ht="15.75" customHeight="1" x14ac:dyDescent="0.25">
      <c r="A688" s="10">
        <v>43154</v>
      </c>
      <c r="B688" s="4" t="s">
        <v>301</v>
      </c>
    </row>
    <row r="689" spans="1:2" ht="15.75" customHeight="1" x14ac:dyDescent="0.25">
      <c r="A689" s="10">
        <v>43153</v>
      </c>
      <c r="B689" s="4" t="s">
        <v>302</v>
      </c>
    </row>
    <row r="690" spans="1:2" ht="15.75" customHeight="1" x14ac:dyDescent="0.25">
      <c r="A690" s="10">
        <v>43150</v>
      </c>
      <c r="B690" s="4" t="s">
        <v>303</v>
      </c>
    </row>
    <row r="691" spans="1:2" ht="15.75" customHeight="1" x14ac:dyDescent="0.25">
      <c r="A691" s="10">
        <v>43147</v>
      </c>
      <c r="B691" s="4" t="s">
        <v>304</v>
      </c>
    </row>
    <row r="692" spans="1:2" ht="15.75" customHeight="1" x14ac:dyDescent="0.25">
      <c r="A692" s="10">
        <v>43139</v>
      </c>
      <c r="B692" s="4" t="s">
        <v>305</v>
      </c>
    </row>
    <row r="693" spans="1:2" ht="15.75" customHeight="1" x14ac:dyDescent="0.25">
      <c r="A693" s="10">
        <v>43132</v>
      </c>
      <c r="B693" s="4" t="s">
        <v>306</v>
      </c>
    </row>
    <row r="694" spans="1:2" ht="15.75" customHeight="1" x14ac:dyDescent="0.25">
      <c r="A694" s="6">
        <v>43105</v>
      </c>
      <c r="B694" s="4" t="s">
        <v>307</v>
      </c>
    </row>
    <row r="695" spans="1:2" ht="15.75" customHeight="1" x14ac:dyDescent="0.25">
      <c r="A695" s="6">
        <v>43102</v>
      </c>
      <c r="B695" s="4" t="s">
        <v>308</v>
      </c>
    </row>
    <row r="696" spans="1:2" ht="15.75" customHeight="1" x14ac:dyDescent="0.25">
      <c r="A696" s="6">
        <v>43102</v>
      </c>
      <c r="B696" s="4" t="s">
        <v>309</v>
      </c>
    </row>
    <row r="697" spans="1:2" ht="15.75" customHeight="1" x14ac:dyDescent="0.25">
      <c r="A697" s="6">
        <v>43088</v>
      </c>
      <c r="B697" s="4" t="s">
        <v>310</v>
      </c>
    </row>
    <row r="698" spans="1:2" ht="15.75" customHeight="1" x14ac:dyDescent="0.25">
      <c r="A698" s="6">
        <v>43084</v>
      </c>
      <c r="B698" s="4" t="s">
        <v>311</v>
      </c>
    </row>
    <row r="699" spans="1:2" ht="15.75" customHeight="1" x14ac:dyDescent="0.25">
      <c r="A699" s="6">
        <v>43081</v>
      </c>
      <c r="B699" s="4" t="s">
        <v>312</v>
      </c>
    </row>
    <row r="700" spans="1:2" ht="15.75" customHeight="1" x14ac:dyDescent="0.25">
      <c r="A700" s="6">
        <v>43076</v>
      </c>
      <c r="B700" s="4" t="s">
        <v>313</v>
      </c>
    </row>
    <row r="701" spans="1:2" ht="15.75" customHeight="1" x14ac:dyDescent="0.25">
      <c r="A701" s="6">
        <v>43070</v>
      </c>
      <c r="B701" s="4" t="s">
        <v>314</v>
      </c>
    </row>
    <row r="702" spans="1:2" ht="15.75" customHeight="1" x14ac:dyDescent="0.25">
      <c r="A702" s="6">
        <v>43063</v>
      </c>
      <c r="B702" s="4" t="s">
        <v>315</v>
      </c>
    </row>
    <row r="703" spans="1:2" ht="15.75" customHeight="1" x14ac:dyDescent="0.25">
      <c r="A703" s="6">
        <v>43063</v>
      </c>
      <c r="B703" s="4" t="s">
        <v>316</v>
      </c>
    </row>
    <row r="704" spans="1:2" ht="15.75" customHeight="1" x14ac:dyDescent="0.25">
      <c r="A704" s="6">
        <v>43062</v>
      </c>
      <c r="B704" s="4" t="s">
        <v>317</v>
      </c>
    </row>
    <row r="705" spans="1:2" ht="15.75" customHeight="1" x14ac:dyDescent="0.25">
      <c r="A705" s="6">
        <v>43062</v>
      </c>
      <c r="B705" s="4" t="s">
        <v>318</v>
      </c>
    </row>
    <row r="706" spans="1:2" ht="15.75" customHeight="1" x14ac:dyDescent="0.25">
      <c r="A706" s="6">
        <v>43056</v>
      </c>
      <c r="B706" s="4" t="s">
        <v>319</v>
      </c>
    </row>
    <row r="707" spans="1:2" ht="15.75" customHeight="1" x14ac:dyDescent="0.25">
      <c r="A707" s="6">
        <v>43047</v>
      </c>
      <c r="B707" s="4" t="s">
        <v>320</v>
      </c>
    </row>
    <row r="708" spans="1:2" ht="15.75" customHeight="1" x14ac:dyDescent="0.25">
      <c r="A708" s="6">
        <v>43047</v>
      </c>
      <c r="B708" s="4" t="s">
        <v>321</v>
      </c>
    </row>
    <row r="709" spans="1:2" ht="15.75" customHeight="1" x14ac:dyDescent="0.25">
      <c r="A709" s="6">
        <v>43038</v>
      </c>
      <c r="B709" s="4" t="s">
        <v>322</v>
      </c>
    </row>
    <row r="710" spans="1:2" ht="15.75" customHeight="1" x14ac:dyDescent="0.25">
      <c r="A710" s="6">
        <v>43035</v>
      </c>
      <c r="B710" s="4" t="s">
        <v>323</v>
      </c>
    </row>
    <row r="711" spans="1:2" ht="15.75" customHeight="1" x14ac:dyDescent="0.25">
      <c r="A711" s="6">
        <v>43031</v>
      </c>
      <c r="B711" s="4" t="s">
        <v>324</v>
      </c>
    </row>
    <row r="712" spans="1:2" ht="15.75" customHeight="1" x14ac:dyDescent="0.25">
      <c r="A712" s="6">
        <v>43031</v>
      </c>
      <c r="B712" s="4" t="s">
        <v>325</v>
      </c>
    </row>
    <row r="713" spans="1:2" ht="15.75" customHeight="1" x14ac:dyDescent="0.25">
      <c r="A713" s="6">
        <v>43031</v>
      </c>
      <c r="B713" s="4" t="s">
        <v>326</v>
      </c>
    </row>
    <row r="714" spans="1:2" ht="15.75" customHeight="1" x14ac:dyDescent="0.25">
      <c r="A714" s="6">
        <v>43031</v>
      </c>
      <c r="B714" s="4" t="s">
        <v>327</v>
      </c>
    </row>
    <row r="715" spans="1:2" ht="15.75" customHeight="1" x14ac:dyDescent="0.25">
      <c r="A715" s="6">
        <v>43028</v>
      </c>
      <c r="B715" s="4" t="s">
        <v>328</v>
      </c>
    </row>
    <row r="716" spans="1:2" ht="15.75" customHeight="1" x14ac:dyDescent="0.25">
      <c r="A716" s="6">
        <v>43028</v>
      </c>
      <c r="B716" s="4" t="s">
        <v>329</v>
      </c>
    </row>
    <row r="717" spans="1:2" ht="15.75" customHeight="1" x14ac:dyDescent="0.25">
      <c r="A717" s="6">
        <v>43028</v>
      </c>
      <c r="B717" s="4" t="s">
        <v>330</v>
      </c>
    </row>
    <row r="718" spans="1:2" ht="15.75" customHeight="1" x14ac:dyDescent="0.25">
      <c r="A718" s="6">
        <v>43028</v>
      </c>
      <c r="B718" s="4" t="s">
        <v>331</v>
      </c>
    </row>
    <row r="719" spans="1:2" ht="15.75" customHeight="1" x14ac:dyDescent="0.25">
      <c r="A719" s="6">
        <v>43014</v>
      </c>
      <c r="B719" s="4" t="s">
        <v>332</v>
      </c>
    </row>
    <row r="720" spans="1:2" ht="15.75" customHeight="1" x14ac:dyDescent="0.25">
      <c r="A720" s="6">
        <v>43011</v>
      </c>
      <c r="B720" s="4" t="s">
        <v>333</v>
      </c>
    </row>
    <row r="721" spans="1:2" ht="15.75" customHeight="1" x14ac:dyDescent="0.25">
      <c r="A721" s="6">
        <v>43010</v>
      </c>
      <c r="B721" s="4" t="s">
        <v>334</v>
      </c>
    </row>
    <row r="722" spans="1:2" ht="15.75" customHeight="1" x14ac:dyDescent="0.25">
      <c r="A722" s="6">
        <v>43006</v>
      </c>
      <c r="B722" s="4" t="s">
        <v>335</v>
      </c>
    </row>
    <row r="723" spans="1:2" ht="15.75" customHeight="1" x14ac:dyDescent="0.25">
      <c r="A723" s="6">
        <v>43006</v>
      </c>
      <c r="B723" s="4" t="s">
        <v>336</v>
      </c>
    </row>
    <row r="724" spans="1:2" ht="15.75" customHeight="1" x14ac:dyDescent="0.25">
      <c r="A724" s="6">
        <v>42998</v>
      </c>
      <c r="B724" s="4" t="s">
        <v>337</v>
      </c>
    </row>
    <row r="725" spans="1:2" ht="15.75" customHeight="1" x14ac:dyDescent="0.25">
      <c r="A725" s="6">
        <v>42984</v>
      </c>
      <c r="B725" s="4" t="s">
        <v>338</v>
      </c>
    </row>
    <row r="726" spans="1:2" ht="15.75" customHeight="1" x14ac:dyDescent="0.25">
      <c r="A726" s="6">
        <v>42983</v>
      </c>
      <c r="B726" s="4" t="s">
        <v>339</v>
      </c>
    </row>
    <row r="727" spans="1:2" ht="15.75" customHeight="1" x14ac:dyDescent="0.25">
      <c r="A727" s="6">
        <v>42982</v>
      </c>
      <c r="B727" s="4" t="s">
        <v>340</v>
      </c>
    </row>
    <row r="728" spans="1:2" ht="15.75" customHeight="1" x14ac:dyDescent="0.25">
      <c r="A728" s="6">
        <v>42982</v>
      </c>
      <c r="B728" s="4" t="s">
        <v>341</v>
      </c>
    </row>
    <row r="729" spans="1:2" ht="15.75" customHeight="1" x14ac:dyDescent="0.25">
      <c r="A729" s="6">
        <v>42982</v>
      </c>
      <c r="B729" s="4" t="s">
        <v>342</v>
      </c>
    </row>
    <row r="730" spans="1:2" ht="15.75" customHeight="1" x14ac:dyDescent="0.25">
      <c r="A730" s="6">
        <v>42975</v>
      </c>
      <c r="B730" s="4" t="s">
        <v>343</v>
      </c>
    </row>
    <row r="731" spans="1:2" ht="15.75" customHeight="1" x14ac:dyDescent="0.25">
      <c r="A731" s="6">
        <v>42975</v>
      </c>
      <c r="B731" s="4" t="s">
        <v>344</v>
      </c>
    </row>
    <row r="732" spans="1:2" ht="15.75" customHeight="1" x14ac:dyDescent="0.25">
      <c r="A732" s="6">
        <v>42970</v>
      </c>
      <c r="B732" s="4" t="s">
        <v>345</v>
      </c>
    </row>
    <row r="733" spans="1:2" ht="15.75" customHeight="1" x14ac:dyDescent="0.25">
      <c r="A733" s="6">
        <v>42963</v>
      </c>
      <c r="B733" s="4" t="s">
        <v>346</v>
      </c>
    </row>
    <row r="734" spans="1:2" ht="15.75" customHeight="1" x14ac:dyDescent="0.25">
      <c r="A734" s="6">
        <v>42958</v>
      </c>
      <c r="B734" s="4" t="s">
        <v>347</v>
      </c>
    </row>
    <row r="735" spans="1:2" ht="15.75" customHeight="1" x14ac:dyDescent="0.25">
      <c r="A735" s="6">
        <v>42958</v>
      </c>
      <c r="B735" s="4" t="s">
        <v>348</v>
      </c>
    </row>
    <row r="736" spans="1:2" ht="15.75" customHeight="1" x14ac:dyDescent="0.25">
      <c r="A736" s="6">
        <v>42956</v>
      </c>
      <c r="B736" s="4" t="s">
        <v>349</v>
      </c>
    </row>
    <row r="737" spans="1:2" ht="15.75" customHeight="1" x14ac:dyDescent="0.25">
      <c r="A737" s="6">
        <v>42951</v>
      </c>
      <c r="B737" s="4" t="s">
        <v>350</v>
      </c>
    </row>
    <row r="738" spans="1:2" ht="15.75" customHeight="1" x14ac:dyDescent="0.25">
      <c r="A738" s="6">
        <v>42950</v>
      </c>
      <c r="B738" s="4" t="s">
        <v>351</v>
      </c>
    </row>
    <row r="739" spans="1:2" ht="15.75" customHeight="1" x14ac:dyDescent="0.25">
      <c r="A739" s="6">
        <v>42943</v>
      </c>
      <c r="B739" s="4" t="s">
        <v>352</v>
      </c>
    </row>
    <row r="740" spans="1:2" ht="15.75" customHeight="1" x14ac:dyDescent="0.25">
      <c r="A740" s="6">
        <v>42943</v>
      </c>
      <c r="B740" s="4" t="s">
        <v>353</v>
      </c>
    </row>
    <row r="741" spans="1:2" ht="15.75" customHeight="1" x14ac:dyDescent="0.25">
      <c r="A741" s="6">
        <v>42943</v>
      </c>
      <c r="B741" s="4" t="s">
        <v>354</v>
      </c>
    </row>
    <row r="742" spans="1:2" ht="15.75" customHeight="1" x14ac:dyDescent="0.25">
      <c r="A742" s="6">
        <v>42943</v>
      </c>
      <c r="B742" s="4" t="s">
        <v>355</v>
      </c>
    </row>
    <row r="743" spans="1:2" ht="15.75" customHeight="1" x14ac:dyDescent="0.25">
      <c r="A743" s="6">
        <v>42940</v>
      </c>
      <c r="B743" s="4" t="s">
        <v>356</v>
      </c>
    </row>
    <row r="744" spans="1:2" ht="15.75" customHeight="1" x14ac:dyDescent="0.25">
      <c r="A744" s="6">
        <v>42936</v>
      </c>
      <c r="B744" s="4" t="s">
        <v>357</v>
      </c>
    </row>
    <row r="745" spans="1:2" ht="15.75" customHeight="1" x14ac:dyDescent="0.25">
      <c r="A745" s="6">
        <v>42936</v>
      </c>
      <c r="B745" s="4" t="s">
        <v>358</v>
      </c>
    </row>
    <row r="746" spans="1:2" ht="15.75" customHeight="1" x14ac:dyDescent="0.25">
      <c r="A746" s="6">
        <v>42935</v>
      </c>
      <c r="B746" s="4" t="s">
        <v>359</v>
      </c>
    </row>
    <row r="747" spans="1:2" ht="15.75" customHeight="1" x14ac:dyDescent="0.25">
      <c r="A747" s="6">
        <v>42934</v>
      </c>
      <c r="B747" s="4" t="s">
        <v>360</v>
      </c>
    </row>
    <row r="748" spans="1:2" ht="15.75" customHeight="1" x14ac:dyDescent="0.25">
      <c r="A748" s="6">
        <v>42934</v>
      </c>
      <c r="B748" s="4" t="s">
        <v>361</v>
      </c>
    </row>
    <row r="749" spans="1:2" ht="15.75" customHeight="1" x14ac:dyDescent="0.25">
      <c r="A749" s="6">
        <v>42933</v>
      </c>
      <c r="B749" s="4" t="s">
        <v>362</v>
      </c>
    </row>
    <row r="750" spans="1:2" ht="15.75" customHeight="1" x14ac:dyDescent="0.25">
      <c r="A750" s="6">
        <v>42923</v>
      </c>
      <c r="B750" s="4" t="s">
        <v>363</v>
      </c>
    </row>
    <row r="751" spans="1:2" ht="15.75" customHeight="1" x14ac:dyDescent="0.25">
      <c r="A751" s="6">
        <v>42920</v>
      </c>
      <c r="B751" s="4" t="s">
        <v>364</v>
      </c>
    </row>
    <row r="752" spans="1:2" ht="15.75" customHeight="1" x14ac:dyDescent="0.25">
      <c r="A752" s="6">
        <v>42920</v>
      </c>
      <c r="B752" s="4" t="s">
        <v>365</v>
      </c>
    </row>
    <row r="753" spans="1:2" ht="15.75" customHeight="1" x14ac:dyDescent="0.25">
      <c r="A753" s="6">
        <v>42920</v>
      </c>
      <c r="B753" s="4" t="s">
        <v>366</v>
      </c>
    </row>
    <row r="754" spans="1:2" ht="15.75" customHeight="1" x14ac:dyDescent="0.25">
      <c r="A754" s="6">
        <v>42919</v>
      </c>
      <c r="B754" s="4" t="s">
        <v>367</v>
      </c>
    </row>
    <row r="755" spans="1:2" ht="15.75" customHeight="1" x14ac:dyDescent="0.25">
      <c r="A755" s="6">
        <v>42915</v>
      </c>
      <c r="B755" s="4" t="s">
        <v>368</v>
      </c>
    </row>
    <row r="756" spans="1:2" ht="15.75" customHeight="1" x14ac:dyDescent="0.25">
      <c r="A756" s="6">
        <v>42915</v>
      </c>
      <c r="B756" s="4" t="s">
        <v>369</v>
      </c>
    </row>
    <row r="757" spans="1:2" ht="15.75" customHeight="1" x14ac:dyDescent="0.25">
      <c r="A757" s="6">
        <v>42913</v>
      </c>
      <c r="B757" s="4" t="s">
        <v>370</v>
      </c>
    </row>
    <row r="758" spans="1:2" ht="15.75" customHeight="1" x14ac:dyDescent="0.25">
      <c r="A758" s="6">
        <v>42912</v>
      </c>
      <c r="B758" s="4" t="s">
        <v>371</v>
      </c>
    </row>
    <row r="759" spans="1:2" ht="15.75" customHeight="1" x14ac:dyDescent="0.25">
      <c r="A759" s="6">
        <v>42907</v>
      </c>
      <c r="B759" s="4" t="s">
        <v>372</v>
      </c>
    </row>
    <row r="760" spans="1:2" ht="15.75" customHeight="1" x14ac:dyDescent="0.25">
      <c r="A760" s="6">
        <v>42907</v>
      </c>
      <c r="B760" s="4" t="s">
        <v>373</v>
      </c>
    </row>
    <row r="761" spans="1:2" ht="15.75" customHeight="1" x14ac:dyDescent="0.25">
      <c r="A761" s="6">
        <v>42898</v>
      </c>
      <c r="B761" s="4" t="s">
        <v>374</v>
      </c>
    </row>
    <row r="762" spans="1:2" ht="15.75" customHeight="1" x14ac:dyDescent="0.25">
      <c r="A762" s="6">
        <v>42893</v>
      </c>
      <c r="B762" s="4" t="s">
        <v>375</v>
      </c>
    </row>
    <row r="763" spans="1:2" ht="15.75" customHeight="1" x14ac:dyDescent="0.25">
      <c r="A763" s="6">
        <v>42887</v>
      </c>
      <c r="B763" s="4" t="s">
        <v>376</v>
      </c>
    </row>
    <row r="764" spans="1:2" ht="15.75" customHeight="1" x14ac:dyDescent="0.25">
      <c r="A764" s="6">
        <v>42880</v>
      </c>
      <c r="B764" s="4" t="s">
        <v>377</v>
      </c>
    </row>
    <row r="765" spans="1:2" ht="15.75" customHeight="1" x14ac:dyDescent="0.25">
      <c r="A765" s="6">
        <v>42874</v>
      </c>
      <c r="B765" s="4" t="s">
        <v>378</v>
      </c>
    </row>
    <row r="766" spans="1:2" ht="15.75" customHeight="1" x14ac:dyDescent="0.25">
      <c r="A766" s="6">
        <v>42870</v>
      </c>
      <c r="B766" s="4" t="s">
        <v>379</v>
      </c>
    </row>
    <row r="767" spans="1:2" ht="15.75" customHeight="1" x14ac:dyDescent="0.25">
      <c r="A767" s="6">
        <v>42866</v>
      </c>
      <c r="B767" s="4" t="s">
        <v>380</v>
      </c>
    </row>
    <row r="768" spans="1:2" ht="15.75" customHeight="1" x14ac:dyDescent="0.25">
      <c r="A768" s="6">
        <v>42864</v>
      </c>
      <c r="B768" s="4" t="s">
        <v>381</v>
      </c>
    </row>
    <row r="769" spans="1:2" ht="15.75" customHeight="1" x14ac:dyDescent="0.25">
      <c r="A769" s="6">
        <v>42857</v>
      </c>
      <c r="B769" s="4" t="s">
        <v>382</v>
      </c>
    </row>
    <row r="770" spans="1:2" ht="15.75" customHeight="1" x14ac:dyDescent="0.25">
      <c r="A770" s="6">
        <v>42857</v>
      </c>
      <c r="B770" s="4" t="s">
        <v>383</v>
      </c>
    </row>
    <row r="771" spans="1:2" ht="15.75" customHeight="1" x14ac:dyDescent="0.25">
      <c r="A771" s="6">
        <v>42857</v>
      </c>
      <c r="B771" s="4" t="s">
        <v>384</v>
      </c>
    </row>
    <row r="772" spans="1:2" ht="15.75" customHeight="1" x14ac:dyDescent="0.25">
      <c r="A772" s="6">
        <v>42857</v>
      </c>
      <c r="B772" s="4" t="s">
        <v>385</v>
      </c>
    </row>
    <row r="773" spans="1:2" ht="15.75" customHeight="1" x14ac:dyDescent="0.25">
      <c r="A773" s="6">
        <v>42853</v>
      </c>
      <c r="B773" s="4" t="s">
        <v>386</v>
      </c>
    </row>
    <row r="774" spans="1:2" ht="15.75" customHeight="1" x14ac:dyDescent="0.25">
      <c r="A774" s="6">
        <v>42851</v>
      </c>
      <c r="B774" s="4" t="s">
        <v>387</v>
      </c>
    </row>
    <row r="775" spans="1:2" ht="15.75" customHeight="1" x14ac:dyDescent="0.25">
      <c r="A775" s="6">
        <v>42850</v>
      </c>
      <c r="B775" s="4" t="s">
        <v>388</v>
      </c>
    </row>
    <row r="776" spans="1:2" ht="15.75" customHeight="1" x14ac:dyDescent="0.25">
      <c r="A776" s="6">
        <v>42850</v>
      </c>
      <c r="B776" s="4" t="s">
        <v>389</v>
      </c>
    </row>
    <row r="777" spans="1:2" ht="15.75" customHeight="1" x14ac:dyDescent="0.25">
      <c r="A777" s="6">
        <v>42831</v>
      </c>
      <c r="B777" s="4" t="s">
        <v>390</v>
      </c>
    </row>
    <row r="778" spans="1:2" ht="15.75" customHeight="1" x14ac:dyDescent="0.25">
      <c r="A778" s="6">
        <v>42831</v>
      </c>
      <c r="B778" s="4" t="s">
        <v>391</v>
      </c>
    </row>
    <row r="779" spans="1:2" ht="15.75" customHeight="1" x14ac:dyDescent="0.25">
      <c r="A779" s="6">
        <v>42828</v>
      </c>
      <c r="B779" s="4" t="s">
        <v>392</v>
      </c>
    </row>
    <row r="780" spans="1:2" ht="15.75" customHeight="1" x14ac:dyDescent="0.25">
      <c r="A780" s="6">
        <v>42810</v>
      </c>
      <c r="B780" s="4" t="s">
        <v>393</v>
      </c>
    </row>
    <row r="781" spans="1:2" ht="15.75" customHeight="1" x14ac:dyDescent="0.25">
      <c r="A781" s="6">
        <v>42810</v>
      </c>
      <c r="B781" s="4" t="s">
        <v>394</v>
      </c>
    </row>
    <row r="782" spans="1:2" ht="15.75" customHeight="1" x14ac:dyDescent="0.25">
      <c r="A782" s="6">
        <v>42808</v>
      </c>
      <c r="B782" s="4" t="s">
        <v>395</v>
      </c>
    </row>
    <row r="783" spans="1:2" ht="15.75" customHeight="1" x14ac:dyDescent="0.25">
      <c r="A783" s="6">
        <v>42802</v>
      </c>
      <c r="B783" s="4" t="s">
        <v>396</v>
      </c>
    </row>
    <row r="784" spans="1:2" ht="15.75" customHeight="1" x14ac:dyDescent="0.25">
      <c r="A784" s="6">
        <v>42790</v>
      </c>
      <c r="B784" s="4" t="s">
        <v>397</v>
      </c>
    </row>
    <row r="785" spans="1:2" ht="15.75" customHeight="1" x14ac:dyDescent="0.25">
      <c r="A785" s="6">
        <v>42789</v>
      </c>
      <c r="B785" s="4" t="s">
        <v>398</v>
      </c>
    </row>
    <row r="786" spans="1:2" ht="15.75" customHeight="1" x14ac:dyDescent="0.25">
      <c r="A786" s="6">
        <v>42781</v>
      </c>
      <c r="B786" s="4" t="s">
        <v>399</v>
      </c>
    </row>
    <row r="787" spans="1:2" ht="15.75" customHeight="1" x14ac:dyDescent="0.25">
      <c r="A787" s="6">
        <v>42781</v>
      </c>
      <c r="B787" s="4" t="s">
        <v>400</v>
      </c>
    </row>
    <row r="788" spans="1:2" ht="15.75" customHeight="1" x14ac:dyDescent="0.25">
      <c r="A788" s="6">
        <v>42769</v>
      </c>
      <c r="B788" s="4" t="s">
        <v>401</v>
      </c>
    </row>
    <row r="789" spans="1:2" ht="15.75" customHeight="1" x14ac:dyDescent="0.25">
      <c r="A789" s="6">
        <v>42754</v>
      </c>
      <c r="B789" s="4" t="s">
        <v>402</v>
      </c>
    </row>
    <row r="790" spans="1:2" ht="15.75" customHeight="1" x14ac:dyDescent="0.25">
      <c r="A790" s="6">
        <v>42754</v>
      </c>
      <c r="B790" s="4" t="s">
        <v>403</v>
      </c>
    </row>
    <row r="791" spans="1:2" ht="15.75" customHeight="1" x14ac:dyDescent="0.25">
      <c r="A791" s="6">
        <v>42747</v>
      </c>
      <c r="B791" s="4" t="s">
        <v>404</v>
      </c>
    </row>
    <row r="792" spans="1:2" ht="15.75" customHeight="1" x14ac:dyDescent="0.25">
      <c r="A792" s="6">
        <v>42747</v>
      </c>
      <c r="B792" s="4" t="s">
        <v>405</v>
      </c>
    </row>
    <row r="793" spans="1:2" ht="15.75" customHeight="1" x14ac:dyDescent="0.25">
      <c r="A793" s="6">
        <v>42746</v>
      </c>
      <c r="B793" s="4" t="s">
        <v>406</v>
      </c>
    </row>
    <row r="794" spans="1:2" ht="15.75" customHeight="1" x14ac:dyDescent="0.25">
      <c r="A794" s="6">
        <v>42744</v>
      </c>
      <c r="B794" s="4" t="s">
        <v>407</v>
      </c>
    </row>
    <row r="795" spans="1:2" ht="15.75" customHeight="1" x14ac:dyDescent="0.25">
      <c r="A795" s="6">
        <v>42738</v>
      </c>
      <c r="B795" s="4" t="s">
        <v>408</v>
      </c>
    </row>
    <row r="796" spans="1:2" ht="15.75" customHeight="1" x14ac:dyDescent="0.25">
      <c r="A796" s="6">
        <v>42737</v>
      </c>
      <c r="B796" s="4" t="s">
        <v>409</v>
      </c>
    </row>
    <row r="797" spans="1:2" ht="15.75" customHeight="1" x14ac:dyDescent="0.25">
      <c r="A797" s="6">
        <v>42733</v>
      </c>
      <c r="B797" s="4" t="s">
        <v>410</v>
      </c>
    </row>
    <row r="798" spans="1:2" ht="15.75" customHeight="1" x14ac:dyDescent="0.25">
      <c r="A798" s="6">
        <v>42733</v>
      </c>
      <c r="B798" s="4" t="s">
        <v>411</v>
      </c>
    </row>
    <row r="799" spans="1:2" ht="15.75" customHeight="1" x14ac:dyDescent="0.25">
      <c r="A799" s="6">
        <v>42732</v>
      </c>
      <c r="B799" s="4" t="s">
        <v>412</v>
      </c>
    </row>
    <row r="800" spans="1:2" ht="15.75" customHeight="1" x14ac:dyDescent="0.25">
      <c r="A800" s="6">
        <v>42731</v>
      </c>
      <c r="B800" s="4" t="s">
        <v>413</v>
      </c>
    </row>
    <row r="801" spans="1:2" ht="15.75" customHeight="1" x14ac:dyDescent="0.25">
      <c r="A801" s="6">
        <v>42725</v>
      </c>
      <c r="B801" s="4" t="s">
        <v>414</v>
      </c>
    </row>
    <row r="802" spans="1:2" ht="15.75" customHeight="1" x14ac:dyDescent="0.25">
      <c r="A802" s="6">
        <v>42724</v>
      </c>
      <c r="B802" s="4" t="s">
        <v>415</v>
      </c>
    </row>
    <row r="803" spans="1:2" ht="15.75" customHeight="1" x14ac:dyDescent="0.25">
      <c r="A803" s="6">
        <v>42724</v>
      </c>
      <c r="B803" s="4" t="s">
        <v>416</v>
      </c>
    </row>
    <row r="804" spans="1:2" ht="15.75" customHeight="1" x14ac:dyDescent="0.25">
      <c r="A804" s="6">
        <v>42724</v>
      </c>
      <c r="B804" s="4" t="s">
        <v>417</v>
      </c>
    </row>
    <row r="805" spans="1:2" ht="15.75" customHeight="1" x14ac:dyDescent="0.25">
      <c r="A805" s="6">
        <v>42720</v>
      </c>
      <c r="B805" s="4" t="s">
        <v>418</v>
      </c>
    </row>
    <row r="806" spans="1:2" ht="15.75" customHeight="1" x14ac:dyDescent="0.25">
      <c r="A806" s="6">
        <v>42717</v>
      </c>
      <c r="B806" s="4" t="s">
        <v>419</v>
      </c>
    </row>
    <row r="807" spans="1:2" ht="15.75" customHeight="1" x14ac:dyDescent="0.25">
      <c r="A807" s="6">
        <v>42717</v>
      </c>
      <c r="B807" s="4" t="s">
        <v>420</v>
      </c>
    </row>
    <row r="808" spans="1:2" ht="15.75" customHeight="1" x14ac:dyDescent="0.25">
      <c r="A808" s="6">
        <v>42717</v>
      </c>
      <c r="B808" s="4" t="s">
        <v>421</v>
      </c>
    </row>
    <row r="809" spans="1:2" ht="15.75" customHeight="1" x14ac:dyDescent="0.25">
      <c r="A809" s="6">
        <v>42716</v>
      </c>
      <c r="B809" s="4" t="s">
        <v>422</v>
      </c>
    </row>
    <row r="810" spans="1:2" ht="15.75" customHeight="1" x14ac:dyDescent="0.25">
      <c r="A810" s="6">
        <v>42713</v>
      </c>
      <c r="B810" s="4" t="s">
        <v>423</v>
      </c>
    </row>
    <row r="811" spans="1:2" ht="15.75" customHeight="1" x14ac:dyDescent="0.25">
      <c r="A811" s="6">
        <v>42711</v>
      </c>
      <c r="B811" s="4" t="s">
        <v>424</v>
      </c>
    </row>
    <row r="812" spans="1:2" ht="15.75" customHeight="1" x14ac:dyDescent="0.25">
      <c r="A812" s="6">
        <v>42710</v>
      </c>
      <c r="B812" s="4" t="s">
        <v>425</v>
      </c>
    </row>
    <row r="813" spans="1:2" ht="15.75" customHeight="1" x14ac:dyDescent="0.25">
      <c r="A813" s="6">
        <v>42704</v>
      </c>
      <c r="B813" s="4" t="s">
        <v>426</v>
      </c>
    </row>
    <row r="814" spans="1:2" ht="15.75" customHeight="1" x14ac:dyDescent="0.25">
      <c r="A814" s="6">
        <v>42697</v>
      </c>
      <c r="B814" s="4" t="s">
        <v>427</v>
      </c>
    </row>
    <row r="815" spans="1:2" ht="15.75" customHeight="1" x14ac:dyDescent="0.25">
      <c r="A815" s="6">
        <v>42695</v>
      </c>
      <c r="B815" s="4" t="s">
        <v>428</v>
      </c>
    </row>
    <row r="816" spans="1:2" ht="15.75" customHeight="1" x14ac:dyDescent="0.25">
      <c r="A816" s="6">
        <v>42682</v>
      </c>
      <c r="B816" s="4" t="s">
        <v>429</v>
      </c>
    </row>
    <row r="817" spans="1:2" ht="15.75" customHeight="1" x14ac:dyDescent="0.25">
      <c r="A817" s="6">
        <v>42681</v>
      </c>
      <c r="B817" s="4" t="s">
        <v>430</v>
      </c>
    </row>
    <row r="818" spans="1:2" ht="15.75" customHeight="1" x14ac:dyDescent="0.25">
      <c r="A818" s="6">
        <v>42660</v>
      </c>
      <c r="B818" s="4" t="s">
        <v>431</v>
      </c>
    </row>
    <row r="819" spans="1:2" ht="15.75" customHeight="1" x14ac:dyDescent="0.25">
      <c r="A819" s="6">
        <v>42635</v>
      </c>
      <c r="B819" s="4" t="s">
        <v>432</v>
      </c>
    </row>
    <row r="820" spans="1:2" ht="15.75" customHeight="1" x14ac:dyDescent="0.25">
      <c r="A820" s="6">
        <v>42635</v>
      </c>
      <c r="B820" s="4" t="s">
        <v>433</v>
      </c>
    </row>
    <row r="821" spans="1:2" ht="15.75" customHeight="1" x14ac:dyDescent="0.25">
      <c r="A821" s="6">
        <v>42633</v>
      </c>
      <c r="B821" s="4" t="s">
        <v>434</v>
      </c>
    </row>
    <row r="822" spans="1:2" ht="15.75" customHeight="1" x14ac:dyDescent="0.25">
      <c r="A822" s="6">
        <v>42632</v>
      </c>
      <c r="B822" s="4" t="s">
        <v>435</v>
      </c>
    </row>
    <row r="823" spans="1:2" ht="15.75" customHeight="1" x14ac:dyDescent="0.25">
      <c r="A823" s="6">
        <v>42632</v>
      </c>
      <c r="B823" s="4" t="s">
        <v>436</v>
      </c>
    </row>
    <row r="824" spans="1:2" ht="15.75" customHeight="1" x14ac:dyDescent="0.25">
      <c r="A824" s="6">
        <v>42626</v>
      </c>
      <c r="B824" s="4" t="s">
        <v>437</v>
      </c>
    </row>
    <row r="825" spans="1:2" ht="15.75" customHeight="1" x14ac:dyDescent="0.25">
      <c r="A825" s="6">
        <v>42621</v>
      </c>
      <c r="B825" s="4" t="s">
        <v>438</v>
      </c>
    </row>
    <row r="826" spans="1:2" ht="15.75" customHeight="1" x14ac:dyDescent="0.25">
      <c r="A826" s="6">
        <v>42621</v>
      </c>
      <c r="B826" s="4" t="s">
        <v>439</v>
      </c>
    </row>
    <row r="827" spans="1:2" ht="15.75" customHeight="1" x14ac:dyDescent="0.25">
      <c r="A827" s="6">
        <v>42615</v>
      </c>
      <c r="B827" s="4" t="s">
        <v>440</v>
      </c>
    </row>
    <row r="828" spans="1:2" ht="15.75" customHeight="1" x14ac:dyDescent="0.25">
      <c r="A828" s="6">
        <v>42611</v>
      </c>
      <c r="B828" s="4" t="s">
        <v>441</v>
      </c>
    </row>
    <row r="829" spans="1:2" ht="15.75" customHeight="1" x14ac:dyDescent="0.25">
      <c r="A829" s="6">
        <v>42606</v>
      </c>
      <c r="B829" s="4" t="s">
        <v>442</v>
      </c>
    </row>
    <row r="830" spans="1:2" ht="15.75" customHeight="1" x14ac:dyDescent="0.25">
      <c r="A830" s="6">
        <v>42606</v>
      </c>
      <c r="B830" s="4" t="s">
        <v>443</v>
      </c>
    </row>
    <row r="831" spans="1:2" ht="15.75" customHeight="1" x14ac:dyDescent="0.25">
      <c r="A831" s="6">
        <v>42605</v>
      </c>
      <c r="B831" s="4" t="s">
        <v>444</v>
      </c>
    </row>
    <row r="832" spans="1:2" ht="15.75" customHeight="1" x14ac:dyDescent="0.25">
      <c r="A832" s="6">
        <v>42598</v>
      </c>
      <c r="B832" s="4" t="s">
        <v>445</v>
      </c>
    </row>
    <row r="833" spans="1:2" ht="15.75" customHeight="1" x14ac:dyDescent="0.25">
      <c r="A833" s="6">
        <v>42598</v>
      </c>
      <c r="B833" s="4" t="s">
        <v>446</v>
      </c>
    </row>
    <row r="834" spans="1:2" ht="15.75" customHeight="1" x14ac:dyDescent="0.25">
      <c r="A834" s="6">
        <v>42597</v>
      </c>
      <c r="B834" s="4" t="s">
        <v>447</v>
      </c>
    </row>
    <row r="835" spans="1:2" ht="15.75" customHeight="1" x14ac:dyDescent="0.25">
      <c r="A835" s="6">
        <v>42593</v>
      </c>
      <c r="B835" s="4" t="s">
        <v>448</v>
      </c>
    </row>
    <row r="836" spans="1:2" ht="15.75" customHeight="1" x14ac:dyDescent="0.25">
      <c r="A836" s="6">
        <v>42593</v>
      </c>
      <c r="B836" s="4" t="s">
        <v>449</v>
      </c>
    </row>
    <row r="837" spans="1:2" ht="15.75" customHeight="1" x14ac:dyDescent="0.25">
      <c r="A837" s="6">
        <v>42591</v>
      </c>
      <c r="B837" s="4" t="s">
        <v>450</v>
      </c>
    </row>
    <row r="838" spans="1:2" ht="15.75" customHeight="1" x14ac:dyDescent="0.25">
      <c r="A838" s="6">
        <v>42587</v>
      </c>
      <c r="B838" s="4" t="s">
        <v>451</v>
      </c>
    </row>
    <row r="839" spans="1:2" ht="15.75" customHeight="1" x14ac:dyDescent="0.25">
      <c r="A839" s="6">
        <v>42587</v>
      </c>
      <c r="B839" s="4" t="s">
        <v>452</v>
      </c>
    </row>
    <row r="840" spans="1:2" ht="15.75" customHeight="1" x14ac:dyDescent="0.25">
      <c r="A840" s="6">
        <v>42584</v>
      </c>
      <c r="B840" s="4" t="s">
        <v>453</v>
      </c>
    </row>
    <row r="841" spans="1:2" ht="15.75" customHeight="1" x14ac:dyDescent="0.25">
      <c r="A841" s="6">
        <v>42579</v>
      </c>
      <c r="B841" s="4" t="s">
        <v>454</v>
      </c>
    </row>
    <row r="842" spans="1:2" ht="15.75" customHeight="1" x14ac:dyDescent="0.25">
      <c r="A842" s="6">
        <v>42573</v>
      </c>
      <c r="B842" s="4" t="s">
        <v>455</v>
      </c>
    </row>
    <row r="843" spans="1:2" ht="15.75" customHeight="1" x14ac:dyDescent="0.25">
      <c r="A843" s="6">
        <v>42573</v>
      </c>
      <c r="B843" s="4" t="s">
        <v>456</v>
      </c>
    </row>
    <row r="844" spans="1:2" ht="15.75" customHeight="1" x14ac:dyDescent="0.25">
      <c r="A844" s="6">
        <v>42573</v>
      </c>
      <c r="B844" s="4" t="s">
        <v>457</v>
      </c>
    </row>
    <row r="845" spans="1:2" ht="15.75" customHeight="1" x14ac:dyDescent="0.25">
      <c r="A845" s="6">
        <v>42570</v>
      </c>
      <c r="B845" s="4" t="s">
        <v>458</v>
      </c>
    </row>
    <row r="846" spans="1:2" ht="15.75" customHeight="1" x14ac:dyDescent="0.25">
      <c r="A846" s="6">
        <v>42564</v>
      </c>
      <c r="B846" s="4" t="s">
        <v>459</v>
      </c>
    </row>
    <row r="847" spans="1:2" ht="15.75" customHeight="1" x14ac:dyDescent="0.25">
      <c r="A847" s="6">
        <v>42564</v>
      </c>
      <c r="B847" s="4" t="s">
        <v>460</v>
      </c>
    </row>
    <row r="848" spans="1:2" ht="15.75" customHeight="1" x14ac:dyDescent="0.25">
      <c r="A848" s="6">
        <v>42563</v>
      </c>
      <c r="B848" s="4" t="s">
        <v>461</v>
      </c>
    </row>
    <row r="849" spans="1:2" ht="15.75" customHeight="1" x14ac:dyDescent="0.25">
      <c r="A849" s="6">
        <v>42559</v>
      </c>
      <c r="B849" s="4" t="s">
        <v>462</v>
      </c>
    </row>
    <row r="850" spans="1:2" ht="15.75" customHeight="1" x14ac:dyDescent="0.25">
      <c r="A850" s="6">
        <v>42559</v>
      </c>
      <c r="B850" s="4" t="s">
        <v>463</v>
      </c>
    </row>
    <row r="851" spans="1:2" ht="15.75" customHeight="1" x14ac:dyDescent="0.25">
      <c r="A851" s="6">
        <v>42557</v>
      </c>
      <c r="B851" s="4" t="s">
        <v>464</v>
      </c>
    </row>
    <row r="852" spans="1:2" ht="15.75" customHeight="1" x14ac:dyDescent="0.25">
      <c r="A852" s="6">
        <v>42557</v>
      </c>
      <c r="B852" s="4" t="s">
        <v>465</v>
      </c>
    </row>
    <row r="853" spans="1:2" ht="15.75" customHeight="1" x14ac:dyDescent="0.25">
      <c r="A853" s="6">
        <v>42555</v>
      </c>
      <c r="B853" s="4" t="s">
        <v>466</v>
      </c>
    </row>
    <row r="854" spans="1:2" ht="15.75" customHeight="1" x14ac:dyDescent="0.25">
      <c r="A854" s="6">
        <v>42555</v>
      </c>
      <c r="B854" s="4" t="s">
        <v>467</v>
      </c>
    </row>
    <row r="855" spans="1:2" ht="15.75" customHeight="1" x14ac:dyDescent="0.25">
      <c r="A855" s="6">
        <v>42552</v>
      </c>
      <c r="B855" s="4" t="s">
        <v>468</v>
      </c>
    </row>
    <row r="856" spans="1:2" ht="15.75" customHeight="1" x14ac:dyDescent="0.25">
      <c r="A856" s="6">
        <v>42551</v>
      </c>
      <c r="B856" s="4" t="s">
        <v>469</v>
      </c>
    </row>
    <row r="857" spans="1:2" ht="15.75" customHeight="1" x14ac:dyDescent="0.25">
      <c r="A857" s="6">
        <v>42544</v>
      </c>
      <c r="B857" s="4" t="s">
        <v>470</v>
      </c>
    </row>
    <row r="858" spans="1:2" ht="15.75" customHeight="1" x14ac:dyDescent="0.25">
      <c r="A858" s="6">
        <v>42543</v>
      </c>
      <c r="B858" s="4" t="s">
        <v>471</v>
      </c>
    </row>
    <row r="859" spans="1:2" ht="15.75" customHeight="1" x14ac:dyDescent="0.25">
      <c r="A859" s="6">
        <v>42543</v>
      </c>
      <c r="B859" s="4" t="s">
        <v>472</v>
      </c>
    </row>
    <row r="860" spans="1:2" ht="15.75" customHeight="1" x14ac:dyDescent="0.25">
      <c r="A860" s="6">
        <v>42538</v>
      </c>
      <c r="B860" s="4" t="s">
        <v>473</v>
      </c>
    </row>
    <row r="861" spans="1:2" ht="15.75" customHeight="1" x14ac:dyDescent="0.25">
      <c r="A861" s="6">
        <v>42534</v>
      </c>
      <c r="B861" s="4" t="s">
        <v>474</v>
      </c>
    </row>
    <row r="862" spans="1:2" ht="15.75" customHeight="1" x14ac:dyDescent="0.25">
      <c r="A862" s="6">
        <v>42534</v>
      </c>
      <c r="B862" s="4" t="s">
        <v>475</v>
      </c>
    </row>
    <row r="863" spans="1:2" ht="15.75" customHeight="1" x14ac:dyDescent="0.25">
      <c r="A863" s="6">
        <v>42531</v>
      </c>
      <c r="B863" s="4" t="s">
        <v>476</v>
      </c>
    </row>
    <row r="864" spans="1:2" ht="15.75" customHeight="1" x14ac:dyDescent="0.25">
      <c r="A864" s="6">
        <v>42523</v>
      </c>
      <c r="B864" s="4" t="s">
        <v>477</v>
      </c>
    </row>
    <row r="865" spans="1:2" ht="15.75" customHeight="1" x14ac:dyDescent="0.25">
      <c r="A865" s="6">
        <v>42523</v>
      </c>
      <c r="B865" s="4" t="s">
        <v>478</v>
      </c>
    </row>
    <row r="866" spans="1:2" ht="15.75" customHeight="1" x14ac:dyDescent="0.25">
      <c r="A866" s="6">
        <v>42515</v>
      </c>
      <c r="B866" s="4" t="s">
        <v>479</v>
      </c>
    </row>
    <row r="867" spans="1:2" ht="15.75" customHeight="1" x14ac:dyDescent="0.25">
      <c r="A867" s="6">
        <v>42515</v>
      </c>
      <c r="B867" s="4" t="s">
        <v>480</v>
      </c>
    </row>
    <row r="868" spans="1:2" ht="15.75" customHeight="1" x14ac:dyDescent="0.25">
      <c r="A868" s="6">
        <v>42515</v>
      </c>
      <c r="B868" s="4" t="s">
        <v>481</v>
      </c>
    </row>
    <row r="869" spans="1:2" ht="15.75" customHeight="1" x14ac:dyDescent="0.25">
      <c r="A869" s="6">
        <v>42515</v>
      </c>
      <c r="B869" s="4" t="s">
        <v>482</v>
      </c>
    </row>
    <row r="870" spans="1:2" ht="15.75" customHeight="1" x14ac:dyDescent="0.25">
      <c r="A870" s="6">
        <v>42510</v>
      </c>
      <c r="B870" s="4" t="s">
        <v>483</v>
      </c>
    </row>
    <row r="871" spans="1:2" ht="15.75" customHeight="1" x14ac:dyDescent="0.25">
      <c r="A871" s="6">
        <v>42502</v>
      </c>
      <c r="B871" s="4" t="s">
        <v>484</v>
      </c>
    </row>
    <row r="872" spans="1:2" ht="15.75" customHeight="1" x14ac:dyDescent="0.25">
      <c r="A872" s="6">
        <v>42501</v>
      </c>
      <c r="B872" s="4" t="s">
        <v>485</v>
      </c>
    </row>
    <row r="873" spans="1:2" ht="15.75" customHeight="1" x14ac:dyDescent="0.25">
      <c r="A873" s="6">
        <v>42500</v>
      </c>
      <c r="B873" s="4" t="s">
        <v>486</v>
      </c>
    </row>
    <row r="874" spans="1:2" ht="15.75" customHeight="1" x14ac:dyDescent="0.25">
      <c r="A874" s="6">
        <v>42500</v>
      </c>
      <c r="B874" s="4" t="s">
        <v>487</v>
      </c>
    </row>
    <row r="875" spans="1:2" ht="15.75" customHeight="1" x14ac:dyDescent="0.25">
      <c r="A875" s="6">
        <v>42499</v>
      </c>
      <c r="B875" s="4" t="s">
        <v>488</v>
      </c>
    </row>
    <row r="876" spans="1:2" ht="15.75" customHeight="1" x14ac:dyDescent="0.25">
      <c r="A876" s="6">
        <v>42499</v>
      </c>
      <c r="B876" s="4" t="s">
        <v>489</v>
      </c>
    </row>
    <row r="877" spans="1:2" ht="15.75" customHeight="1" x14ac:dyDescent="0.25">
      <c r="A877" s="6">
        <v>42499</v>
      </c>
      <c r="B877" s="4" t="s">
        <v>490</v>
      </c>
    </row>
    <row r="878" spans="1:2" ht="15.75" customHeight="1" x14ac:dyDescent="0.25">
      <c r="A878" s="6">
        <v>42499</v>
      </c>
      <c r="B878" s="4" t="s">
        <v>491</v>
      </c>
    </row>
    <row r="879" spans="1:2" ht="15.75" customHeight="1" x14ac:dyDescent="0.25">
      <c r="A879" s="6">
        <v>42494</v>
      </c>
      <c r="B879" s="4" t="s">
        <v>492</v>
      </c>
    </row>
    <row r="880" spans="1:2" ht="15.75" customHeight="1" x14ac:dyDescent="0.25">
      <c r="A880" s="6">
        <v>42493</v>
      </c>
      <c r="B880" s="4" t="s">
        <v>493</v>
      </c>
    </row>
    <row r="881" spans="1:2" ht="15.75" customHeight="1" x14ac:dyDescent="0.25">
      <c r="A881" s="6">
        <v>42492</v>
      </c>
      <c r="B881" s="4" t="s">
        <v>494</v>
      </c>
    </row>
    <row r="882" spans="1:2" ht="15.75" customHeight="1" x14ac:dyDescent="0.25">
      <c r="A882" s="6">
        <v>42492</v>
      </c>
      <c r="B882" s="4" t="s">
        <v>495</v>
      </c>
    </row>
    <row r="883" spans="1:2" ht="15.75" customHeight="1" x14ac:dyDescent="0.25">
      <c r="A883" s="6">
        <v>42492</v>
      </c>
      <c r="B883" s="4" t="s">
        <v>496</v>
      </c>
    </row>
    <row r="884" spans="1:2" ht="15.75" customHeight="1" x14ac:dyDescent="0.25">
      <c r="A884" s="6">
        <v>42487</v>
      </c>
      <c r="B884" s="4" t="s">
        <v>497</v>
      </c>
    </row>
    <row r="885" spans="1:2" ht="15.75" customHeight="1" x14ac:dyDescent="0.25">
      <c r="A885" s="6">
        <v>42487</v>
      </c>
      <c r="B885" s="4" t="s">
        <v>498</v>
      </c>
    </row>
    <row r="886" spans="1:2" ht="15.75" customHeight="1" x14ac:dyDescent="0.25">
      <c r="A886" s="6">
        <v>42480</v>
      </c>
      <c r="B886" s="4" t="s">
        <v>499</v>
      </c>
    </row>
    <row r="887" spans="1:2" ht="15.75" customHeight="1" x14ac:dyDescent="0.25">
      <c r="A887" s="6">
        <v>42480</v>
      </c>
      <c r="B887" s="4" t="s">
        <v>500</v>
      </c>
    </row>
    <row r="888" spans="1:2" ht="15.75" customHeight="1" x14ac:dyDescent="0.25">
      <c r="A888" s="6">
        <v>42480</v>
      </c>
      <c r="B888" s="4" t="s">
        <v>501</v>
      </c>
    </row>
    <row r="889" spans="1:2" ht="15.75" customHeight="1" x14ac:dyDescent="0.25">
      <c r="A889" s="6">
        <v>42479</v>
      </c>
      <c r="B889" s="4" t="s">
        <v>502</v>
      </c>
    </row>
    <row r="890" spans="1:2" ht="15.75" customHeight="1" x14ac:dyDescent="0.25">
      <c r="A890" s="6">
        <v>42475</v>
      </c>
      <c r="B890" s="4" t="s">
        <v>503</v>
      </c>
    </row>
    <row r="891" spans="1:2" ht="15.75" customHeight="1" x14ac:dyDescent="0.25">
      <c r="A891" s="6">
        <v>42473</v>
      </c>
      <c r="B891" s="4" t="s">
        <v>504</v>
      </c>
    </row>
    <row r="892" spans="1:2" ht="15.75" customHeight="1" x14ac:dyDescent="0.25">
      <c r="A892" s="6">
        <v>42472</v>
      </c>
      <c r="B892" s="4" t="s">
        <v>505</v>
      </c>
    </row>
    <row r="893" spans="1:2" ht="15.75" customHeight="1" x14ac:dyDescent="0.25">
      <c r="A893" s="6">
        <v>42471</v>
      </c>
      <c r="B893" s="4" t="s">
        <v>506</v>
      </c>
    </row>
    <row r="894" spans="1:2" ht="15.75" customHeight="1" x14ac:dyDescent="0.25">
      <c r="A894" s="6">
        <v>42468</v>
      </c>
      <c r="B894" s="4" t="s">
        <v>507</v>
      </c>
    </row>
    <row r="895" spans="1:2" ht="15.75" customHeight="1" x14ac:dyDescent="0.25">
      <c r="A895" s="6">
        <v>42466</v>
      </c>
      <c r="B895" s="4" t="s">
        <v>508</v>
      </c>
    </row>
    <row r="896" spans="1:2" ht="15.75" customHeight="1" x14ac:dyDescent="0.25">
      <c r="A896" s="6">
        <v>42461</v>
      </c>
      <c r="B896" s="4" t="s">
        <v>509</v>
      </c>
    </row>
    <row r="897" spans="1:2" ht="15.75" customHeight="1" x14ac:dyDescent="0.25">
      <c r="A897" s="6">
        <v>42459</v>
      </c>
      <c r="B897" s="4" t="s">
        <v>510</v>
      </c>
    </row>
    <row r="898" spans="1:2" ht="15.75" customHeight="1" x14ac:dyDescent="0.25">
      <c r="A898" s="6">
        <v>42452</v>
      </c>
      <c r="B898" s="4" t="s">
        <v>511</v>
      </c>
    </row>
    <row r="899" spans="1:2" ht="15.75" customHeight="1" x14ac:dyDescent="0.25">
      <c r="A899" s="6">
        <v>42447</v>
      </c>
      <c r="B899" s="4" t="s">
        <v>512</v>
      </c>
    </row>
    <row r="900" spans="1:2" ht="15.75" customHeight="1" x14ac:dyDescent="0.25">
      <c r="A900" s="6">
        <v>42447</v>
      </c>
      <c r="B900" s="4" t="s">
        <v>513</v>
      </c>
    </row>
    <row r="901" spans="1:2" ht="15.75" customHeight="1" x14ac:dyDescent="0.25">
      <c r="A901" s="6">
        <v>42445</v>
      </c>
      <c r="B901" s="4" t="s">
        <v>514</v>
      </c>
    </row>
    <row r="902" spans="1:2" ht="15.75" customHeight="1" x14ac:dyDescent="0.25">
      <c r="A902" s="6">
        <v>42444</v>
      </c>
      <c r="B902" s="4" t="s">
        <v>515</v>
      </c>
    </row>
    <row r="903" spans="1:2" ht="15.75" customHeight="1" x14ac:dyDescent="0.25">
      <c r="A903" s="6">
        <v>42443</v>
      </c>
      <c r="B903" s="4" t="s">
        <v>516</v>
      </c>
    </row>
    <row r="904" spans="1:2" ht="15.75" customHeight="1" x14ac:dyDescent="0.25">
      <c r="A904" s="6">
        <v>42437</v>
      </c>
      <c r="B904" s="4" t="s">
        <v>517</v>
      </c>
    </row>
    <row r="905" spans="1:2" ht="15.75" customHeight="1" x14ac:dyDescent="0.25">
      <c r="A905" s="6">
        <v>42437</v>
      </c>
      <c r="B905" s="4" t="s">
        <v>518</v>
      </c>
    </row>
    <row r="906" spans="1:2" ht="15.75" customHeight="1" x14ac:dyDescent="0.25">
      <c r="A906" s="6">
        <v>42436</v>
      </c>
      <c r="B906" s="4" t="s">
        <v>519</v>
      </c>
    </row>
    <row r="907" spans="1:2" ht="15.75" customHeight="1" x14ac:dyDescent="0.25">
      <c r="A907" s="6">
        <v>42423</v>
      </c>
      <c r="B907" s="4" t="s">
        <v>520</v>
      </c>
    </row>
    <row r="908" spans="1:2" ht="15.75" customHeight="1" x14ac:dyDescent="0.25">
      <c r="A908" s="6">
        <v>42422</v>
      </c>
      <c r="B908" s="4" t="s">
        <v>521</v>
      </c>
    </row>
    <row r="909" spans="1:2" ht="15.75" customHeight="1" x14ac:dyDescent="0.25">
      <c r="A909" s="6">
        <v>42410</v>
      </c>
      <c r="B909" s="4" t="s">
        <v>522</v>
      </c>
    </row>
    <row r="910" spans="1:2" ht="15.75" customHeight="1" x14ac:dyDescent="0.25">
      <c r="A910" s="6">
        <v>42410</v>
      </c>
      <c r="B910" s="4" t="s">
        <v>523</v>
      </c>
    </row>
    <row r="911" spans="1:2" ht="15.75" customHeight="1" x14ac:dyDescent="0.25">
      <c r="A911" s="6">
        <v>42395</v>
      </c>
      <c r="B911" s="4" t="s">
        <v>524</v>
      </c>
    </row>
    <row r="912" spans="1:2" ht="15.75" customHeight="1" x14ac:dyDescent="0.25">
      <c r="A912" s="6">
        <v>42395</v>
      </c>
      <c r="B912" s="4" t="s">
        <v>525</v>
      </c>
    </row>
    <row r="913" spans="1:2" ht="15.75" customHeight="1" x14ac:dyDescent="0.25">
      <c r="A913" s="6">
        <v>42395</v>
      </c>
      <c r="B913" s="4" t="s">
        <v>526</v>
      </c>
    </row>
    <row r="914" spans="1:2" ht="15.75" customHeight="1" x14ac:dyDescent="0.25">
      <c r="A914" s="6">
        <v>42395</v>
      </c>
      <c r="B914" s="4" t="s">
        <v>527</v>
      </c>
    </row>
    <row r="915" spans="1:2" ht="15.75" customHeight="1" x14ac:dyDescent="0.25">
      <c r="A915" s="6">
        <v>42395</v>
      </c>
      <c r="B915" s="4" t="s">
        <v>528</v>
      </c>
    </row>
    <row r="916" spans="1:2" ht="15.75" customHeight="1" x14ac:dyDescent="0.25">
      <c r="A916" s="6">
        <v>42395</v>
      </c>
      <c r="B916" s="4" t="s">
        <v>529</v>
      </c>
    </row>
    <row r="917" spans="1:2" ht="15.75" customHeight="1" x14ac:dyDescent="0.25">
      <c r="A917" s="6">
        <v>42389</v>
      </c>
      <c r="B917" s="4" t="s">
        <v>530</v>
      </c>
    </row>
    <row r="918" spans="1:2" ht="15.75" customHeight="1" x14ac:dyDescent="0.25">
      <c r="A918" s="6">
        <v>42388</v>
      </c>
      <c r="B918" s="4" t="s">
        <v>531</v>
      </c>
    </row>
    <row r="919" spans="1:2" ht="15.75" customHeight="1" x14ac:dyDescent="0.25">
      <c r="A919" s="6">
        <v>42387</v>
      </c>
      <c r="B919" s="4" t="s">
        <v>532</v>
      </c>
    </row>
    <row r="920" spans="1:2" ht="15.75" customHeight="1" x14ac:dyDescent="0.25">
      <c r="A920" s="6">
        <v>42384</v>
      </c>
      <c r="B920" s="4" t="s">
        <v>533</v>
      </c>
    </row>
    <row r="921" spans="1:2" ht="15.75" customHeight="1" x14ac:dyDescent="0.25">
      <c r="A921" s="6">
        <v>42382</v>
      </c>
      <c r="B921" s="4" t="s">
        <v>534</v>
      </c>
    </row>
    <row r="922" spans="1:2" ht="15.75" customHeight="1" x14ac:dyDescent="0.25">
      <c r="A922" s="6">
        <v>42377</v>
      </c>
      <c r="B922" s="4" t="s">
        <v>535</v>
      </c>
    </row>
    <row r="923" spans="1:2" ht="15.75" customHeight="1" x14ac:dyDescent="0.25">
      <c r="A923" s="6">
        <v>42374</v>
      </c>
      <c r="B923" s="4" t="s">
        <v>536</v>
      </c>
    </row>
    <row r="924" spans="1:2" ht="15.75" customHeight="1" x14ac:dyDescent="0.25">
      <c r="A924" s="6">
        <v>42374</v>
      </c>
      <c r="B924" s="4" t="s">
        <v>537</v>
      </c>
    </row>
    <row r="925" spans="1:2" ht="15.75" customHeight="1" x14ac:dyDescent="0.25">
      <c r="A925" s="6">
        <v>42366</v>
      </c>
      <c r="B925" s="4" t="s">
        <v>538</v>
      </c>
    </row>
    <row r="926" spans="1:2" ht="15.75" customHeight="1" x14ac:dyDescent="0.25">
      <c r="A926" s="6">
        <v>42361</v>
      </c>
      <c r="B926" s="4" t="s">
        <v>539</v>
      </c>
    </row>
    <row r="927" spans="1:2" ht="15.75" customHeight="1" x14ac:dyDescent="0.25">
      <c r="A927" s="6">
        <v>42361</v>
      </c>
      <c r="B927" s="4" t="s">
        <v>540</v>
      </c>
    </row>
    <row r="928" spans="1:2" ht="15.75" customHeight="1" x14ac:dyDescent="0.25">
      <c r="A928" s="6">
        <v>42361</v>
      </c>
      <c r="B928" s="4" t="s">
        <v>541</v>
      </c>
    </row>
    <row r="929" spans="1:2" ht="15.75" customHeight="1" x14ac:dyDescent="0.25">
      <c r="A929" s="6">
        <v>42361</v>
      </c>
      <c r="B929" s="4" t="s">
        <v>542</v>
      </c>
    </row>
    <row r="930" spans="1:2" ht="15.75" customHeight="1" x14ac:dyDescent="0.25">
      <c r="A930" s="6">
        <v>42359</v>
      </c>
      <c r="B930" s="4" t="s">
        <v>543</v>
      </c>
    </row>
    <row r="931" spans="1:2" ht="15.75" customHeight="1" x14ac:dyDescent="0.25">
      <c r="A931" s="6">
        <v>42359</v>
      </c>
      <c r="B931" s="4" t="s">
        <v>544</v>
      </c>
    </row>
    <row r="932" spans="1:2" ht="15.75" customHeight="1" x14ac:dyDescent="0.25">
      <c r="A932" s="6">
        <v>42356</v>
      </c>
      <c r="B932" s="4" t="s">
        <v>545</v>
      </c>
    </row>
    <row r="933" spans="1:2" ht="15.75" customHeight="1" x14ac:dyDescent="0.25">
      <c r="A933" s="6">
        <v>42355</v>
      </c>
      <c r="B933" s="4" t="s">
        <v>546</v>
      </c>
    </row>
    <row r="934" spans="1:2" ht="15.75" customHeight="1" x14ac:dyDescent="0.25">
      <c r="A934" s="6">
        <v>42355</v>
      </c>
      <c r="B934" s="4" t="s">
        <v>547</v>
      </c>
    </row>
    <row r="935" spans="1:2" ht="15.75" customHeight="1" x14ac:dyDescent="0.25">
      <c r="A935" s="6">
        <v>42354</v>
      </c>
      <c r="B935" s="4" t="s">
        <v>548</v>
      </c>
    </row>
    <row r="936" spans="1:2" ht="15.75" customHeight="1" x14ac:dyDescent="0.25">
      <c r="A936" s="6">
        <v>42354</v>
      </c>
      <c r="B936" s="4" t="s">
        <v>549</v>
      </c>
    </row>
    <row r="937" spans="1:2" ht="15.75" customHeight="1" x14ac:dyDescent="0.25">
      <c r="A937" s="6">
        <v>42354</v>
      </c>
      <c r="B937" s="4" t="s">
        <v>550</v>
      </c>
    </row>
    <row r="938" spans="1:2" ht="15.75" customHeight="1" x14ac:dyDescent="0.25">
      <c r="A938" s="6">
        <v>42352</v>
      </c>
      <c r="B938" s="4" t="s">
        <v>551</v>
      </c>
    </row>
    <row r="939" spans="1:2" ht="15.75" customHeight="1" x14ac:dyDescent="0.25">
      <c r="A939" s="6">
        <v>42352</v>
      </c>
      <c r="B939" s="4" t="s">
        <v>552</v>
      </c>
    </row>
    <row r="940" spans="1:2" ht="15.75" customHeight="1" x14ac:dyDescent="0.25">
      <c r="A940" s="6">
        <v>42335</v>
      </c>
      <c r="B940" s="4" t="s">
        <v>553</v>
      </c>
    </row>
    <row r="941" spans="1:2" ht="15.75" customHeight="1" x14ac:dyDescent="0.25">
      <c r="A941" s="6">
        <v>42332</v>
      </c>
      <c r="B941" s="4" t="s">
        <v>554</v>
      </c>
    </row>
    <row r="942" spans="1:2" ht="15.75" customHeight="1" x14ac:dyDescent="0.25">
      <c r="A942" s="6">
        <v>42328</v>
      </c>
      <c r="B942" s="4" t="s">
        <v>555</v>
      </c>
    </row>
    <row r="943" spans="1:2" ht="15.75" customHeight="1" x14ac:dyDescent="0.25">
      <c r="A943" s="6">
        <v>42328</v>
      </c>
      <c r="B943" s="4" t="s">
        <v>556</v>
      </c>
    </row>
    <row r="944" spans="1:2" ht="15.75" customHeight="1" x14ac:dyDescent="0.25">
      <c r="A944" s="6">
        <v>42325</v>
      </c>
      <c r="B944" s="4" t="s">
        <v>557</v>
      </c>
    </row>
    <row r="945" spans="1:2" ht="15.75" customHeight="1" x14ac:dyDescent="0.25">
      <c r="A945" s="6">
        <v>42324</v>
      </c>
      <c r="B945" s="4" t="s">
        <v>558</v>
      </c>
    </row>
    <row r="946" spans="1:2" ht="15.75" customHeight="1" x14ac:dyDescent="0.25">
      <c r="A946" s="6">
        <v>42321</v>
      </c>
      <c r="B946" s="4" t="s">
        <v>559</v>
      </c>
    </row>
    <row r="947" spans="1:2" ht="15.75" customHeight="1" x14ac:dyDescent="0.25">
      <c r="A947" s="6">
        <v>42321</v>
      </c>
      <c r="B947" s="4" t="s">
        <v>560</v>
      </c>
    </row>
    <row r="948" spans="1:2" ht="15.75" customHeight="1" x14ac:dyDescent="0.25">
      <c r="A948" s="6">
        <v>42321</v>
      </c>
      <c r="B948" s="4" t="s">
        <v>561</v>
      </c>
    </row>
    <row r="949" spans="1:2" ht="15.75" customHeight="1" x14ac:dyDescent="0.25">
      <c r="A949" s="6">
        <v>42317</v>
      </c>
      <c r="B949" s="4" t="s">
        <v>562</v>
      </c>
    </row>
    <row r="950" spans="1:2" ht="15.75" customHeight="1" x14ac:dyDescent="0.25">
      <c r="A950" s="6">
        <v>42304</v>
      </c>
      <c r="B950" s="4" t="s">
        <v>563</v>
      </c>
    </row>
    <row r="951" spans="1:2" ht="15.75" customHeight="1" x14ac:dyDescent="0.25">
      <c r="A951" s="6">
        <v>42304</v>
      </c>
      <c r="B951" s="4" t="s">
        <v>564</v>
      </c>
    </row>
    <row r="952" spans="1:2" ht="15.75" customHeight="1" x14ac:dyDescent="0.25">
      <c r="A952" s="6">
        <v>42303</v>
      </c>
      <c r="B952" s="4" t="s">
        <v>565</v>
      </c>
    </row>
    <row r="953" spans="1:2" ht="15.75" customHeight="1" x14ac:dyDescent="0.25">
      <c r="A953" s="6">
        <v>42303</v>
      </c>
      <c r="B953" s="4" t="s">
        <v>566</v>
      </c>
    </row>
    <row r="954" spans="1:2" ht="15.75" customHeight="1" x14ac:dyDescent="0.25">
      <c r="A954" s="6">
        <v>42303</v>
      </c>
      <c r="B954" s="4" t="s">
        <v>567</v>
      </c>
    </row>
    <row r="955" spans="1:2" ht="15.75" customHeight="1" x14ac:dyDescent="0.25">
      <c r="A955" s="6">
        <v>42289</v>
      </c>
      <c r="B955" s="4" t="s">
        <v>568</v>
      </c>
    </row>
    <row r="956" spans="1:2" ht="15.75" customHeight="1" x14ac:dyDescent="0.25">
      <c r="A956" s="6">
        <v>42289</v>
      </c>
      <c r="B956" s="4" t="s">
        <v>569</v>
      </c>
    </row>
    <row r="957" spans="1:2" ht="15.75" customHeight="1" x14ac:dyDescent="0.25">
      <c r="A957" s="6">
        <v>42284</v>
      </c>
      <c r="B957" s="4" t="s">
        <v>570</v>
      </c>
    </row>
    <row r="958" spans="1:2" ht="15.75" customHeight="1" x14ac:dyDescent="0.25">
      <c r="A958" s="6">
        <v>42279</v>
      </c>
      <c r="B958" s="4" t="s">
        <v>571</v>
      </c>
    </row>
    <row r="959" spans="1:2" ht="15.75" customHeight="1" x14ac:dyDescent="0.25">
      <c r="A959" s="6">
        <v>42277</v>
      </c>
      <c r="B959" s="4" t="s">
        <v>572</v>
      </c>
    </row>
    <row r="960" spans="1:2" ht="15.75" customHeight="1" x14ac:dyDescent="0.25">
      <c r="A960" s="6">
        <v>42263</v>
      </c>
      <c r="B960" s="4" t="s">
        <v>573</v>
      </c>
    </row>
    <row r="961" spans="1:2" ht="15.75" customHeight="1" x14ac:dyDescent="0.25">
      <c r="A961" s="6">
        <v>42261</v>
      </c>
      <c r="B961" s="4" t="s">
        <v>574</v>
      </c>
    </row>
    <row r="962" spans="1:2" ht="15.75" customHeight="1" x14ac:dyDescent="0.25">
      <c r="A962" s="6">
        <v>42257</v>
      </c>
      <c r="B962" s="4" t="s">
        <v>575</v>
      </c>
    </row>
    <row r="963" spans="1:2" ht="15.75" customHeight="1" x14ac:dyDescent="0.25">
      <c r="A963" s="6">
        <v>42257</v>
      </c>
      <c r="B963" s="4" t="s">
        <v>576</v>
      </c>
    </row>
    <row r="964" spans="1:2" ht="15.75" customHeight="1" x14ac:dyDescent="0.25">
      <c r="A964" s="6">
        <v>42256</v>
      </c>
      <c r="B964" s="4" t="s">
        <v>577</v>
      </c>
    </row>
    <row r="965" spans="1:2" ht="15.75" customHeight="1" x14ac:dyDescent="0.25">
      <c r="A965" s="6">
        <v>42251</v>
      </c>
      <c r="B965" s="4" t="s">
        <v>578</v>
      </c>
    </row>
    <row r="966" spans="1:2" ht="15.75" customHeight="1" x14ac:dyDescent="0.25">
      <c r="A966" s="6">
        <v>42250</v>
      </c>
      <c r="B966" s="4" t="s">
        <v>579</v>
      </c>
    </row>
    <row r="967" spans="1:2" ht="15.75" customHeight="1" x14ac:dyDescent="0.25">
      <c r="A967" s="6">
        <v>42244</v>
      </c>
      <c r="B967" s="4" t="s">
        <v>580</v>
      </c>
    </row>
    <row r="968" spans="1:2" ht="15.75" customHeight="1" x14ac:dyDescent="0.25">
      <c r="A968" s="6">
        <v>42242</v>
      </c>
      <c r="B968" s="4" t="s">
        <v>581</v>
      </c>
    </row>
    <row r="969" spans="1:2" ht="15.75" customHeight="1" x14ac:dyDescent="0.25">
      <c r="A969" s="6">
        <v>42237</v>
      </c>
      <c r="B969" s="4" t="s">
        <v>582</v>
      </c>
    </row>
    <row r="970" spans="1:2" ht="15.75" customHeight="1" x14ac:dyDescent="0.25">
      <c r="A970" s="6">
        <v>42236</v>
      </c>
      <c r="B970" s="4" t="s">
        <v>583</v>
      </c>
    </row>
    <row r="971" spans="1:2" ht="15.75" customHeight="1" x14ac:dyDescent="0.25">
      <c r="A971" s="6">
        <v>42233</v>
      </c>
      <c r="B971" s="4" t="s">
        <v>584</v>
      </c>
    </row>
    <row r="972" spans="1:2" ht="15.75" customHeight="1" x14ac:dyDescent="0.25">
      <c r="A972" s="6">
        <v>42233</v>
      </c>
      <c r="B972" s="4" t="s">
        <v>585</v>
      </c>
    </row>
    <row r="973" spans="1:2" ht="15.75" customHeight="1" x14ac:dyDescent="0.25">
      <c r="A973" s="6">
        <v>42229</v>
      </c>
      <c r="B973" s="4" t="s">
        <v>586</v>
      </c>
    </row>
    <row r="974" spans="1:2" ht="15.75" customHeight="1" x14ac:dyDescent="0.25">
      <c r="A974" s="6">
        <v>42226</v>
      </c>
      <c r="B974" s="4" t="s">
        <v>587</v>
      </c>
    </row>
    <row r="975" spans="1:2" ht="15.75" customHeight="1" x14ac:dyDescent="0.25">
      <c r="A975" s="6">
        <v>42226</v>
      </c>
      <c r="B975" s="4" t="s">
        <v>588</v>
      </c>
    </row>
    <row r="976" spans="1:2" ht="15.75" customHeight="1" x14ac:dyDescent="0.25">
      <c r="A976" s="6">
        <v>42226</v>
      </c>
      <c r="B976" s="4" t="s">
        <v>589</v>
      </c>
    </row>
    <row r="977" spans="1:2" ht="15.75" customHeight="1" x14ac:dyDescent="0.25">
      <c r="A977" s="6">
        <v>42222</v>
      </c>
      <c r="B977" s="4" t="s">
        <v>590</v>
      </c>
    </row>
    <row r="978" spans="1:2" ht="15.75" customHeight="1" x14ac:dyDescent="0.25">
      <c r="A978" s="6">
        <v>42219</v>
      </c>
      <c r="B978" s="4" t="s">
        <v>591</v>
      </c>
    </row>
    <row r="979" spans="1:2" ht="15.75" customHeight="1" x14ac:dyDescent="0.25">
      <c r="A979" s="6">
        <v>42202</v>
      </c>
      <c r="B979" s="4" t="s">
        <v>592</v>
      </c>
    </row>
    <row r="980" spans="1:2" ht="15.75" customHeight="1" x14ac:dyDescent="0.25">
      <c r="A980" s="6">
        <v>42201</v>
      </c>
      <c r="B980" s="4" t="s">
        <v>593</v>
      </c>
    </row>
    <row r="981" spans="1:2" ht="15.75" customHeight="1" x14ac:dyDescent="0.25">
      <c r="A981" s="6">
        <v>42200</v>
      </c>
      <c r="B981" s="4" t="s">
        <v>594</v>
      </c>
    </row>
    <row r="982" spans="1:2" ht="15.75" customHeight="1" x14ac:dyDescent="0.25">
      <c r="A982" s="6">
        <v>42199</v>
      </c>
      <c r="B982" s="4" t="s">
        <v>595</v>
      </c>
    </row>
    <row r="983" spans="1:2" ht="15.75" customHeight="1" x14ac:dyDescent="0.25">
      <c r="A983" s="6">
        <v>42199</v>
      </c>
      <c r="B983" s="4" t="s">
        <v>596</v>
      </c>
    </row>
    <row r="984" spans="1:2" ht="15.75" customHeight="1" x14ac:dyDescent="0.25">
      <c r="A984" s="6">
        <v>42193</v>
      </c>
      <c r="B984" s="4" t="s">
        <v>597</v>
      </c>
    </row>
    <row r="985" spans="1:2" ht="15.75" customHeight="1" x14ac:dyDescent="0.25">
      <c r="A985" s="6">
        <v>42193</v>
      </c>
      <c r="B985" s="4" t="s">
        <v>598</v>
      </c>
    </row>
    <row r="986" spans="1:2" ht="15.75" customHeight="1" x14ac:dyDescent="0.25">
      <c r="A986" s="6">
        <v>42191</v>
      </c>
      <c r="B986" s="4" t="s">
        <v>599</v>
      </c>
    </row>
    <row r="987" spans="1:2" ht="15.75" customHeight="1" x14ac:dyDescent="0.25">
      <c r="A987" s="6">
        <v>42188</v>
      </c>
      <c r="B987" s="4" t="s">
        <v>600</v>
      </c>
    </row>
    <row r="988" spans="1:2" ht="15.75" customHeight="1" x14ac:dyDescent="0.25">
      <c r="A988" s="6">
        <v>42188</v>
      </c>
      <c r="B988" s="4" t="s">
        <v>601</v>
      </c>
    </row>
    <row r="989" spans="1:2" ht="15.75" customHeight="1" x14ac:dyDescent="0.25">
      <c r="A989" s="6">
        <v>42188</v>
      </c>
      <c r="B989" s="4" t="s">
        <v>602</v>
      </c>
    </row>
    <row r="990" spans="1:2" ht="15.75" customHeight="1" x14ac:dyDescent="0.25">
      <c r="A990" s="6">
        <v>42188</v>
      </c>
      <c r="B990" s="4" t="s">
        <v>603</v>
      </c>
    </row>
    <row r="991" spans="1:2" ht="15.75" customHeight="1" x14ac:dyDescent="0.25">
      <c r="A991" s="6">
        <v>42184</v>
      </c>
      <c r="B991" s="4" t="s">
        <v>604</v>
      </c>
    </row>
    <row r="992" spans="1:2" ht="15.75" customHeight="1" x14ac:dyDescent="0.25">
      <c r="A992" s="6">
        <v>42181</v>
      </c>
      <c r="B992" s="4" t="s">
        <v>605</v>
      </c>
    </row>
    <row r="993" spans="1:2" ht="15.75" customHeight="1" x14ac:dyDescent="0.25">
      <c r="A993" s="6">
        <v>42181</v>
      </c>
      <c r="B993" s="4" t="s">
        <v>606</v>
      </c>
    </row>
    <row r="994" spans="1:2" ht="15.75" customHeight="1" x14ac:dyDescent="0.25">
      <c r="A994" s="6">
        <v>42181</v>
      </c>
      <c r="B994" s="4" t="s">
        <v>607</v>
      </c>
    </row>
    <row r="995" spans="1:2" ht="15.75" customHeight="1" x14ac:dyDescent="0.25">
      <c r="A995" s="6">
        <v>42181</v>
      </c>
      <c r="B995" s="4" t="s">
        <v>608</v>
      </c>
    </row>
    <row r="996" spans="1:2" ht="15.75" customHeight="1" x14ac:dyDescent="0.25">
      <c r="A996" s="6">
        <v>42181</v>
      </c>
      <c r="B996" s="4" t="s">
        <v>609</v>
      </c>
    </row>
    <row r="997" spans="1:2" ht="15.75" customHeight="1" x14ac:dyDescent="0.25">
      <c r="A997" s="6">
        <v>42178</v>
      </c>
      <c r="B997" s="4" t="s">
        <v>610</v>
      </c>
    </row>
    <row r="998" spans="1:2" ht="15.75" customHeight="1" x14ac:dyDescent="0.25">
      <c r="A998" s="6">
        <v>42172</v>
      </c>
      <c r="B998" s="4" t="s">
        <v>611</v>
      </c>
    </row>
    <row r="999" spans="1:2" ht="15.75" customHeight="1" x14ac:dyDescent="0.25">
      <c r="A999" s="6">
        <v>42172</v>
      </c>
      <c r="B999" s="4" t="s">
        <v>612</v>
      </c>
    </row>
    <row r="1000" spans="1:2" ht="15.75" customHeight="1" x14ac:dyDescent="0.25">
      <c r="A1000" s="6">
        <v>42167</v>
      </c>
      <c r="B1000" s="4" t="s">
        <v>613</v>
      </c>
    </row>
    <row r="1001" spans="1:2" ht="15.75" customHeight="1" x14ac:dyDescent="0.25">
      <c r="A1001" s="6">
        <v>42167</v>
      </c>
      <c r="B1001" s="4" t="s">
        <v>614</v>
      </c>
    </row>
    <row r="1002" spans="1:2" ht="15.75" customHeight="1" x14ac:dyDescent="0.25">
      <c r="A1002" s="6">
        <v>42166</v>
      </c>
      <c r="B1002" s="4" t="s">
        <v>615</v>
      </c>
    </row>
    <row r="1003" spans="1:2" ht="15.75" customHeight="1" x14ac:dyDescent="0.25">
      <c r="A1003" s="6">
        <v>42166</v>
      </c>
      <c r="B1003" s="4" t="s">
        <v>616</v>
      </c>
    </row>
    <row r="1004" spans="1:2" ht="15.75" customHeight="1" x14ac:dyDescent="0.25">
      <c r="A1004" s="6">
        <v>42164</v>
      </c>
      <c r="B1004" s="4" t="s">
        <v>617</v>
      </c>
    </row>
    <row r="1005" spans="1:2" ht="15.75" customHeight="1" x14ac:dyDescent="0.25">
      <c r="A1005" s="6">
        <v>42164</v>
      </c>
      <c r="B1005" s="4" t="s">
        <v>618</v>
      </c>
    </row>
    <row r="1006" spans="1:2" ht="15.75" customHeight="1" x14ac:dyDescent="0.25">
      <c r="A1006" s="6">
        <v>42163</v>
      </c>
      <c r="B1006" s="4" t="s">
        <v>619</v>
      </c>
    </row>
    <row r="1007" spans="1:2" ht="15.75" customHeight="1" x14ac:dyDescent="0.25">
      <c r="A1007" s="6">
        <v>42163</v>
      </c>
      <c r="B1007" s="4" t="s">
        <v>620</v>
      </c>
    </row>
    <row r="1008" spans="1:2" ht="15.75" customHeight="1" x14ac:dyDescent="0.25">
      <c r="A1008" s="6">
        <v>42163</v>
      </c>
      <c r="B1008" s="4" t="s">
        <v>621</v>
      </c>
    </row>
    <row r="1009" spans="1:2" ht="15.75" customHeight="1" x14ac:dyDescent="0.25">
      <c r="A1009" s="6">
        <v>42158</v>
      </c>
      <c r="B1009" s="4" t="s">
        <v>622</v>
      </c>
    </row>
    <row r="1010" spans="1:2" ht="15.75" customHeight="1" x14ac:dyDescent="0.25">
      <c r="A1010" s="6">
        <v>42157</v>
      </c>
      <c r="B1010" s="4" t="s">
        <v>623</v>
      </c>
    </row>
    <row r="1011" spans="1:2" ht="15.75" customHeight="1" x14ac:dyDescent="0.25">
      <c r="A1011" s="6">
        <v>42146</v>
      </c>
      <c r="B1011" s="4" t="s">
        <v>624</v>
      </c>
    </row>
    <row r="1012" spans="1:2" ht="15.75" customHeight="1" x14ac:dyDescent="0.25">
      <c r="A1012" s="6">
        <v>42146</v>
      </c>
      <c r="B1012" s="4" t="s">
        <v>625</v>
      </c>
    </row>
    <row r="1013" spans="1:2" ht="15.75" customHeight="1" x14ac:dyDescent="0.25">
      <c r="A1013" s="6">
        <v>42146</v>
      </c>
      <c r="B1013" s="4" t="s">
        <v>626</v>
      </c>
    </row>
    <row r="1014" spans="1:2" ht="15.75" customHeight="1" x14ac:dyDescent="0.25">
      <c r="A1014" s="6">
        <v>42138</v>
      </c>
      <c r="B1014" s="4" t="s">
        <v>627</v>
      </c>
    </row>
    <row r="1015" spans="1:2" ht="15.75" customHeight="1" x14ac:dyDescent="0.25">
      <c r="A1015" s="6">
        <v>42138</v>
      </c>
      <c r="B1015" s="4" t="s">
        <v>628</v>
      </c>
    </row>
    <row r="1016" spans="1:2" ht="15.75" customHeight="1" x14ac:dyDescent="0.25">
      <c r="A1016" s="6">
        <v>42138</v>
      </c>
      <c r="B1016" s="4" t="s">
        <v>629</v>
      </c>
    </row>
    <row r="1017" spans="1:2" ht="15.75" customHeight="1" x14ac:dyDescent="0.25">
      <c r="A1017" s="6">
        <v>42138</v>
      </c>
      <c r="B1017" s="4" t="s">
        <v>630</v>
      </c>
    </row>
    <row r="1018" spans="1:2" ht="15.75" customHeight="1" x14ac:dyDescent="0.25">
      <c r="A1018" s="6">
        <v>42138</v>
      </c>
      <c r="B1018" s="4" t="s">
        <v>631</v>
      </c>
    </row>
    <row r="1019" spans="1:2" ht="15.75" customHeight="1" x14ac:dyDescent="0.25">
      <c r="A1019" s="6">
        <v>42138</v>
      </c>
      <c r="B1019" s="4" t="s">
        <v>632</v>
      </c>
    </row>
    <row r="1020" spans="1:2" ht="15.75" customHeight="1" x14ac:dyDescent="0.25">
      <c r="A1020" s="6">
        <v>42135</v>
      </c>
      <c r="B1020" s="4" t="s">
        <v>633</v>
      </c>
    </row>
    <row r="1021" spans="1:2" ht="15.75" customHeight="1" x14ac:dyDescent="0.25">
      <c r="A1021" s="6">
        <v>42131</v>
      </c>
      <c r="B1021" s="4" t="s">
        <v>634</v>
      </c>
    </row>
    <row r="1022" spans="1:2" ht="15.75" customHeight="1" x14ac:dyDescent="0.25">
      <c r="A1022" s="6">
        <v>42128</v>
      </c>
      <c r="B1022" s="4" t="s">
        <v>635</v>
      </c>
    </row>
    <row r="1023" spans="1:2" ht="15.75" customHeight="1" x14ac:dyDescent="0.25">
      <c r="A1023" s="6">
        <v>42123</v>
      </c>
      <c r="B1023" s="4" t="s">
        <v>636</v>
      </c>
    </row>
    <row r="1024" spans="1:2" ht="15.75" customHeight="1" x14ac:dyDescent="0.25">
      <c r="A1024" s="6">
        <v>42123</v>
      </c>
      <c r="B1024" s="4" t="s">
        <v>637</v>
      </c>
    </row>
    <row r="1025" spans="1:2" ht="15.75" customHeight="1" x14ac:dyDescent="0.25">
      <c r="A1025" s="6">
        <v>42123</v>
      </c>
      <c r="B1025" s="4" t="s">
        <v>638</v>
      </c>
    </row>
    <row r="1026" spans="1:2" ht="15.75" customHeight="1" x14ac:dyDescent="0.25">
      <c r="A1026" s="6">
        <v>42123</v>
      </c>
      <c r="B1026" s="4" t="s">
        <v>639</v>
      </c>
    </row>
    <row r="1027" spans="1:2" ht="15.75" customHeight="1" x14ac:dyDescent="0.25">
      <c r="A1027" s="6">
        <v>42123</v>
      </c>
      <c r="B1027" s="4" t="s">
        <v>640</v>
      </c>
    </row>
    <row r="1028" spans="1:2" ht="15.75" customHeight="1" x14ac:dyDescent="0.25">
      <c r="A1028" s="6">
        <v>42123</v>
      </c>
      <c r="B1028" s="4" t="s">
        <v>641</v>
      </c>
    </row>
    <row r="1029" spans="1:2" ht="15.75" customHeight="1" x14ac:dyDescent="0.25">
      <c r="A1029" s="6">
        <v>42123</v>
      </c>
      <c r="B1029" s="4" t="s">
        <v>642</v>
      </c>
    </row>
    <row r="1030" spans="1:2" ht="15.75" customHeight="1" x14ac:dyDescent="0.25">
      <c r="A1030" s="6">
        <v>42123</v>
      </c>
      <c r="B1030" s="4" t="s">
        <v>643</v>
      </c>
    </row>
    <row r="1031" spans="1:2" ht="15.75" customHeight="1" x14ac:dyDescent="0.25">
      <c r="A1031" s="6">
        <v>42123</v>
      </c>
      <c r="B1031" s="4" t="s">
        <v>644</v>
      </c>
    </row>
    <row r="1032" spans="1:2" ht="15.75" customHeight="1" x14ac:dyDescent="0.25">
      <c r="A1032" s="6">
        <v>42117</v>
      </c>
      <c r="B1032" s="4" t="s">
        <v>645</v>
      </c>
    </row>
    <row r="1033" spans="1:2" ht="15.75" customHeight="1" x14ac:dyDescent="0.25">
      <c r="A1033" s="6">
        <v>42117</v>
      </c>
      <c r="B1033" s="4" t="s">
        <v>646</v>
      </c>
    </row>
    <row r="1034" spans="1:2" ht="15.75" customHeight="1" x14ac:dyDescent="0.25">
      <c r="A1034" s="6">
        <v>42107</v>
      </c>
      <c r="B1034" s="4" t="s">
        <v>647</v>
      </c>
    </row>
    <row r="1035" spans="1:2" ht="15.75" customHeight="1" x14ac:dyDescent="0.25">
      <c r="A1035" s="6">
        <v>42107</v>
      </c>
      <c r="B1035" s="4" t="s">
        <v>648</v>
      </c>
    </row>
    <row r="1036" spans="1:2" ht="15.75" customHeight="1" x14ac:dyDescent="0.25">
      <c r="A1036" s="6">
        <v>42107</v>
      </c>
      <c r="B1036" s="4" t="s">
        <v>649</v>
      </c>
    </row>
    <row r="1037" spans="1:2" ht="15.75" customHeight="1" x14ac:dyDescent="0.25">
      <c r="A1037" s="6">
        <v>42088</v>
      </c>
      <c r="B1037" s="4" t="s">
        <v>650</v>
      </c>
    </row>
    <row r="1038" spans="1:2" ht="15.75" customHeight="1" x14ac:dyDescent="0.25">
      <c r="A1038" s="6">
        <v>42088</v>
      </c>
      <c r="B1038" s="4" t="s">
        <v>651</v>
      </c>
    </row>
    <row r="1039" spans="1:2" ht="15.75" customHeight="1" x14ac:dyDescent="0.25">
      <c r="A1039" s="6">
        <v>42088</v>
      </c>
      <c r="B1039" s="4" t="s">
        <v>652</v>
      </c>
    </row>
    <row r="1040" spans="1:2" ht="15.75" customHeight="1" x14ac:dyDescent="0.25">
      <c r="A1040" s="6">
        <v>42083</v>
      </c>
      <c r="B1040" s="4" t="s">
        <v>653</v>
      </c>
    </row>
    <row r="1041" spans="1:2" ht="15.75" customHeight="1" x14ac:dyDescent="0.25">
      <c r="A1041" s="6">
        <v>42083</v>
      </c>
      <c r="B1041" s="4" t="s">
        <v>623</v>
      </c>
    </row>
    <row r="1042" spans="1:2" ht="15.75" customHeight="1" x14ac:dyDescent="0.25">
      <c r="A1042" s="6">
        <v>42076</v>
      </c>
      <c r="B1042" s="4" t="s">
        <v>654</v>
      </c>
    </row>
    <row r="1043" spans="1:2" ht="15.75" customHeight="1" x14ac:dyDescent="0.25">
      <c r="A1043" s="6">
        <v>42072</v>
      </c>
      <c r="B1043" s="4" t="s">
        <v>655</v>
      </c>
    </row>
    <row r="1044" spans="1:2" ht="15.75" customHeight="1" x14ac:dyDescent="0.25">
      <c r="A1044" s="6">
        <v>42066</v>
      </c>
      <c r="B1044" s="4" t="s">
        <v>656</v>
      </c>
    </row>
    <row r="1045" spans="1:2" ht="15.75" customHeight="1" x14ac:dyDescent="0.25">
      <c r="A1045" s="6">
        <v>42046</v>
      </c>
      <c r="B1045" s="4" t="s">
        <v>657</v>
      </c>
    </row>
    <row r="1046" spans="1:2" ht="15.75" customHeight="1" x14ac:dyDescent="0.25">
      <c r="A1046" s="6">
        <v>42046</v>
      </c>
      <c r="B1046" s="4" t="s">
        <v>658</v>
      </c>
    </row>
    <row r="1047" spans="1:2" ht="15.75" customHeight="1" x14ac:dyDescent="0.25">
      <c r="A1047" s="6">
        <v>42041</v>
      </c>
      <c r="B1047" s="4" t="s">
        <v>659</v>
      </c>
    </row>
    <row r="1048" spans="1:2" ht="15.75" customHeight="1" x14ac:dyDescent="0.25">
      <c r="A1048" s="6">
        <v>42041</v>
      </c>
      <c r="B1048" s="4" t="s">
        <v>660</v>
      </c>
    </row>
    <row r="1049" spans="1:2" ht="15.75" customHeight="1" x14ac:dyDescent="0.25">
      <c r="A1049" s="6">
        <v>42037</v>
      </c>
      <c r="B1049" s="4" t="s">
        <v>661</v>
      </c>
    </row>
    <row r="1050" spans="1:2" ht="15.75" customHeight="1" x14ac:dyDescent="0.25">
      <c r="A1050" s="6">
        <v>42037</v>
      </c>
      <c r="B1050" s="4" t="s">
        <v>662</v>
      </c>
    </row>
    <row r="1051" spans="1:2" ht="15.75" customHeight="1" x14ac:dyDescent="0.25">
      <c r="A1051" s="6">
        <v>42033</v>
      </c>
      <c r="B1051" s="4" t="s">
        <v>663</v>
      </c>
    </row>
    <row r="1052" spans="1:2" ht="15.75" customHeight="1" x14ac:dyDescent="0.25">
      <c r="A1052" s="6">
        <v>42032</v>
      </c>
      <c r="B1052" s="4" t="s">
        <v>664</v>
      </c>
    </row>
    <row r="1053" spans="1:2" ht="15.75" customHeight="1" x14ac:dyDescent="0.25">
      <c r="A1053" s="6">
        <v>42027</v>
      </c>
      <c r="B1053" s="4" t="s">
        <v>665</v>
      </c>
    </row>
    <row r="1054" spans="1:2" ht="15.75" customHeight="1" x14ac:dyDescent="0.25">
      <c r="A1054" s="6">
        <v>42024</v>
      </c>
      <c r="B1054" s="4" t="s">
        <v>666</v>
      </c>
    </row>
    <row r="1055" spans="1:2" ht="15.75" customHeight="1" x14ac:dyDescent="0.25">
      <c r="A1055" s="6">
        <v>42020</v>
      </c>
      <c r="B1055" s="4" t="s">
        <v>667</v>
      </c>
    </row>
    <row r="1056" spans="1:2" ht="15.75" customHeight="1" x14ac:dyDescent="0.25">
      <c r="A1056" s="6">
        <v>42019</v>
      </c>
      <c r="B1056" s="4" t="s">
        <v>668</v>
      </c>
    </row>
    <row r="1057" spans="1:2" ht="15.75" customHeight="1" x14ac:dyDescent="0.25">
      <c r="A1057" s="6">
        <v>42010</v>
      </c>
      <c r="B1057" s="4" t="s">
        <v>669</v>
      </c>
    </row>
    <row r="1058" spans="1:2" ht="15.75" customHeight="1" x14ac:dyDescent="0.25">
      <c r="A1058" s="6">
        <v>42010</v>
      </c>
      <c r="B1058" s="4" t="s">
        <v>670</v>
      </c>
    </row>
    <row r="1059" spans="1:2" ht="15.75" customHeight="1" x14ac:dyDescent="0.25">
      <c r="A1059" s="6">
        <v>42010</v>
      </c>
      <c r="B1059" s="4" t="s">
        <v>671</v>
      </c>
    </row>
    <row r="1060" spans="1:2" ht="15.75" customHeight="1" x14ac:dyDescent="0.25">
      <c r="A1060" s="6">
        <v>42010</v>
      </c>
      <c r="B1060" s="4" t="s">
        <v>672</v>
      </c>
    </row>
    <row r="1061" spans="1:2" ht="15.75" customHeight="1" x14ac:dyDescent="0.25">
      <c r="A1061" s="6">
        <v>41996</v>
      </c>
      <c r="B1061" s="4" t="s">
        <v>673</v>
      </c>
    </row>
    <row r="1062" spans="1:2" ht="15.75" customHeight="1" x14ac:dyDescent="0.25">
      <c r="A1062" s="6">
        <v>41995</v>
      </c>
      <c r="B1062" s="4" t="s">
        <v>674</v>
      </c>
    </row>
    <row r="1063" spans="1:2" ht="15.75" customHeight="1" x14ac:dyDescent="0.25">
      <c r="A1063" s="6">
        <v>41992</v>
      </c>
      <c r="B1063" s="4" t="s">
        <v>675</v>
      </c>
    </row>
    <row r="1064" spans="1:2" ht="15.75" customHeight="1" x14ac:dyDescent="0.25">
      <c r="A1064" s="6">
        <v>41985</v>
      </c>
      <c r="B1064" s="4" t="s">
        <v>676</v>
      </c>
    </row>
    <row r="1065" spans="1:2" ht="15.75" customHeight="1" x14ac:dyDescent="0.25">
      <c r="A1065" s="6">
        <v>41983</v>
      </c>
      <c r="B1065" s="4" t="s">
        <v>677</v>
      </c>
    </row>
    <row r="1066" spans="1:2" ht="15.75" customHeight="1" x14ac:dyDescent="0.25">
      <c r="A1066" s="6">
        <v>41978</v>
      </c>
      <c r="B1066" s="4" t="s">
        <v>678</v>
      </c>
    </row>
    <row r="1067" spans="1:2" ht="15.75" customHeight="1" x14ac:dyDescent="0.25">
      <c r="A1067" s="6">
        <v>41969</v>
      </c>
      <c r="B1067" s="4" t="s">
        <v>679</v>
      </c>
    </row>
    <row r="1068" spans="1:2" ht="15.75" customHeight="1" x14ac:dyDescent="0.25">
      <c r="A1068" s="6">
        <v>41963</v>
      </c>
      <c r="B1068" s="4" t="s">
        <v>680</v>
      </c>
    </row>
    <row r="1069" spans="1:2" ht="15.75" customHeight="1" x14ac:dyDescent="0.25">
      <c r="A1069" s="6">
        <v>41961</v>
      </c>
      <c r="B1069" s="4" t="s">
        <v>681</v>
      </c>
    </row>
    <row r="1070" spans="1:2" ht="15.75" customHeight="1" x14ac:dyDescent="0.25">
      <c r="A1070" s="6">
        <v>41960</v>
      </c>
      <c r="B1070" s="4" t="s">
        <v>682</v>
      </c>
    </row>
    <row r="1071" spans="1:2" ht="15.75" customHeight="1" x14ac:dyDescent="0.25">
      <c r="A1071" s="6">
        <v>41957</v>
      </c>
      <c r="B1071" s="4" t="s">
        <v>683</v>
      </c>
    </row>
    <row r="1072" spans="1:2" ht="15.75" customHeight="1" x14ac:dyDescent="0.25">
      <c r="A1072" s="6">
        <v>41955</v>
      </c>
      <c r="B1072" s="4" t="s">
        <v>684</v>
      </c>
    </row>
    <row r="1073" spans="1:2" ht="15.75" customHeight="1" x14ac:dyDescent="0.25">
      <c r="A1073" s="6">
        <v>41954</v>
      </c>
      <c r="B1073" s="4" t="s">
        <v>685</v>
      </c>
    </row>
    <row r="1074" spans="1:2" ht="15.75" customHeight="1" x14ac:dyDescent="0.25">
      <c r="A1074" s="6">
        <v>41953</v>
      </c>
      <c r="B1074" s="4" t="s">
        <v>686</v>
      </c>
    </row>
    <row r="1075" spans="1:2" ht="15.75" customHeight="1" x14ac:dyDescent="0.25">
      <c r="A1075" s="6">
        <v>41953</v>
      </c>
      <c r="B1075" s="4" t="s">
        <v>687</v>
      </c>
    </row>
    <row r="1076" spans="1:2" ht="15.75" customHeight="1" x14ac:dyDescent="0.25">
      <c r="A1076" s="6">
        <v>41953</v>
      </c>
      <c r="B1076" s="4" t="s">
        <v>688</v>
      </c>
    </row>
    <row r="1077" spans="1:2" ht="15.75" customHeight="1" x14ac:dyDescent="0.25">
      <c r="A1077" s="6">
        <v>41950</v>
      </c>
      <c r="B1077" s="4" t="s">
        <v>689</v>
      </c>
    </row>
    <row r="1078" spans="1:2" ht="15.75" customHeight="1" x14ac:dyDescent="0.25">
      <c r="A1078" s="6">
        <v>41948</v>
      </c>
      <c r="B1078" s="4" t="s">
        <v>690</v>
      </c>
    </row>
    <row r="1079" spans="1:2" ht="15.75" customHeight="1" x14ac:dyDescent="0.25">
      <c r="A1079" s="6">
        <v>41939</v>
      </c>
      <c r="B1079" s="4" t="s">
        <v>691</v>
      </c>
    </row>
    <row r="1080" spans="1:2" ht="15.75" customHeight="1" x14ac:dyDescent="0.25">
      <c r="A1080" s="6">
        <v>41939</v>
      </c>
      <c r="B1080" s="4" t="s">
        <v>692</v>
      </c>
    </row>
    <row r="1081" spans="1:2" ht="15.75" customHeight="1" x14ac:dyDescent="0.25">
      <c r="A1081" s="6">
        <v>41939</v>
      </c>
      <c r="B1081" s="4" t="s">
        <v>693</v>
      </c>
    </row>
    <row r="1082" spans="1:2" ht="15.75" customHeight="1" x14ac:dyDescent="0.25">
      <c r="A1082" s="6">
        <v>41939</v>
      </c>
      <c r="B1082" s="4" t="s">
        <v>694</v>
      </c>
    </row>
    <row r="1083" spans="1:2" ht="15.75" customHeight="1" x14ac:dyDescent="0.25">
      <c r="A1083" s="6">
        <v>41935</v>
      </c>
      <c r="B1083" s="4" t="s">
        <v>695</v>
      </c>
    </row>
    <row r="1084" spans="1:2" ht="15.75" customHeight="1" x14ac:dyDescent="0.25">
      <c r="A1084" s="6">
        <v>41934</v>
      </c>
      <c r="B1084" s="4" t="s">
        <v>696</v>
      </c>
    </row>
    <row r="1085" spans="1:2" ht="15.75" customHeight="1" x14ac:dyDescent="0.25">
      <c r="A1085" s="6">
        <v>41934</v>
      </c>
      <c r="B1085" s="4" t="s">
        <v>697</v>
      </c>
    </row>
    <row r="1086" spans="1:2" ht="15.75" customHeight="1" x14ac:dyDescent="0.25">
      <c r="A1086" s="6">
        <v>41932</v>
      </c>
      <c r="B1086" s="4" t="s">
        <v>698</v>
      </c>
    </row>
    <row r="1087" spans="1:2" ht="15.75" customHeight="1" x14ac:dyDescent="0.25">
      <c r="A1087" s="6">
        <v>41927</v>
      </c>
      <c r="B1087" s="4" t="s">
        <v>699</v>
      </c>
    </row>
    <row r="1088" spans="1:2" ht="15.75" customHeight="1" x14ac:dyDescent="0.25">
      <c r="A1088" s="6">
        <v>41926</v>
      </c>
      <c r="B1088" s="4" t="s">
        <v>700</v>
      </c>
    </row>
    <row r="1089" spans="1:2" ht="15.75" customHeight="1" x14ac:dyDescent="0.25">
      <c r="A1089" s="6">
        <v>41926</v>
      </c>
      <c r="B1089" s="4" t="s">
        <v>701</v>
      </c>
    </row>
    <row r="1090" spans="1:2" ht="15.75" customHeight="1" x14ac:dyDescent="0.25">
      <c r="A1090" s="6">
        <v>41925</v>
      </c>
      <c r="B1090" s="4" t="s">
        <v>702</v>
      </c>
    </row>
    <row r="1091" spans="1:2" ht="15.75" customHeight="1" x14ac:dyDescent="0.25">
      <c r="A1091" s="6">
        <v>41924</v>
      </c>
      <c r="B1091" s="4" t="s">
        <v>703</v>
      </c>
    </row>
    <row r="1092" spans="1:2" ht="15.75" customHeight="1" x14ac:dyDescent="0.25">
      <c r="A1092" s="6">
        <v>41924</v>
      </c>
      <c r="B1092" s="4" t="s">
        <v>704</v>
      </c>
    </row>
    <row r="1093" spans="1:2" ht="15.75" customHeight="1" x14ac:dyDescent="0.25">
      <c r="A1093" s="6">
        <v>41920</v>
      </c>
      <c r="B1093" s="4" t="s">
        <v>705</v>
      </c>
    </row>
    <row r="1094" spans="1:2" ht="15.75" customHeight="1" x14ac:dyDescent="0.25">
      <c r="A1094" s="6">
        <v>41919</v>
      </c>
      <c r="B1094" s="4" t="s">
        <v>706</v>
      </c>
    </row>
    <row r="1095" spans="1:2" ht="15.75" customHeight="1" x14ac:dyDescent="0.25">
      <c r="A1095" s="6">
        <v>41919</v>
      </c>
      <c r="B1095" s="4" t="s">
        <v>707</v>
      </c>
    </row>
    <row r="1096" spans="1:2" ht="15.75" customHeight="1" x14ac:dyDescent="0.25">
      <c r="A1096" s="6">
        <v>41919</v>
      </c>
      <c r="B1096" s="4" t="s">
        <v>708</v>
      </c>
    </row>
    <row r="1097" spans="1:2" ht="15.75" customHeight="1" x14ac:dyDescent="0.25">
      <c r="A1097" s="6">
        <v>41913</v>
      </c>
      <c r="B1097" s="4" t="s">
        <v>709</v>
      </c>
    </row>
    <row r="1098" spans="1:2" ht="15.75" customHeight="1" x14ac:dyDescent="0.25">
      <c r="A1098" s="6">
        <v>41913</v>
      </c>
      <c r="B1098" s="4" t="s">
        <v>710</v>
      </c>
    </row>
    <row r="1099" spans="1:2" ht="15.75" customHeight="1" x14ac:dyDescent="0.25">
      <c r="A1099" s="6">
        <v>41913</v>
      </c>
      <c r="B1099" s="4" t="s">
        <v>711</v>
      </c>
    </row>
    <row r="1100" spans="1:2" ht="15.75" customHeight="1" x14ac:dyDescent="0.25">
      <c r="A1100" s="6">
        <v>41911</v>
      </c>
      <c r="B1100" s="4" t="s">
        <v>712</v>
      </c>
    </row>
    <row r="1101" spans="1:2" ht="15.75" customHeight="1" x14ac:dyDescent="0.25">
      <c r="A1101" s="6">
        <v>41904</v>
      </c>
      <c r="B1101" s="4" t="s">
        <v>713</v>
      </c>
    </row>
    <row r="1102" spans="1:2" ht="15.75" customHeight="1" x14ac:dyDescent="0.25">
      <c r="A1102" s="6">
        <v>41892</v>
      </c>
      <c r="B1102" s="4" t="s">
        <v>714</v>
      </c>
    </row>
    <row r="1103" spans="1:2" ht="15.75" customHeight="1" x14ac:dyDescent="0.25">
      <c r="A1103" s="6">
        <v>41892</v>
      </c>
      <c r="B1103" s="4" t="s">
        <v>715</v>
      </c>
    </row>
    <row r="1104" spans="1:2" ht="15.75" customHeight="1" x14ac:dyDescent="0.25">
      <c r="A1104" s="6">
        <v>41890</v>
      </c>
      <c r="B1104" s="4" t="s">
        <v>716</v>
      </c>
    </row>
    <row r="1105" spans="1:2" ht="15.75" customHeight="1" x14ac:dyDescent="0.25">
      <c r="A1105" s="6">
        <v>41890</v>
      </c>
      <c r="B1105" s="4" t="s">
        <v>717</v>
      </c>
    </row>
    <row r="1106" spans="1:2" ht="15.75" customHeight="1" x14ac:dyDescent="0.25">
      <c r="A1106" s="6">
        <v>41890</v>
      </c>
      <c r="B1106" s="4" t="s">
        <v>718</v>
      </c>
    </row>
    <row r="1107" spans="1:2" ht="15.75" customHeight="1" x14ac:dyDescent="0.25">
      <c r="A1107" s="6">
        <v>41887</v>
      </c>
      <c r="B1107" s="4" t="s">
        <v>719</v>
      </c>
    </row>
    <row r="1108" spans="1:2" ht="15.75" customHeight="1" x14ac:dyDescent="0.25">
      <c r="A1108" s="6">
        <v>41886</v>
      </c>
      <c r="B1108" s="4" t="s">
        <v>720</v>
      </c>
    </row>
    <row r="1109" spans="1:2" ht="15.75" customHeight="1" x14ac:dyDescent="0.25">
      <c r="A1109" s="6">
        <v>41884</v>
      </c>
      <c r="B1109" s="4" t="s">
        <v>721</v>
      </c>
    </row>
    <row r="1110" spans="1:2" ht="15.75" customHeight="1" x14ac:dyDescent="0.25">
      <c r="A1110" s="6">
        <v>41884</v>
      </c>
      <c r="B1110" s="4" t="s">
        <v>722</v>
      </c>
    </row>
    <row r="1111" spans="1:2" ht="15.75" customHeight="1" x14ac:dyDescent="0.25">
      <c r="A1111" s="6">
        <v>41879</v>
      </c>
      <c r="B1111" s="4" t="s">
        <v>723</v>
      </c>
    </row>
    <row r="1112" spans="1:2" ht="15.75" customHeight="1" x14ac:dyDescent="0.25">
      <c r="A1112" s="6">
        <v>41876</v>
      </c>
      <c r="B1112" s="4" t="s">
        <v>724</v>
      </c>
    </row>
    <row r="1113" spans="1:2" ht="15.75" customHeight="1" x14ac:dyDescent="0.25">
      <c r="A1113" s="6">
        <v>41873</v>
      </c>
      <c r="B1113" s="4" t="s">
        <v>725</v>
      </c>
    </row>
    <row r="1114" spans="1:2" ht="15.75" customHeight="1" x14ac:dyDescent="0.25">
      <c r="A1114" s="6">
        <v>41866</v>
      </c>
      <c r="B1114" s="4" t="s">
        <v>726</v>
      </c>
    </row>
    <row r="1115" spans="1:2" ht="15.75" customHeight="1" x14ac:dyDescent="0.25">
      <c r="A1115" s="6">
        <v>41866</v>
      </c>
      <c r="B1115" s="4" t="s">
        <v>727</v>
      </c>
    </row>
    <row r="1116" spans="1:2" ht="15.75" customHeight="1" x14ac:dyDescent="0.25">
      <c r="A1116" s="6">
        <v>41864</v>
      </c>
      <c r="B1116" s="4" t="s">
        <v>728</v>
      </c>
    </row>
    <row r="1117" spans="1:2" ht="15.75" customHeight="1" x14ac:dyDescent="0.25">
      <c r="A1117" s="6">
        <v>41864</v>
      </c>
      <c r="B1117" s="4" t="s">
        <v>729</v>
      </c>
    </row>
    <row r="1118" spans="1:2" ht="15.75" customHeight="1" x14ac:dyDescent="0.25">
      <c r="A1118" s="6">
        <v>41859</v>
      </c>
      <c r="B1118" s="4" t="s">
        <v>730</v>
      </c>
    </row>
    <row r="1119" spans="1:2" ht="15.75" customHeight="1" x14ac:dyDescent="0.25">
      <c r="A1119" s="6">
        <v>41858</v>
      </c>
      <c r="B1119" s="4" t="s">
        <v>731</v>
      </c>
    </row>
    <row r="1120" spans="1:2" ht="15.75" customHeight="1" x14ac:dyDescent="0.25">
      <c r="A1120" s="6">
        <v>41851</v>
      </c>
      <c r="B1120" s="4" t="s">
        <v>732</v>
      </c>
    </row>
    <row r="1121" spans="1:2" ht="15.75" customHeight="1" x14ac:dyDescent="0.25">
      <c r="A1121" s="6">
        <v>41849</v>
      </c>
      <c r="B1121" s="4" t="s">
        <v>733</v>
      </c>
    </row>
    <row r="1122" spans="1:2" ht="15.75" customHeight="1" x14ac:dyDescent="0.25">
      <c r="A1122" s="6">
        <v>41848</v>
      </c>
      <c r="B1122" s="4" t="s">
        <v>734</v>
      </c>
    </row>
    <row r="1123" spans="1:2" ht="15.75" customHeight="1" x14ac:dyDescent="0.25">
      <c r="A1123" s="6">
        <v>41848</v>
      </c>
      <c r="B1123" s="4" t="s">
        <v>735</v>
      </c>
    </row>
    <row r="1124" spans="1:2" ht="15.75" customHeight="1" x14ac:dyDescent="0.25">
      <c r="A1124" s="6">
        <v>41842</v>
      </c>
      <c r="B1124" s="4" t="s">
        <v>736</v>
      </c>
    </row>
    <row r="1125" spans="1:2" ht="15.75" customHeight="1" x14ac:dyDescent="0.25">
      <c r="A1125" s="6">
        <v>41835</v>
      </c>
      <c r="B1125" s="4" t="s">
        <v>737</v>
      </c>
    </row>
    <row r="1126" spans="1:2" ht="15.75" customHeight="1" x14ac:dyDescent="0.25">
      <c r="A1126" s="6">
        <v>41831</v>
      </c>
      <c r="B1126" s="4" t="s">
        <v>738</v>
      </c>
    </row>
    <row r="1127" spans="1:2" ht="15.75" customHeight="1" x14ac:dyDescent="0.25">
      <c r="A1127" s="6">
        <v>41828</v>
      </c>
      <c r="B1127" s="4" t="s">
        <v>739</v>
      </c>
    </row>
    <row r="1128" spans="1:2" ht="15.75" customHeight="1" x14ac:dyDescent="0.25">
      <c r="A1128" s="6">
        <v>41828</v>
      </c>
      <c r="B1128" s="4" t="s">
        <v>740</v>
      </c>
    </row>
    <row r="1129" spans="1:2" ht="15.75" customHeight="1" x14ac:dyDescent="0.25">
      <c r="A1129" s="6">
        <v>41827</v>
      </c>
      <c r="B1129" s="4" t="s">
        <v>741</v>
      </c>
    </row>
    <row r="1130" spans="1:2" ht="15.75" customHeight="1" x14ac:dyDescent="0.25">
      <c r="A1130" s="6">
        <v>41822</v>
      </c>
      <c r="B1130" s="4" t="s">
        <v>742</v>
      </c>
    </row>
    <row r="1131" spans="1:2" ht="15.75" customHeight="1" x14ac:dyDescent="0.25">
      <c r="A1131" s="6">
        <v>41821</v>
      </c>
      <c r="B1131" s="4" t="s">
        <v>743</v>
      </c>
    </row>
    <row r="1132" spans="1:2" ht="15.75" customHeight="1" x14ac:dyDescent="0.25">
      <c r="A1132" s="6">
        <v>41821</v>
      </c>
      <c r="B1132" s="4" t="s">
        <v>744</v>
      </c>
    </row>
    <row r="1133" spans="1:2" ht="15.75" customHeight="1" x14ac:dyDescent="0.25">
      <c r="A1133" s="6">
        <v>41820</v>
      </c>
      <c r="B1133" s="4" t="s">
        <v>745</v>
      </c>
    </row>
    <row r="1134" spans="1:2" ht="15.75" customHeight="1" x14ac:dyDescent="0.25">
      <c r="A1134" s="6">
        <v>41814</v>
      </c>
      <c r="B1134" s="4" t="s">
        <v>746</v>
      </c>
    </row>
    <row r="1135" spans="1:2" ht="15.75" customHeight="1" x14ac:dyDescent="0.25">
      <c r="A1135" s="6">
        <v>41806</v>
      </c>
      <c r="B1135" s="4" t="s">
        <v>747</v>
      </c>
    </row>
    <row r="1136" spans="1:2" ht="15.75" customHeight="1" x14ac:dyDescent="0.25">
      <c r="A1136" s="6">
        <v>41801</v>
      </c>
      <c r="B1136" s="4" t="s">
        <v>748</v>
      </c>
    </row>
    <row r="1137" spans="1:2" ht="15.75" customHeight="1" x14ac:dyDescent="0.25">
      <c r="A1137" s="6">
        <v>41796</v>
      </c>
      <c r="B1137" s="4" t="s">
        <v>749</v>
      </c>
    </row>
    <row r="1138" spans="1:2" ht="15.75" customHeight="1" x14ac:dyDescent="0.25">
      <c r="A1138" s="6">
        <v>41795</v>
      </c>
      <c r="B1138" s="4" t="s">
        <v>750</v>
      </c>
    </row>
    <row r="1139" spans="1:2" ht="15.75" customHeight="1" x14ac:dyDescent="0.25">
      <c r="A1139" s="6">
        <v>41793</v>
      </c>
      <c r="B1139" s="4" t="s">
        <v>751</v>
      </c>
    </row>
    <row r="1140" spans="1:2" ht="15.75" customHeight="1" x14ac:dyDescent="0.25">
      <c r="A1140" s="6">
        <v>41792</v>
      </c>
      <c r="B1140" s="4" t="s">
        <v>752</v>
      </c>
    </row>
    <row r="1141" spans="1:2" ht="15.75" customHeight="1" x14ac:dyDescent="0.25">
      <c r="A1141" s="6">
        <v>41787</v>
      </c>
      <c r="B1141" s="4" t="s">
        <v>753</v>
      </c>
    </row>
    <row r="1142" spans="1:2" ht="15.75" customHeight="1" x14ac:dyDescent="0.25">
      <c r="A1142" s="6">
        <v>41786</v>
      </c>
      <c r="B1142" s="4" t="s">
        <v>754</v>
      </c>
    </row>
    <row r="1143" spans="1:2" ht="15.75" customHeight="1" x14ac:dyDescent="0.25">
      <c r="A1143" s="6">
        <v>41786</v>
      </c>
      <c r="B1143" s="4" t="s">
        <v>755</v>
      </c>
    </row>
    <row r="1144" spans="1:2" ht="15.75" customHeight="1" x14ac:dyDescent="0.25">
      <c r="A1144" s="6">
        <v>41785</v>
      </c>
      <c r="B1144" s="4" t="s">
        <v>756</v>
      </c>
    </row>
    <row r="1145" spans="1:2" ht="15.75" customHeight="1" x14ac:dyDescent="0.25">
      <c r="A1145" s="6">
        <v>41785</v>
      </c>
      <c r="B1145" s="4" t="s">
        <v>757</v>
      </c>
    </row>
    <row r="1146" spans="1:2" ht="15.75" customHeight="1" x14ac:dyDescent="0.25">
      <c r="A1146" s="6">
        <v>41780</v>
      </c>
      <c r="B1146" s="4" t="s">
        <v>758</v>
      </c>
    </row>
    <row r="1147" spans="1:2" ht="15.75" customHeight="1" x14ac:dyDescent="0.25">
      <c r="A1147" s="6">
        <v>41780</v>
      </c>
      <c r="B1147" s="4" t="s">
        <v>759</v>
      </c>
    </row>
    <row r="1148" spans="1:2" ht="15.75" customHeight="1" x14ac:dyDescent="0.25">
      <c r="A1148" s="6">
        <v>41780</v>
      </c>
      <c r="B1148" s="4" t="s">
        <v>760</v>
      </c>
    </row>
    <row r="1149" spans="1:2" ht="15.75" customHeight="1" x14ac:dyDescent="0.25">
      <c r="A1149" s="6">
        <v>41772</v>
      </c>
      <c r="B1149" s="4" t="s">
        <v>761</v>
      </c>
    </row>
    <row r="1150" spans="1:2" ht="15.75" customHeight="1" x14ac:dyDescent="0.25">
      <c r="A1150" s="6">
        <v>41771</v>
      </c>
      <c r="B1150" s="4" t="s">
        <v>762</v>
      </c>
    </row>
    <row r="1151" spans="1:2" ht="15.75" customHeight="1" x14ac:dyDescent="0.25">
      <c r="A1151" s="6">
        <v>41764</v>
      </c>
      <c r="B1151" s="4" t="s">
        <v>763</v>
      </c>
    </row>
    <row r="1152" spans="1:2" ht="15.75" customHeight="1" x14ac:dyDescent="0.25">
      <c r="A1152" s="6">
        <v>41758</v>
      </c>
      <c r="B1152" s="4" t="s">
        <v>764</v>
      </c>
    </row>
    <row r="1153" spans="1:2" ht="15.75" customHeight="1" x14ac:dyDescent="0.25">
      <c r="A1153" s="6">
        <v>41757</v>
      </c>
      <c r="B1153" s="4" t="s">
        <v>765</v>
      </c>
    </row>
    <row r="1154" spans="1:2" ht="15.75" customHeight="1" x14ac:dyDescent="0.25">
      <c r="A1154" s="6">
        <v>41743</v>
      </c>
      <c r="B1154" s="4" t="s">
        <v>766</v>
      </c>
    </row>
    <row r="1155" spans="1:2" ht="15.75" customHeight="1" x14ac:dyDescent="0.25">
      <c r="A1155" s="6">
        <v>41737</v>
      </c>
      <c r="B1155" s="4" t="s">
        <v>767</v>
      </c>
    </row>
    <row r="1156" spans="1:2" ht="15.75" customHeight="1" x14ac:dyDescent="0.25">
      <c r="A1156" s="6">
        <v>41737</v>
      </c>
      <c r="B1156" s="4" t="s">
        <v>768</v>
      </c>
    </row>
    <row r="1157" spans="1:2" ht="15.75" customHeight="1" x14ac:dyDescent="0.25">
      <c r="A1157" s="6">
        <v>41737</v>
      </c>
      <c r="B1157" s="4" t="s">
        <v>769</v>
      </c>
    </row>
    <row r="1158" spans="1:2" ht="15.75" customHeight="1" x14ac:dyDescent="0.25">
      <c r="A1158" s="6">
        <v>41736</v>
      </c>
      <c r="B1158" s="4" t="s">
        <v>770</v>
      </c>
    </row>
    <row r="1159" spans="1:2" ht="15.75" customHeight="1" x14ac:dyDescent="0.25">
      <c r="A1159" s="6">
        <v>41736</v>
      </c>
      <c r="B1159" s="4" t="s">
        <v>771</v>
      </c>
    </row>
    <row r="1160" spans="1:2" ht="15.75" customHeight="1" x14ac:dyDescent="0.25">
      <c r="A1160" s="6">
        <v>41736</v>
      </c>
      <c r="B1160" s="4" t="s">
        <v>772</v>
      </c>
    </row>
    <row r="1161" spans="1:2" ht="15.75" customHeight="1" x14ac:dyDescent="0.25">
      <c r="A1161" s="6">
        <v>41723</v>
      </c>
      <c r="B1161" s="4" t="s">
        <v>773</v>
      </c>
    </row>
    <row r="1162" spans="1:2" ht="15.75" customHeight="1" x14ac:dyDescent="0.25">
      <c r="A1162" s="6">
        <v>41723</v>
      </c>
      <c r="B1162" s="4" t="s">
        <v>774</v>
      </c>
    </row>
    <row r="1163" spans="1:2" ht="15.75" customHeight="1" x14ac:dyDescent="0.25">
      <c r="A1163" s="6">
        <v>41722</v>
      </c>
      <c r="B1163" s="4" t="s">
        <v>775</v>
      </c>
    </row>
    <row r="1164" spans="1:2" ht="15.75" customHeight="1" x14ac:dyDescent="0.25">
      <c r="A1164" s="6">
        <v>41722</v>
      </c>
      <c r="B1164" s="4" t="s">
        <v>776</v>
      </c>
    </row>
    <row r="1165" spans="1:2" ht="15.75" customHeight="1" x14ac:dyDescent="0.25">
      <c r="A1165" s="6">
        <v>41712</v>
      </c>
      <c r="B1165" s="4" t="s">
        <v>777</v>
      </c>
    </row>
    <row r="1166" spans="1:2" ht="15.75" customHeight="1" x14ac:dyDescent="0.25">
      <c r="A1166" s="6">
        <v>41709</v>
      </c>
      <c r="B1166" s="4" t="s">
        <v>778</v>
      </c>
    </row>
    <row r="1167" spans="1:2" ht="15.75" customHeight="1" x14ac:dyDescent="0.25">
      <c r="A1167" s="6">
        <v>41709</v>
      </c>
      <c r="B1167" s="4" t="s">
        <v>779</v>
      </c>
    </row>
    <row r="1168" spans="1:2" ht="15.75" customHeight="1" x14ac:dyDescent="0.25">
      <c r="A1168" s="6">
        <v>41708</v>
      </c>
      <c r="B1168" s="4" t="s">
        <v>780</v>
      </c>
    </row>
    <row r="1169" spans="1:2" ht="15.75" customHeight="1" x14ac:dyDescent="0.25">
      <c r="A1169" s="6">
        <v>41696</v>
      </c>
      <c r="B1169" s="4" t="s">
        <v>781</v>
      </c>
    </row>
    <row r="1170" spans="1:2" ht="15.75" customHeight="1" x14ac:dyDescent="0.25">
      <c r="A1170" s="6">
        <v>41689</v>
      </c>
      <c r="B1170" s="4" t="s">
        <v>782</v>
      </c>
    </row>
    <row r="1171" spans="1:2" ht="15.75" customHeight="1" x14ac:dyDescent="0.25">
      <c r="A1171" s="6">
        <v>41682</v>
      </c>
      <c r="B1171" s="4" t="s">
        <v>783</v>
      </c>
    </row>
    <row r="1172" spans="1:2" ht="15.75" customHeight="1" x14ac:dyDescent="0.25">
      <c r="A1172" s="6">
        <v>41667</v>
      </c>
      <c r="B1172" s="4" t="s">
        <v>784</v>
      </c>
    </row>
    <row r="1173" spans="1:2" ht="15.75" customHeight="1" x14ac:dyDescent="0.25">
      <c r="A1173" s="6">
        <v>41666</v>
      </c>
      <c r="B1173" s="4" t="s">
        <v>785</v>
      </c>
    </row>
    <row r="1174" spans="1:2" ht="15.75" customHeight="1" x14ac:dyDescent="0.25">
      <c r="A1174" s="6">
        <v>41663</v>
      </c>
      <c r="B1174" s="4" t="s">
        <v>786</v>
      </c>
    </row>
    <row r="1175" spans="1:2" ht="15.75" customHeight="1" x14ac:dyDescent="0.25">
      <c r="A1175" s="6">
        <v>41655</v>
      </c>
      <c r="B1175" s="4" t="s">
        <v>787</v>
      </c>
    </row>
    <row r="1176" spans="1:2" ht="15.75" customHeight="1" x14ac:dyDescent="0.25">
      <c r="A1176" s="6">
        <v>41655</v>
      </c>
      <c r="B1176" s="4" t="s">
        <v>788</v>
      </c>
    </row>
    <row r="1177" spans="1:2" ht="15.75" customHeight="1" x14ac:dyDescent="0.25">
      <c r="A1177" s="6">
        <v>41655</v>
      </c>
      <c r="B1177" s="4" t="s">
        <v>789</v>
      </c>
    </row>
    <row r="1178" spans="1:2" ht="15.75" customHeight="1" x14ac:dyDescent="0.25">
      <c r="A1178" s="6">
        <v>41655</v>
      </c>
      <c r="B1178" s="4" t="s">
        <v>790</v>
      </c>
    </row>
    <row r="1179" spans="1:2" ht="15.75" customHeight="1" x14ac:dyDescent="0.25">
      <c r="A1179" s="6">
        <v>41655</v>
      </c>
      <c r="B1179" s="4" t="s">
        <v>791</v>
      </c>
    </row>
    <row r="1180" spans="1:2" ht="15.75" customHeight="1" x14ac:dyDescent="0.25">
      <c r="A1180" s="6">
        <v>41655</v>
      </c>
      <c r="B1180" s="4" t="s">
        <v>792</v>
      </c>
    </row>
    <row r="1181" spans="1:2" ht="15.75" customHeight="1" x14ac:dyDescent="0.25">
      <c r="A1181" s="6">
        <v>41654</v>
      </c>
      <c r="B1181" s="4" t="s">
        <v>793</v>
      </c>
    </row>
    <row r="1182" spans="1:2" ht="15.75" customHeight="1" x14ac:dyDescent="0.25">
      <c r="A1182" s="6">
        <v>41652</v>
      </c>
      <c r="B1182" s="4" t="s">
        <v>794</v>
      </c>
    </row>
    <row r="1183" spans="1:2" ht="15.75" customHeight="1" x14ac:dyDescent="0.25">
      <c r="A1183" s="6">
        <v>41652</v>
      </c>
      <c r="B1183" s="4" t="s">
        <v>795</v>
      </c>
    </row>
    <row r="1184" spans="1:2" ht="15.75" customHeight="1" x14ac:dyDescent="0.25">
      <c r="A1184" s="6">
        <v>41647</v>
      </c>
      <c r="B1184" s="4" t="s">
        <v>796</v>
      </c>
    </row>
    <row r="1185" spans="1:2" ht="15.75" customHeight="1" x14ac:dyDescent="0.25">
      <c r="A1185" s="6">
        <v>41646</v>
      </c>
      <c r="B1185" s="4" t="s">
        <v>797</v>
      </c>
    </row>
    <row r="1186" spans="1:2" ht="15.75" customHeight="1" x14ac:dyDescent="0.25">
      <c r="A1186" s="6">
        <v>41646</v>
      </c>
      <c r="B1186" s="4" t="s">
        <v>798</v>
      </c>
    </row>
    <row r="1187" spans="1:2" ht="15.75" customHeight="1" x14ac:dyDescent="0.25">
      <c r="A1187" s="6">
        <v>41635</v>
      </c>
      <c r="B1187" s="4" t="s">
        <v>799</v>
      </c>
    </row>
    <row r="1188" spans="1:2" ht="15.75" customHeight="1" x14ac:dyDescent="0.25">
      <c r="A1188" s="6">
        <v>41635</v>
      </c>
      <c r="B1188" s="4" t="s">
        <v>800</v>
      </c>
    </row>
    <row r="1189" spans="1:2" ht="15.75" customHeight="1" x14ac:dyDescent="0.25">
      <c r="A1189" s="6">
        <v>41635</v>
      </c>
      <c r="B1189" s="4" t="s">
        <v>801</v>
      </c>
    </row>
    <row r="1190" spans="1:2" ht="15.75" customHeight="1" x14ac:dyDescent="0.25">
      <c r="A1190" s="6">
        <v>41635</v>
      </c>
      <c r="B1190" s="4" t="s">
        <v>802</v>
      </c>
    </row>
    <row r="1191" spans="1:2" ht="15.75" customHeight="1" x14ac:dyDescent="0.25">
      <c r="A1191" s="6">
        <v>41627</v>
      </c>
      <c r="B1191" s="4" t="s">
        <v>803</v>
      </c>
    </row>
    <row r="1192" spans="1:2" ht="15.75" customHeight="1" x14ac:dyDescent="0.25">
      <c r="A1192" s="6">
        <v>41625</v>
      </c>
      <c r="B1192" s="4" t="s">
        <v>804</v>
      </c>
    </row>
    <row r="1193" spans="1:2" ht="15.75" customHeight="1" x14ac:dyDescent="0.25">
      <c r="A1193" s="6">
        <v>41624</v>
      </c>
      <c r="B1193" s="4" t="s">
        <v>805</v>
      </c>
    </row>
    <row r="1194" spans="1:2" ht="15.75" customHeight="1" x14ac:dyDescent="0.25">
      <c r="A1194" s="6">
        <v>41624</v>
      </c>
      <c r="B1194" s="4" t="s">
        <v>806</v>
      </c>
    </row>
    <row r="1195" spans="1:2" ht="15.75" customHeight="1" x14ac:dyDescent="0.25">
      <c r="A1195" s="6">
        <v>41620</v>
      </c>
      <c r="B1195" s="4" t="s">
        <v>807</v>
      </c>
    </row>
    <row r="1196" spans="1:2" ht="15.75" customHeight="1" x14ac:dyDescent="0.25">
      <c r="A1196" s="6">
        <v>41620</v>
      </c>
      <c r="B1196" s="4" t="s">
        <v>808</v>
      </c>
    </row>
    <row r="1197" spans="1:2" ht="15.75" customHeight="1" x14ac:dyDescent="0.25">
      <c r="A1197" s="6">
        <v>41618</v>
      </c>
      <c r="B1197" s="4" t="s">
        <v>809</v>
      </c>
    </row>
    <row r="1198" spans="1:2" ht="15.75" customHeight="1" x14ac:dyDescent="0.25">
      <c r="A1198" s="6">
        <v>41617</v>
      </c>
      <c r="B1198" s="4" t="s">
        <v>810</v>
      </c>
    </row>
    <row r="1199" spans="1:2" ht="15.75" customHeight="1" x14ac:dyDescent="0.25">
      <c r="A1199" s="6">
        <v>41611</v>
      </c>
      <c r="B1199" s="4" t="s">
        <v>811</v>
      </c>
    </row>
    <row r="1200" spans="1:2" ht="15.75" customHeight="1" x14ac:dyDescent="0.25">
      <c r="A1200" s="6">
        <v>41611</v>
      </c>
      <c r="B1200" s="4" t="s">
        <v>812</v>
      </c>
    </row>
    <row r="1201" spans="1:2" ht="15.75" customHeight="1" x14ac:dyDescent="0.25">
      <c r="A1201" s="6">
        <v>41611</v>
      </c>
      <c r="B1201" s="4" t="s">
        <v>813</v>
      </c>
    </row>
    <row r="1202" spans="1:2" ht="15.75" customHeight="1" x14ac:dyDescent="0.25">
      <c r="A1202" s="6">
        <v>41610</v>
      </c>
      <c r="B1202" s="4" t="s">
        <v>814</v>
      </c>
    </row>
    <row r="1203" spans="1:2" ht="15.75" customHeight="1" x14ac:dyDescent="0.25">
      <c r="A1203" s="6">
        <v>41610</v>
      </c>
      <c r="B1203" s="4" t="s">
        <v>815</v>
      </c>
    </row>
    <row r="1204" spans="1:2" ht="15.75" customHeight="1" x14ac:dyDescent="0.25">
      <c r="A1204" s="6">
        <v>41605</v>
      </c>
      <c r="B1204" s="4" t="s">
        <v>816</v>
      </c>
    </row>
    <row r="1205" spans="1:2" ht="15.75" customHeight="1" x14ac:dyDescent="0.25">
      <c r="A1205" s="6">
        <v>41605</v>
      </c>
      <c r="B1205" s="4" t="s">
        <v>817</v>
      </c>
    </row>
    <row r="1206" spans="1:2" ht="15.75" customHeight="1" x14ac:dyDescent="0.25">
      <c r="A1206" s="6">
        <v>41605</v>
      </c>
      <c r="B1206" s="4" t="s">
        <v>818</v>
      </c>
    </row>
    <row r="1207" spans="1:2" ht="15.75" customHeight="1" x14ac:dyDescent="0.25">
      <c r="A1207" s="6">
        <v>41592</v>
      </c>
      <c r="B1207" s="4" t="s">
        <v>819</v>
      </c>
    </row>
    <row r="1208" spans="1:2" ht="15.75" customHeight="1" x14ac:dyDescent="0.25">
      <c r="A1208" s="6">
        <v>41589</v>
      </c>
      <c r="B1208" s="4" t="s">
        <v>820</v>
      </c>
    </row>
    <row r="1209" spans="1:2" ht="15.75" customHeight="1" x14ac:dyDescent="0.25">
      <c r="A1209" s="6">
        <v>41589</v>
      </c>
      <c r="B1209" s="4" t="s">
        <v>821</v>
      </c>
    </row>
    <row r="1210" spans="1:2" ht="15.75" customHeight="1" x14ac:dyDescent="0.25">
      <c r="A1210" s="6">
        <v>41584</v>
      </c>
      <c r="B1210" s="4" t="s">
        <v>822</v>
      </c>
    </row>
    <row r="1211" spans="1:2" ht="15.75" customHeight="1" x14ac:dyDescent="0.25">
      <c r="A1211" s="6">
        <v>41583</v>
      </c>
      <c r="B1211" s="4" t="s">
        <v>823</v>
      </c>
    </row>
    <row r="1212" spans="1:2" ht="15.75" customHeight="1" x14ac:dyDescent="0.25">
      <c r="A1212" s="6">
        <v>41583</v>
      </c>
      <c r="B1212" s="4" t="s">
        <v>824</v>
      </c>
    </row>
    <row r="1213" spans="1:2" ht="15.75" customHeight="1" x14ac:dyDescent="0.25">
      <c r="A1213" s="6">
        <v>41579</v>
      </c>
      <c r="B1213" s="4" t="s">
        <v>825</v>
      </c>
    </row>
    <row r="1214" spans="1:2" ht="15.75" customHeight="1" x14ac:dyDescent="0.25">
      <c r="A1214" s="6">
        <v>41579</v>
      </c>
      <c r="B1214" s="4" t="s">
        <v>826</v>
      </c>
    </row>
    <row r="1215" spans="1:2" ht="15.75" customHeight="1" x14ac:dyDescent="0.25">
      <c r="A1215" s="6">
        <v>41578</v>
      </c>
      <c r="B1215" s="4" t="s">
        <v>827</v>
      </c>
    </row>
    <row r="1216" spans="1:2" ht="15.75" customHeight="1" x14ac:dyDescent="0.25">
      <c r="A1216" s="6">
        <v>41577</v>
      </c>
      <c r="B1216" s="4" t="s">
        <v>828</v>
      </c>
    </row>
    <row r="1217" spans="1:2" ht="15.75" customHeight="1" x14ac:dyDescent="0.25">
      <c r="A1217" s="6">
        <v>41576</v>
      </c>
      <c r="B1217" s="4" t="s">
        <v>829</v>
      </c>
    </row>
    <row r="1218" spans="1:2" ht="15.75" customHeight="1" x14ac:dyDescent="0.25">
      <c r="A1218" s="6">
        <v>41569</v>
      </c>
      <c r="B1218" s="4" t="s">
        <v>830</v>
      </c>
    </row>
    <row r="1219" spans="1:2" ht="15.75" customHeight="1" x14ac:dyDescent="0.25">
      <c r="A1219" s="6">
        <v>41568</v>
      </c>
      <c r="B1219" s="4" t="s">
        <v>831</v>
      </c>
    </row>
    <row r="1220" spans="1:2" ht="15.75" customHeight="1" x14ac:dyDescent="0.25">
      <c r="A1220" s="6">
        <v>41568</v>
      </c>
      <c r="B1220" s="4" t="s">
        <v>832</v>
      </c>
    </row>
    <row r="1221" spans="1:2" ht="15.75" customHeight="1" x14ac:dyDescent="0.25">
      <c r="A1221" s="6">
        <v>41568</v>
      </c>
      <c r="B1221" s="4" t="s">
        <v>833</v>
      </c>
    </row>
    <row r="1222" spans="1:2" ht="15.75" customHeight="1" x14ac:dyDescent="0.25">
      <c r="A1222" s="6">
        <v>41563</v>
      </c>
      <c r="B1222" s="4" t="s">
        <v>834</v>
      </c>
    </row>
    <row r="1223" spans="1:2" ht="15.75" customHeight="1" x14ac:dyDescent="0.25">
      <c r="A1223" s="6">
        <v>41561</v>
      </c>
      <c r="B1223" s="4" t="s">
        <v>835</v>
      </c>
    </row>
    <row r="1224" spans="1:2" ht="15.75" customHeight="1" x14ac:dyDescent="0.25">
      <c r="A1224" s="6">
        <v>41560</v>
      </c>
      <c r="B1224" s="4" t="s">
        <v>836</v>
      </c>
    </row>
    <row r="1225" spans="1:2" ht="15.75" customHeight="1" x14ac:dyDescent="0.25">
      <c r="A1225" s="6">
        <v>41560</v>
      </c>
      <c r="B1225" s="4" t="s">
        <v>837</v>
      </c>
    </row>
    <row r="1226" spans="1:2" ht="15.75" customHeight="1" x14ac:dyDescent="0.25">
      <c r="A1226" s="6">
        <v>41560</v>
      </c>
      <c r="B1226" s="4" t="s">
        <v>838</v>
      </c>
    </row>
    <row r="1227" spans="1:2" ht="15.75" customHeight="1" x14ac:dyDescent="0.25">
      <c r="A1227" s="6">
        <v>41560</v>
      </c>
      <c r="B1227" s="4" t="s">
        <v>839</v>
      </c>
    </row>
    <row r="1228" spans="1:2" ht="15.75" customHeight="1" x14ac:dyDescent="0.25">
      <c r="A1228" s="6">
        <v>41560</v>
      </c>
      <c r="B1228" s="4" t="s">
        <v>840</v>
      </c>
    </row>
    <row r="1229" spans="1:2" ht="15.75" customHeight="1" x14ac:dyDescent="0.25">
      <c r="A1229" s="6">
        <v>41551</v>
      </c>
      <c r="B1229" s="4" t="s">
        <v>841</v>
      </c>
    </row>
    <row r="1230" spans="1:2" ht="15.75" customHeight="1" x14ac:dyDescent="0.25">
      <c r="A1230" s="6">
        <v>41548</v>
      </c>
      <c r="B1230" s="4" t="s">
        <v>842</v>
      </c>
    </row>
    <row r="1231" spans="1:2" ht="15.75" customHeight="1" x14ac:dyDescent="0.25">
      <c r="A1231" s="6">
        <v>41548</v>
      </c>
      <c r="B1231" s="4" t="s">
        <v>843</v>
      </c>
    </row>
    <row r="1232" spans="1:2" ht="15.75" customHeight="1" x14ac:dyDescent="0.25">
      <c r="A1232" s="6">
        <v>41544</v>
      </c>
      <c r="B1232" s="4" t="s">
        <v>844</v>
      </c>
    </row>
    <row r="1233" spans="1:2" ht="15.75" customHeight="1" x14ac:dyDescent="0.25">
      <c r="A1233" s="6">
        <v>41542</v>
      </c>
      <c r="B1233" s="4" t="s">
        <v>845</v>
      </c>
    </row>
    <row r="1234" spans="1:2" ht="15.75" customHeight="1" x14ac:dyDescent="0.25">
      <c r="A1234" s="6">
        <v>41540</v>
      </c>
      <c r="B1234" s="4" t="s">
        <v>846</v>
      </c>
    </row>
    <row r="1235" spans="1:2" ht="15.75" customHeight="1" x14ac:dyDescent="0.25">
      <c r="A1235" s="6">
        <v>41536</v>
      </c>
      <c r="B1235" s="4" t="s">
        <v>847</v>
      </c>
    </row>
    <row r="1236" spans="1:2" ht="15.75" customHeight="1" x14ac:dyDescent="0.25">
      <c r="A1236" s="6">
        <v>41534</v>
      </c>
      <c r="B1236" s="4" t="s">
        <v>848</v>
      </c>
    </row>
    <row r="1237" spans="1:2" ht="15.75" customHeight="1" x14ac:dyDescent="0.25">
      <c r="A1237" s="6">
        <v>41523</v>
      </c>
      <c r="B1237" s="4" t="s">
        <v>849</v>
      </c>
    </row>
    <row r="1238" spans="1:2" ht="15.75" customHeight="1" x14ac:dyDescent="0.25">
      <c r="A1238" s="6">
        <v>41523</v>
      </c>
      <c r="B1238" s="4" t="s">
        <v>850</v>
      </c>
    </row>
    <row r="1239" spans="1:2" ht="15.75" customHeight="1" x14ac:dyDescent="0.25">
      <c r="A1239" s="6">
        <v>41515</v>
      </c>
      <c r="B1239" s="4" t="s">
        <v>851</v>
      </c>
    </row>
    <row r="1240" spans="1:2" ht="15.75" customHeight="1" x14ac:dyDescent="0.25">
      <c r="A1240" s="6">
        <v>41509</v>
      </c>
      <c r="B1240" s="4" t="s">
        <v>852</v>
      </c>
    </row>
    <row r="1241" spans="1:2" ht="15.75" customHeight="1" x14ac:dyDescent="0.25">
      <c r="A1241" s="6">
        <v>41509</v>
      </c>
      <c r="B1241" s="4" t="s">
        <v>853</v>
      </c>
    </row>
    <row r="1242" spans="1:2" ht="15.75" customHeight="1" x14ac:dyDescent="0.25">
      <c r="A1242" s="6">
        <v>41501</v>
      </c>
      <c r="B1242" s="4" t="s">
        <v>854</v>
      </c>
    </row>
    <row r="1243" spans="1:2" ht="15.75" customHeight="1" x14ac:dyDescent="0.25">
      <c r="A1243" s="6">
        <v>41498</v>
      </c>
      <c r="B1243" s="4" t="s">
        <v>855</v>
      </c>
    </row>
    <row r="1244" spans="1:2" ht="15.75" customHeight="1" x14ac:dyDescent="0.25">
      <c r="A1244" s="6">
        <v>41492</v>
      </c>
      <c r="B1244" s="4" t="s">
        <v>856</v>
      </c>
    </row>
    <row r="1245" spans="1:2" ht="15.75" customHeight="1" x14ac:dyDescent="0.25">
      <c r="A1245" s="6">
        <v>41491</v>
      </c>
      <c r="B1245" s="4" t="s">
        <v>857</v>
      </c>
    </row>
    <row r="1246" spans="1:2" ht="15.75" customHeight="1" x14ac:dyDescent="0.25">
      <c r="A1246" s="6">
        <v>41486</v>
      </c>
      <c r="B1246" s="4" t="s">
        <v>858</v>
      </c>
    </row>
    <row r="1247" spans="1:2" ht="15.75" customHeight="1" x14ac:dyDescent="0.25">
      <c r="A1247" s="6">
        <v>41478</v>
      </c>
      <c r="B1247" s="4" t="s">
        <v>859</v>
      </c>
    </row>
    <row r="1248" spans="1:2" ht="15.75" customHeight="1" x14ac:dyDescent="0.25">
      <c r="A1248" s="6">
        <v>41474</v>
      </c>
      <c r="B1248" s="4" t="s">
        <v>860</v>
      </c>
    </row>
    <row r="1249" spans="1:2" ht="15.75" customHeight="1" x14ac:dyDescent="0.25">
      <c r="A1249" s="6">
        <v>41472</v>
      </c>
      <c r="B1249" s="4" t="s">
        <v>861</v>
      </c>
    </row>
    <row r="1250" spans="1:2" ht="15.75" customHeight="1" x14ac:dyDescent="0.25">
      <c r="A1250" s="6">
        <v>41471</v>
      </c>
      <c r="B1250" s="4" t="s">
        <v>862</v>
      </c>
    </row>
    <row r="1251" spans="1:2" ht="15.75" customHeight="1" x14ac:dyDescent="0.25">
      <c r="A1251" s="6">
        <v>41470</v>
      </c>
      <c r="B1251" s="4" t="s">
        <v>863</v>
      </c>
    </row>
    <row r="1252" spans="1:2" ht="15.75" customHeight="1" x14ac:dyDescent="0.25">
      <c r="A1252" s="6">
        <v>41464</v>
      </c>
      <c r="B1252" s="4" t="s">
        <v>864</v>
      </c>
    </row>
    <row r="1253" spans="1:2" ht="15.75" customHeight="1" x14ac:dyDescent="0.25">
      <c r="A1253" s="6">
        <v>41458</v>
      </c>
      <c r="B1253" s="4" t="s">
        <v>865</v>
      </c>
    </row>
    <row r="1254" spans="1:2" ht="15.75" customHeight="1" x14ac:dyDescent="0.25">
      <c r="A1254" s="6">
        <v>41458</v>
      </c>
      <c r="B1254" s="4" t="s">
        <v>866</v>
      </c>
    </row>
    <row r="1255" spans="1:2" ht="15.75" customHeight="1" x14ac:dyDescent="0.25">
      <c r="A1255" s="6">
        <v>41456</v>
      </c>
      <c r="B1255" s="4" t="s">
        <v>867</v>
      </c>
    </row>
    <row r="1256" spans="1:2" ht="15.75" customHeight="1" x14ac:dyDescent="0.25">
      <c r="A1256" s="6">
        <v>41456</v>
      </c>
      <c r="B1256" s="4" t="s">
        <v>868</v>
      </c>
    </row>
    <row r="1257" spans="1:2" ht="15.75" customHeight="1" x14ac:dyDescent="0.25">
      <c r="A1257" s="6">
        <v>41449</v>
      </c>
      <c r="B1257" s="4" t="s">
        <v>869</v>
      </c>
    </row>
    <row r="1258" spans="1:2" ht="15.75" customHeight="1" x14ac:dyDescent="0.25">
      <c r="A1258" s="6">
        <v>41446</v>
      </c>
      <c r="B1258" s="4" t="s">
        <v>870</v>
      </c>
    </row>
    <row r="1259" spans="1:2" ht="15.75" customHeight="1" x14ac:dyDescent="0.25">
      <c r="A1259" s="6">
        <v>41446</v>
      </c>
      <c r="B1259" s="4" t="s">
        <v>871</v>
      </c>
    </row>
    <row r="1260" spans="1:2" ht="15.75" customHeight="1" x14ac:dyDescent="0.25">
      <c r="A1260" s="6">
        <v>41444</v>
      </c>
      <c r="B1260" s="4" t="s">
        <v>872</v>
      </c>
    </row>
    <row r="1261" spans="1:2" ht="15.75" customHeight="1" x14ac:dyDescent="0.25">
      <c r="A1261" s="6">
        <v>41435</v>
      </c>
      <c r="B1261" s="4" t="s">
        <v>873</v>
      </c>
    </row>
    <row r="1262" spans="1:2" ht="15.75" customHeight="1" x14ac:dyDescent="0.25">
      <c r="A1262" s="6">
        <v>41417</v>
      </c>
      <c r="B1262" s="4" t="s">
        <v>874</v>
      </c>
    </row>
    <row r="1263" spans="1:2" ht="15.75" customHeight="1" x14ac:dyDescent="0.25">
      <c r="A1263" s="6">
        <v>41414</v>
      </c>
      <c r="B1263" s="4" t="s">
        <v>875</v>
      </c>
    </row>
    <row r="1264" spans="1:2" ht="15.75" customHeight="1" x14ac:dyDescent="0.25">
      <c r="A1264" s="6">
        <v>41411</v>
      </c>
      <c r="B1264" s="4" t="s">
        <v>876</v>
      </c>
    </row>
    <row r="1265" spans="1:2" ht="15.75" customHeight="1" x14ac:dyDescent="0.25">
      <c r="A1265" s="6">
        <v>41411</v>
      </c>
      <c r="B1265" s="4" t="s">
        <v>877</v>
      </c>
    </row>
    <row r="1266" spans="1:2" ht="15.75" customHeight="1" x14ac:dyDescent="0.25">
      <c r="A1266" s="6">
        <v>41404</v>
      </c>
      <c r="B1266" s="4" t="s">
        <v>878</v>
      </c>
    </row>
    <row r="1267" spans="1:2" ht="15.75" customHeight="1" x14ac:dyDescent="0.25">
      <c r="A1267" s="6">
        <v>41404</v>
      </c>
      <c r="B1267" s="4" t="s">
        <v>879</v>
      </c>
    </row>
    <row r="1268" spans="1:2" ht="15.75" customHeight="1" x14ac:dyDescent="0.25">
      <c r="A1268" s="6">
        <v>41404</v>
      </c>
      <c r="B1268" s="4" t="s">
        <v>880</v>
      </c>
    </row>
    <row r="1269" spans="1:2" ht="15.75" customHeight="1" x14ac:dyDescent="0.25">
      <c r="A1269" s="6">
        <v>41388</v>
      </c>
      <c r="B1269" s="4" t="s">
        <v>881</v>
      </c>
    </row>
    <row r="1270" spans="1:2" ht="15.75" customHeight="1" x14ac:dyDescent="0.25">
      <c r="A1270" s="6">
        <v>41386</v>
      </c>
      <c r="B1270" s="4" t="s">
        <v>882</v>
      </c>
    </row>
    <row r="1271" spans="1:2" ht="15.75" customHeight="1" x14ac:dyDescent="0.25">
      <c r="A1271" s="6">
        <v>41380</v>
      </c>
      <c r="B1271" s="4" t="s">
        <v>883</v>
      </c>
    </row>
    <row r="1272" spans="1:2" ht="15.75" customHeight="1" x14ac:dyDescent="0.25">
      <c r="A1272" s="6">
        <v>41380</v>
      </c>
      <c r="B1272" s="4" t="s">
        <v>884</v>
      </c>
    </row>
    <row r="1273" spans="1:2" ht="15.75" customHeight="1" x14ac:dyDescent="0.25">
      <c r="A1273" s="6">
        <v>41374</v>
      </c>
      <c r="B1273" s="4" t="s">
        <v>885</v>
      </c>
    </row>
    <row r="1274" spans="1:2" ht="15.75" customHeight="1" x14ac:dyDescent="0.25">
      <c r="A1274" s="6">
        <v>41372</v>
      </c>
      <c r="B1274" s="4" t="s">
        <v>886</v>
      </c>
    </row>
    <row r="1275" spans="1:2" ht="15.75" customHeight="1" x14ac:dyDescent="0.25">
      <c r="A1275" s="6">
        <v>41372</v>
      </c>
      <c r="B1275" s="4" t="s">
        <v>887</v>
      </c>
    </row>
    <row r="1276" spans="1:2" ht="15.75" customHeight="1" x14ac:dyDescent="0.25">
      <c r="A1276" s="6">
        <v>41366</v>
      </c>
      <c r="B1276" s="4" t="s">
        <v>888</v>
      </c>
    </row>
    <row r="1277" spans="1:2" ht="15.75" customHeight="1" x14ac:dyDescent="0.25">
      <c r="A1277" s="6">
        <v>41365</v>
      </c>
      <c r="B1277" s="4" t="s">
        <v>889</v>
      </c>
    </row>
    <row r="1278" spans="1:2" ht="15.75" customHeight="1" x14ac:dyDescent="0.25">
      <c r="A1278" s="6">
        <v>41358</v>
      </c>
      <c r="B1278" s="4" t="s">
        <v>890</v>
      </c>
    </row>
    <row r="1279" spans="1:2" ht="15.75" customHeight="1" x14ac:dyDescent="0.25">
      <c r="A1279" s="6">
        <v>41351</v>
      </c>
      <c r="B1279" s="4" t="s">
        <v>891</v>
      </c>
    </row>
    <row r="1280" spans="1:2" ht="15.75" customHeight="1" x14ac:dyDescent="0.25">
      <c r="A1280" s="6">
        <v>41344</v>
      </c>
      <c r="B1280" s="4" t="s">
        <v>892</v>
      </c>
    </row>
    <row r="1281" spans="1:2" ht="15.75" customHeight="1" x14ac:dyDescent="0.25">
      <c r="A1281" s="6">
        <v>41344</v>
      </c>
      <c r="B1281" s="4" t="s">
        <v>893</v>
      </c>
    </row>
    <row r="1282" spans="1:2" ht="15.75" customHeight="1" x14ac:dyDescent="0.25">
      <c r="A1282" s="6">
        <v>41341</v>
      </c>
      <c r="B1282" s="4" t="s">
        <v>894</v>
      </c>
    </row>
    <row r="1283" spans="1:2" ht="15.75" customHeight="1" x14ac:dyDescent="0.25">
      <c r="A1283" s="6">
        <v>41338</v>
      </c>
      <c r="B1283" s="4" t="s">
        <v>895</v>
      </c>
    </row>
    <row r="1284" spans="1:2" ht="15.75" customHeight="1" x14ac:dyDescent="0.25">
      <c r="A1284" s="6">
        <v>41337</v>
      </c>
      <c r="B1284" s="4" t="s">
        <v>896</v>
      </c>
    </row>
    <row r="1285" spans="1:2" ht="15.75" customHeight="1" x14ac:dyDescent="0.25">
      <c r="A1285" s="6">
        <v>41332</v>
      </c>
      <c r="B1285" s="4" t="s">
        <v>897</v>
      </c>
    </row>
    <row r="1286" spans="1:2" ht="15.75" customHeight="1" x14ac:dyDescent="0.25">
      <c r="A1286" s="6">
        <v>41320</v>
      </c>
      <c r="B1286" s="4" t="s">
        <v>898</v>
      </c>
    </row>
    <row r="1287" spans="1:2" ht="15.75" customHeight="1" x14ac:dyDescent="0.25">
      <c r="A1287" s="6">
        <v>41313</v>
      </c>
      <c r="B1287" s="4" t="s">
        <v>899</v>
      </c>
    </row>
    <row r="1288" spans="1:2" ht="15.75" customHeight="1" x14ac:dyDescent="0.25">
      <c r="A1288" s="6">
        <v>41313</v>
      </c>
      <c r="B1288" s="4" t="s">
        <v>900</v>
      </c>
    </row>
    <row r="1289" spans="1:2" ht="15.75" customHeight="1" x14ac:dyDescent="0.25">
      <c r="A1289" s="6">
        <v>41304</v>
      </c>
      <c r="B1289" s="4" t="s">
        <v>901</v>
      </c>
    </row>
    <row r="1290" spans="1:2" ht="15.75" customHeight="1" x14ac:dyDescent="0.25">
      <c r="A1290" s="6">
        <v>41304</v>
      </c>
      <c r="B1290" s="4" t="s">
        <v>902</v>
      </c>
    </row>
    <row r="1291" spans="1:2" ht="15.75" customHeight="1" x14ac:dyDescent="0.25">
      <c r="A1291" s="6">
        <v>41299</v>
      </c>
      <c r="B1291" s="4" t="s">
        <v>903</v>
      </c>
    </row>
    <row r="1292" spans="1:2" ht="15.75" customHeight="1" x14ac:dyDescent="0.25">
      <c r="A1292" s="6">
        <v>41299</v>
      </c>
      <c r="B1292" s="4" t="s">
        <v>904</v>
      </c>
    </row>
    <row r="1293" spans="1:2" ht="15.75" customHeight="1" x14ac:dyDescent="0.25">
      <c r="A1293" s="6">
        <v>41299</v>
      </c>
      <c r="B1293" s="4" t="s">
        <v>905</v>
      </c>
    </row>
    <row r="1294" spans="1:2" ht="15.75" customHeight="1" x14ac:dyDescent="0.25">
      <c r="A1294" s="6">
        <v>41299</v>
      </c>
      <c r="B1294" s="4" t="s">
        <v>906</v>
      </c>
    </row>
    <row r="1295" spans="1:2" ht="15.75" customHeight="1" x14ac:dyDescent="0.25">
      <c r="A1295" s="6">
        <v>41299</v>
      </c>
      <c r="B1295" s="4" t="s">
        <v>907</v>
      </c>
    </row>
    <row r="1296" spans="1:2" ht="15.75" customHeight="1" x14ac:dyDescent="0.25">
      <c r="A1296" s="6">
        <v>41297</v>
      </c>
      <c r="B1296" s="4" t="s">
        <v>908</v>
      </c>
    </row>
    <row r="1297" spans="1:2" ht="15.75" customHeight="1" x14ac:dyDescent="0.25">
      <c r="A1297" s="6">
        <v>41296</v>
      </c>
      <c r="B1297" s="4" t="s">
        <v>909</v>
      </c>
    </row>
    <row r="1298" spans="1:2" ht="15.75" customHeight="1" x14ac:dyDescent="0.25">
      <c r="A1298" s="6">
        <v>41296</v>
      </c>
      <c r="B1298" s="4" t="s">
        <v>910</v>
      </c>
    </row>
    <row r="1299" spans="1:2" ht="15.75" customHeight="1" x14ac:dyDescent="0.25">
      <c r="A1299" s="6">
        <v>41296</v>
      </c>
      <c r="B1299" s="4" t="s">
        <v>911</v>
      </c>
    </row>
    <row r="1300" spans="1:2" ht="15.75" customHeight="1" x14ac:dyDescent="0.25">
      <c r="A1300" s="6">
        <v>41296</v>
      </c>
      <c r="B1300" s="4" t="s">
        <v>912</v>
      </c>
    </row>
    <row r="1301" spans="1:2" ht="15.75" customHeight="1" x14ac:dyDescent="0.25">
      <c r="A1301" s="6">
        <v>41289</v>
      </c>
      <c r="B1301" s="4" t="s">
        <v>913</v>
      </c>
    </row>
    <row r="1302" spans="1:2" ht="15.75" customHeight="1" x14ac:dyDescent="0.25">
      <c r="A1302" s="6">
        <v>41289</v>
      </c>
      <c r="B1302" s="4" t="s">
        <v>914</v>
      </c>
    </row>
    <row r="1303" spans="1:2" ht="15.75" customHeight="1" x14ac:dyDescent="0.25">
      <c r="A1303" s="6">
        <v>41289</v>
      </c>
      <c r="B1303" s="4" t="s">
        <v>915</v>
      </c>
    </row>
    <row r="1304" spans="1:2" ht="15.75" customHeight="1" x14ac:dyDescent="0.25">
      <c r="A1304" s="6">
        <v>41282</v>
      </c>
      <c r="B1304" s="4" t="s">
        <v>916</v>
      </c>
    </row>
    <row r="1305" spans="1:2" ht="15.75" customHeight="1" x14ac:dyDescent="0.25">
      <c r="A1305" s="6">
        <v>41282</v>
      </c>
      <c r="B1305" s="4" t="s">
        <v>917</v>
      </c>
    </row>
    <row r="1306" spans="1:2" ht="15.75" customHeight="1" x14ac:dyDescent="0.25">
      <c r="A1306" s="6">
        <v>41271</v>
      </c>
      <c r="B1306" s="4" t="s">
        <v>918</v>
      </c>
    </row>
    <row r="1307" spans="1:2" ht="15.75" customHeight="1" x14ac:dyDescent="0.25">
      <c r="A1307" s="6">
        <v>41262</v>
      </c>
      <c r="B1307" s="4" t="s">
        <v>919</v>
      </c>
    </row>
    <row r="1308" spans="1:2" ht="15.75" customHeight="1" x14ac:dyDescent="0.25">
      <c r="A1308" s="6">
        <v>41255</v>
      </c>
      <c r="B1308" s="4" t="s">
        <v>920</v>
      </c>
    </row>
    <row r="1309" spans="1:2" ht="15.75" customHeight="1" x14ac:dyDescent="0.25">
      <c r="A1309" s="6">
        <v>41255</v>
      </c>
      <c r="B1309" s="4" t="s">
        <v>921</v>
      </c>
    </row>
    <row r="1310" spans="1:2" ht="15.75" customHeight="1" x14ac:dyDescent="0.25">
      <c r="A1310" s="6">
        <v>41253</v>
      </c>
      <c r="B1310" s="4" t="s">
        <v>922</v>
      </c>
    </row>
    <row r="1311" spans="1:2" ht="15.75" customHeight="1" x14ac:dyDescent="0.25">
      <c r="A1311" s="6">
        <v>41253</v>
      </c>
      <c r="B1311" s="4" t="s">
        <v>923</v>
      </c>
    </row>
    <row r="1312" spans="1:2" ht="15.75" customHeight="1" x14ac:dyDescent="0.25">
      <c r="A1312" s="6">
        <v>41253</v>
      </c>
      <c r="B1312" s="4" t="s">
        <v>924</v>
      </c>
    </row>
    <row r="1313" spans="1:2" ht="15.75" customHeight="1" x14ac:dyDescent="0.25">
      <c r="A1313" s="6">
        <v>41253</v>
      </c>
      <c r="B1313" s="4" t="s">
        <v>925</v>
      </c>
    </row>
    <row r="1314" spans="1:2" ht="15.75" customHeight="1" x14ac:dyDescent="0.25">
      <c r="A1314" s="6">
        <v>41250</v>
      </c>
      <c r="B1314" s="4" t="s">
        <v>926</v>
      </c>
    </row>
    <row r="1315" spans="1:2" ht="15.75" customHeight="1" x14ac:dyDescent="0.25">
      <c r="A1315" s="6">
        <v>41246</v>
      </c>
      <c r="B1315" s="4" t="s">
        <v>927</v>
      </c>
    </row>
    <row r="1316" spans="1:2" ht="15.75" customHeight="1" x14ac:dyDescent="0.25">
      <c r="A1316" s="6">
        <v>41246</v>
      </c>
      <c r="B1316" s="4" t="s">
        <v>928</v>
      </c>
    </row>
    <row r="1317" spans="1:2" ht="15.75" customHeight="1" x14ac:dyDescent="0.25">
      <c r="A1317" s="6">
        <v>41246</v>
      </c>
      <c r="B1317" s="4" t="s">
        <v>929</v>
      </c>
    </row>
    <row r="1318" spans="1:2" ht="15.75" customHeight="1" x14ac:dyDescent="0.25">
      <c r="A1318" s="6">
        <v>41239</v>
      </c>
      <c r="B1318" s="4" t="s">
        <v>930</v>
      </c>
    </row>
    <row r="1319" spans="1:2" ht="15.75" customHeight="1" x14ac:dyDescent="0.25">
      <c r="A1319" s="6">
        <v>41234</v>
      </c>
      <c r="B1319" s="4" t="s">
        <v>931</v>
      </c>
    </row>
    <row r="1320" spans="1:2" ht="15.75" customHeight="1" x14ac:dyDescent="0.25">
      <c r="A1320" s="6">
        <v>41234</v>
      </c>
      <c r="B1320" s="4" t="s">
        <v>932</v>
      </c>
    </row>
    <row r="1321" spans="1:2" ht="15.75" customHeight="1" x14ac:dyDescent="0.25">
      <c r="A1321" s="6">
        <v>41233</v>
      </c>
      <c r="B1321" s="4" t="s">
        <v>933</v>
      </c>
    </row>
    <row r="1322" spans="1:2" ht="15.75" customHeight="1" x14ac:dyDescent="0.25">
      <c r="A1322" s="6">
        <v>41214</v>
      </c>
      <c r="B1322" s="4" t="s">
        <v>934</v>
      </c>
    </row>
    <row r="1323" spans="1:2" ht="15.75" customHeight="1" x14ac:dyDescent="0.25">
      <c r="A1323" s="6">
        <v>41211</v>
      </c>
      <c r="B1323" s="4" t="s">
        <v>935</v>
      </c>
    </row>
    <row r="1324" spans="1:2" ht="15.75" customHeight="1" x14ac:dyDescent="0.25">
      <c r="A1324" s="6">
        <v>41211</v>
      </c>
      <c r="B1324" s="4" t="s">
        <v>936</v>
      </c>
    </row>
    <row r="1325" spans="1:2" ht="15.75" customHeight="1" x14ac:dyDescent="0.25">
      <c r="A1325" s="6">
        <v>41208</v>
      </c>
      <c r="B1325" s="4" t="s">
        <v>937</v>
      </c>
    </row>
    <row r="1326" spans="1:2" ht="15.75" customHeight="1" x14ac:dyDescent="0.25">
      <c r="A1326" s="6">
        <v>41207</v>
      </c>
      <c r="B1326" s="4" t="s">
        <v>938</v>
      </c>
    </row>
    <row r="1327" spans="1:2" ht="15.75" customHeight="1" x14ac:dyDescent="0.25">
      <c r="A1327" s="6">
        <v>41204</v>
      </c>
      <c r="B1327" s="4" t="s">
        <v>939</v>
      </c>
    </row>
    <row r="1328" spans="1:2" ht="15.75" customHeight="1" x14ac:dyDescent="0.25">
      <c r="A1328" s="6">
        <v>41200</v>
      </c>
      <c r="B1328" s="4" t="s">
        <v>940</v>
      </c>
    </row>
    <row r="1329" spans="1:2" ht="15.75" customHeight="1" x14ac:dyDescent="0.25">
      <c r="A1329" s="6">
        <v>41197</v>
      </c>
      <c r="B1329" s="4" t="s">
        <v>941</v>
      </c>
    </row>
    <row r="1330" spans="1:2" ht="15.75" customHeight="1" x14ac:dyDescent="0.25">
      <c r="A1330" s="6">
        <v>41187</v>
      </c>
      <c r="B1330" s="4" t="s">
        <v>942</v>
      </c>
    </row>
    <row r="1331" spans="1:2" ht="15.75" customHeight="1" x14ac:dyDescent="0.25">
      <c r="A1331" s="6">
        <v>41186</v>
      </c>
      <c r="B1331" s="4" t="s">
        <v>943</v>
      </c>
    </row>
    <row r="1332" spans="1:2" ht="15.75" customHeight="1" x14ac:dyDescent="0.25">
      <c r="A1332" s="6">
        <v>41183</v>
      </c>
      <c r="B1332" s="4" t="s">
        <v>944</v>
      </c>
    </row>
    <row r="1333" spans="1:2" ht="15.75" customHeight="1" x14ac:dyDescent="0.25">
      <c r="A1333" s="6">
        <v>41183</v>
      </c>
      <c r="B1333" s="4" t="s">
        <v>945</v>
      </c>
    </row>
    <row r="1334" spans="1:2" ht="15.75" customHeight="1" x14ac:dyDescent="0.25">
      <c r="A1334" s="6">
        <v>41183</v>
      </c>
      <c r="B1334" s="4" t="s">
        <v>946</v>
      </c>
    </row>
    <row r="1335" spans="1:2" ht="15.75" customHeight="1" x14ac:dyDescent="0.25">
      <c r="A1335" s="6">
        <v>41180</v>
      </c>
      <c r="B1335" s="4" t="s">
        <v>947</v>
      </c>
    </row>
    <row r="1336" spans="1:2" ht="15.75" customHeight="1" x14ac:dyDescent="0.25">
      <c r="A1336" s="6">
        <v>41162</v>
      </c>
      <c r="B1336" s="4" t="s">
        <v>948</v>
      </c>
    </row>
    <row r="1337" spans="1:2" ht="15.75" customHeight="1" x14ac:dyDescent="0.25">
      <c r="A1337" s="6">
        <v>41148</v>
      </c>
      <c r="B1337" s="4" t="s">
        <v>949</v>
      </c>
    </row>
    <row r="1338" spans="1:2" ht="15.75" customHeight="1" x14ac:dyDescent="0.25">
      <c r="A1338" s="6">
        <v>41143</v>
      </c>
      <c r="B1338" s="4" t="s">
        <v>950</v>
      </c>
    </row>
    <row r="1339" spans="1:2" ht="15.75" customHeight="1" x14ac:dyDescent="0.25">
      <c r="A1339" s="6">
        <v>41143</v>
      </c>
      <c r="B1339" s="4" t="s">
        <v>951</v>
      </c>
    </row>
    <row r="1340" spans="1:2" ht="15.75" customHeight="1" x14ac:dyDescent="0.25">
      <c r="A1340" s="6">
        <v>41142</v>
      </c>
      <c r="B1340" s="4" t="s">
        <v>952</v>
      </c>
    </row>
    <row r="1341" spans="1:2" ht="15.75" customHeight="1" x14ac:dyDescent="0.25">
      <c r="A1341" s="6">
        <v>41141</v>
      </c>
      <c r="B1341" s="4" t="s">
        <v>953</v>
      </c>
    </row>
    <row r="1342" spans="1:2" ht="15.75" customHeight="1" x14ac:dyDescent="0.25">
      <c r="A1342" s="6">
        <v>41141</v>
      </c>
      <c r="B1342" s="4" t="s">
        <v>954</v>
      </c>
    </row>
    <row r="1343" spans="1:2" ht="15.75" customHeight="1" x14ac:dyDescent="0.25">
      <c r="A1343" s="6">
        <v>41135</v>
      </c>
      <c r="B1343" s="4" t="s">
        <v>955</v>
      </c>
    </row>
    <row r="1344" spans="1:2" ht="15.75" customHeight="1" x14ac:dyDescent="0.25">
      <c r="A1344" s="6">
        <v>41135</v>
      </c>
      <c r="B1344" s="4" t="s">
        <v>956</v>
      </c>
    </row>
    <row r="1345" spans="1:2" ht="15.75" customHeight="1" x14ac:dyDescent="0.25">
      <c r="A1345" s="6">
        <v>41130</v>
      </c>
      <c r="B1345" s="4" t="s">
        <v>957</v>
      </c>
    </row>
    <row r="1346" spans="1:2" ht="15.75" customHeight="1" x14ac:dyDescent="0.25">
      <c r="A1346" s="6">
        <v>41128</v>
      </c>
      <c r="B1346" s="4" t="s">
        <v>958</v>
      </c>
    </row>
    <row r="1347" spans="1:2" ht="15.75" customHeight="1" x14ac:dyDescent="0.25">
      <c r="A1347" s="6">
        <v>41128</v>
      </c>
      <c r="B1347" s="4" t="s">
        <v>959</v>
      </c>
    </row>
    <row r="1348" spans="1:2" ht="15.75" customHeight="1" x14ac:dyDescent="0.25">
      <c r="A1348" s="6">
        <v>41124</v>
      </c>
      <c r="B1348" s="4" t="s">
        <v>960</v>
      </c>
    </row>
    <row r="1349" spans="1:2" ht="15.75" customHeight="1" x14ac:dyDescent="0.25">
      <c r="A1349" s="6">
        <v>41123</v>
      </c>
      <c r="B1349" s="4" t="s">
        <v>961</v>
      </c>
    </row>
    <row r="1350" spans="1:2" ht="15.75" customHeight="1" x14ac:dyDescent="0.25">
      <c r="A1350" s="6">
        <v>41114</v>
      </c>
      <c r="B1350" s="4" t="s">
        <v>962</v>
      </c>
    </row>
    <row r="1351" spans="1:2" ht="15.75" customHeight="1" x14ac:dyDescent="0.25">
      <c r="A1351" s="6">
        <v>41110</v>
      </c>
      <c r="B1351" s="4" t="s">
        <v>963</v>
      </c>
    </row>
    <row r="1352" spans="1:2" ht="15.75" customHeight="1" x14ac:dyDescent="0.25">
      <c r="A1352" s="6">
        <v>41107</v>
      </c>
      <c r="B1352" s="4" t="s">
        <v>964</v>
      </c>
    </row>
    <row r="1353" spans="1:2" ht="15.75" customHeight="1" x14ac:dyDescent="0.25">
      <c r="A1353" s="6">
        <v>41107</v>
      </c>
      <c r="B1353" s="4" t="s">
        <v>965</v>
      </c>
    </row>
    <row r="1354" spans="1:2" ht="15.75" customHeight="1" x14ac:dyDescent="0.25">
      <c r="A1354" s="6">
        <v>41107</v>
      </c>
      <c r="B1354" s="4" t="s">
        <v>966</v>
      </c>
    </row>
    <row r="1355" spans="1:2" ht="15.75" customHeight="1" x14ac:dyDescent="0.25">
      <c r="A1355" s="6">
        <v>41107</v>
      </c>
      <c r="B1355" s="4" t="s">
        <v>967</v>
      </c>
    </row>
    <row r="1356" spans="1:2" ht="15.75" customHeight="1" x14ac:dyDescent="0.25">
      <c r="A1356" s="6">
        <v>41107</v>
      </c>
      <c r="B1356" s="4" t="s">
        <v>968</v>
      </c>
    </row>
    <row r="1357" spans="1:2" ht="15.75" customHeight="1" x14ac:dyDescent="0.25">
      <c r="A1357" s="6">
        <v>41107</v>
      </c>
      <c r="B1357" s="4" t="s">
        <v>969</v>
      </c>
    </row>
    <row r="1358" spans="1:2" ht="15.75" customHeight="1" x14ac:dyDescent="0.25">
      <c r="A1358" s="6">
        <v>41093</v>
      </c>
      <c r="B1358" s="4" t="s">
        <v>970</v>
      </c>
    </row>
    <row r="1359" spans="1:2" ht="15.75" customHeight="1" x14ac:dyDescent="0.25">
      <c r="A1359" s="6">
        <v>41093</v>
      </c>
      <c r="B1359" s="4" t="s">
        <v>971</v>
      </c>
    </row>
    <row r="1360" spans="1:2" ht="15.75" customHeight="1" x14ac:dyDescent="0.25">
      <c r="A1360" s="6">
        <v>41093</v>
      </c>
      <c r="B1360" s="4" t="s">
        <v>972</v>
      </c>
    </row>
    <row r="1361" spans="1:2" ht="15.75" customHeight="1" x14ac:dyDescent="0.25">
      <c r="A1361" s="6">
        <v>41093</v>
      </c>
      <c r="B1361" s="4" t="s">
        <v>973</v>
      </c>
    </row>
    <row r="1362" spans="1:2" ht="15.75" customHeight="1" x14ac:dyDescent="0.25">
      <c r="A1362" s="8">
        <v>41092</v>
      </c>
      <c r="B1362" s="4" t="s">
        <v>974</v>
      </c>
    </row>
    <row r="1363" spans="1:2" ht="15.75" customHeight="1" x14ac:dyDescent="0.25">
      <c r="A1363" s="6">
        <v>41086</v>
      </c>
      <c r="B1363" s="4" t="s">
        <v>975</v>
      </c>
    </row>
    <row r="1364" spans="1:2" ht="15.75" customHeight="1" x14ac:dyDescent="0.25">
      <c r="A1364" s="6">
        <v>41086</v>
      </c>
      <c r="B1364" s="4" t="s">
        <v>976</v>
      </c>
    </row>
    <row r="1365" spans="1:2" ht="15.75" customHeight="1" x14ac:dyDescent="0.25">
      <c r="A1365" s="6">
        <v>41080</v>
      </c>
      <c r="B1365" s="4" t="s">
        <v>977</v>
      </c>
    </row>
    <row r="1366" spans="1:2" ht="15.75" customHeight="1" x14ac:dyDescent="0.25">
      <c r="A1366" s="6">
        <v>41080</v>
      </c>
      <c r="B1366" s="4" t="s">
        <v>978</v>
      </c>
    </row>
    <row r="1367" spans="1:2" ht="15.75" customHeight="1" x14ac:dyDescent="0.25">
      <c r="A1367" s="6">
        <v>41080</v>
      </c>
      <c r="B1367" s="4" t="s">
        <v>979</v>
      </c>
    </row>
    <row r="1368" spans="1:2" ht="15.75" customHeight="1" x14ac:dyDescent="0.25">
      <c r="A1368" s="6">
        <v>41060</v>
      </c>
      <c r="B1368" s="4" t="s">
        <v>980</v>
      </c>
    </row>
  </sheetData>
  <hyperlinks>
    <hyperlink ref="A180" r:id="rId1" display="https://goias.gov.br/detran/wp-content/uploads/sites/8/2024/01/Extrato-de-Publicacao-Convenio-para-funcioamento-de-CIRETRAN-Mutunopolis.pdf"/>
    <hyperlink ref="A181" r:id="rId2" display="https://goias.gov.br/detran/wp-content/uploads/sites/8/2024/01/Extrato-de-Publicacao-Convenio-para-funcioamento-de-CIRETRAN-Ouro-Verde-de-Goias.pdf"/>
    <hyperlink ref="A182" r:id="rId3" display="https://goias.gov.br/detran/wp-content/uploads/sites/8/2024/01/Extrato-de-Publicacao-Convenio-para-funcioamento-de-CIRETRAN-Alto-Horizonte.pdf"/>
    <hyperlink ref="A183" r:id="rId4" display="https://goias.gov.br/detran/wp-content/uploads/sites/8/2024/01/Extrato-de-Publicacao-Convenio-para-funcioamento-de-CIRETRAN-Abadia-de-Goias.pdf"/>
    <hyperlink ref="A184" r:id="rId5" display="https://goias.gov.br/detran/wp-content/uploads/sites/8/2024/01/Extrato-de-Publicacao-Convenio-para-funcioamento-de-CIRETRAN-Morro-Agudo-de-Goias.pdf"/>
    <hyperlink ref="A185" r:id="rId6" display="https://goias.gov.br/detran/wp-content/uploads/sites/8/2024/01/Extrato-de-Publicacao-Convenio-para-funcioamento-de-CIRETRAN-Cabeceiras.pdf"/>
    <hyperlink ref="A186" r:id="rId7" display="https://goias.gov.br/detran/wp-content/uploads/sites/8/2024/01/Extrato-de-Publicacao-Convenio-para-funcioamento-de-CIRETRAN-Bonfinopolis.pdf"/>
    <hyperlink ref="A187" r:id="rId8" display="https://goias.gov.br/detran/wp-content/uploads/sites/8/2024/01/Extrato-de-Publicacao-Convenio-para-funcioamento-de-CIRETRAN-Itapaci.pdf"/>
    <hyperlink ref="A188" r:id="rId9" display="https://goias.gov.br/detran/wp-content/uploads/sites/8/2024/01/Extrato-de-Publicacao-Convenio-para-funcioamento-de-CIRETRAN-Goianapolis.pdf"/>
    <hyperlink ref="A189" r:id="rId10" display="https://goias.gov.br/detran/wp-content/uploads/sites/8/2024/01/Extrato-de-Publicacao-Convenio-para-funcioamento-de-CIRETRAN-St.-Barbara-de-Goias.pdf"/>
    <hyperlink ref="A190" r:id="rId11" display="https://goias.gov.br/detran/wp-content/uploads/sites/8/2024/01/Publicacao-Contrato-041-2023-Cruzeiro-do-Sul-Material-para-Almoxarifado.pdf"/>
    <hyperlink ref="A191" r:id="rId12"/>
    <hyperlink ref="A192" r:id="rId13" display="https://goias.gov.br/detran/wp-content/uploads/sites/8/2024/01/Publicacao-Contrato-040-2023-SQUADRA-Higiene-creche.pdf"/>
    <hyperlink ref="A193" r:id="rId14" display="https://goias.gov.br/detran/wp-content/uploads/sites/8/2024/01/Publicacao-Contrato-039-2023-Giroflex.pdf"/>
    <hyperlink ref="A194" r:id="rId15" display="https://goias.gov.br/detran/wp-content/uploads/sites/8/2024/01/Extrato-de-Publicacao-Convenio-para-funcioamento-de-CIRETRAN-Nova-Iguacu-de-Goias.pdf"/>
    <hyperlink ref="A195" r:id="rId16" display="https://goias.gov.br/detran/wp-content/uploads/sites/8/2024/01/Publicacao-3o-Aditivo-Contrato-044-2020-ORACLE-DO-BRASIL-SISTEMAS-prorrogacao.pdf"/>
    <hyperlink ref="A196" r:id="rId17" display="https://goias.gov.br/detran/wp-content/uploads/sites/8/2024/01/Publicacao-2o-Aditivo-Contrato-018-2023-2023-Publicidade-Mene.pdf"/>
    <hyperlink ref="A197" r:id="rId18" display="https://goias.gov.br/detran/wp-content/uploads/sites/8/2024/01/Publicacao-Contrato-037-2023-Adobe-e-Autocad.pdf"/>
    <hyperlink ref="A198" r:id="rId19" display="https://goias.gov.br/detran/wp-content/uploads/sites/8/2024/01/Publicacaoo-1o-Aditivo-Contrato-031-2023-Colemar-Titularidade-do-imovel-Jaragua.pdf"/>
    <hyperlink ref="A199" r:id="rId20" display="http://goias.gov.br/detran/wp-content/uploads/sites/8/2023/10/Publicacao-4o-Aditivo-Contrato-039-2019-ACITEG.pdf"/>
    <hyperlink ref="A200" r:id="rId21" display="http://goias.gov.br/detran/wp-content/uploads/sites/8/2023/10/Publicacao-4o-Aditivo-Contrato-039-2019-ACITEG.pdf"/>
    <hyperlink ref="A201" r:id="rId22" display="http://goias.gov.br/detran/wp-content/uploads/sites/8/2023/10/Publicacao-Contrato-036-2023-SOLVEER-SUPRIMENTOS-CORPORATIVOS-LTDA-1.pdf"/>
    <hyperlink ref="A202" r:id="rId23" display="http://goias.gov.br/detran/wp-content/uploads/sites/8/2023/11/Publicacao-Contrato-035-2023-DIOMAR-BENTO-GONCALVES.pdf"/>
    <hyperlink ref="A203" r:id="rId24" display="http://goias.gov.br/detran/wp-content/uploads/sites/8/2023/09/PORTARIA_504272738.pdf"/>
    <hyperlink ref="A204" r:id="rId25" display="http://goias.gov.br/detran/wp-content/uploads/sites/8/2023/09/PORTARIA_504293879.pdf"/>
    <hyperlink ref="A205" r:id="rId26" display="http://goias.gov.br/detran/wp-content/uploads/sites/8/2023/09/PORTARIA_501814843.pdf"/>
    <hyperlink ref="A206" r:id="rId27" display="http://goias.gov.br/detran/wp-content/uploads/sites/8/2023/09/PORTARIA_501925155.pdf"/>
    <hyperlink ref="A207" r:id="rId28" display="http://goias.gov.br/detran/wp-content/uploads/sites/8/2023/09/PORTARIA_501961098.pdf"/>
    <hyperlink ref="A208" r:id="rId29" display="http://goias.gov.br/detran/wp-content/uploads/sites/8/2023/09/PORTARIA_500441745.pdf"/>
    <hyperlink ref="A209" r:id="rId30" display="http://goias.gov.br/detran/wp-content/uploads/sites/8/2023/09/PORTARIA_499199207.pdf"/>
    <hyperlink ref="A210" r:id="rId31" display="http://goias.gov.br/detran/wp-content/uploads/sites/8/2023/09/PORTARIA_504342289.pdf"/>
    <hyperlink ref="A211" r:id="rId32" display="http://goias.gov.br/detran/wp-content/uploads/sites/8/2023/09/PORTARIA_498134978.pdf"/>
    <hyperlink ref="A212" r:id="rId33" display="http://goias.gov.br/detran/wp-content/uploads/sites/8/2023/09/PORTARIA_498138095.pdf"/>
    <hyperlink ref="A213" r:id="rId34" display="http://goias.gov.br/detran/wp-content/uploads/sites/8/2023/09/PORTARIA_496403341.pdf"/>
    <hyperlink ref="A214" r:id="rId35" display="http://goias.gov.br/detran/wp-content/uploads/sites/8/2023/09/PORTARIA_495074333.pdf"/>
    <hyperlink ref="A215" r:id="rId36" display="http://goias.gov.br/detran/wp-content/uploads/sites/8/2023/09/PORTARIA_495075916.pdf"/>
    <hyperlink ref="A216" r:id="rId37" display="http://goias.gov.br/detran/wp-content/uploads/sites/8/2023/09/PORTARIA_495077606.pdf"/>
    <hyperlink ref="A217" r:id="rId38" display="http://goias.gov.br/detran/wp-content/uploads/sites/8/2023/09/PORTARIA_494608397.pdf"/>
    <hyperlink ref="A218" r:id="rId39" display="http://goias.gov.br/detran/wp-content/uploads/sites/8/2023/09/PORTARIA_494618666.pdf"/>
    <hyperlink ref="A219" r:id="rId40" display="http://goias.gov.br/detran/wp-content/uploads/sites/8/2023/09/PORTARIA_491223188.pdf"/>
    <hyperlink ref="A220" r:id="rId41" display="http://goias.gov.br/detran/wp-content/uploads/sites/8/2023/09/PORTARIA_490505067.pdf"/>
    <hyperlink ref="A221" r:id="rId42" display="http://goias.gov.br/detran/wp-content/uploads/sites/8/2023/09/PORTARIA_490578716.pdf"/>
    <hyperlink ref="A222" r:id="rId43" display="https://goias.gov.br/detran/wp-content/uploads/sites/8/2023/07/20230725-Publicado-no-D.O.pdf"/>
    <hyperlink ref="A223" r:id="rId44" display="https://goias.gov.br/detran/wp-content/uploads/sites/8/2023/07/20230719-Publicado-no-D.O.pdf"/>
    <hyperlink ref="A224" r:id="rId45" display="https://goias.gov.br/detran/wp-content/uploads/sites/8/2023/07/20230717-Publicado-no-D.O.pdf"/>
    <hyperlink ref="A225" r:id="rId46" display="https://goias.gov.br/detran/wp-content/uploads/sites/8/2023/07/20230717-Publicado-no-D.O.pdf"/>
    <hyperlink ref="A226" r:id="rId47" display="https://goias.gov.br/detran/wp-content/uploads/sites/8/2023/07/20230713-Publicado-no-D.O-Contrato-22.pdf"/>
    <hyperlink ref="A227" r:id="rId48" display="https://goias.gov.br/detran/wp-content/uploads/sites/8/2023/07/20230713-Publicado-no-D.O-Contrato-21.pdf"/>
    <hyperlink ref="A228" r:id="rId49" display="https://goias.gov.br/detran/wp-content/uploads/sites/8/2023/07/20230710-Publicado-no-D.O.pdf"/>
    <hyperlink ref="A229" r:id="rId50" display="https://goias.gov.br/detran/wp-content/uploads/sites/8/2023/07/20230710-Publicado-no-D.O.pdf"/>
    <hyperlink ref="A230" r:id="rId51" display="https://goias.gov.br/detran/wp-content/uploads/sites/8/2023/07/20230710-Publicado-no-D.O.pdf"/>
    <hyperlink ref="A231" r:id="rId52" display="https://goias.gov.br/detran/wp-content/uploads/sites/8/2023/07/20230710-Publicado-no-D.O.pdf"/>
    <hyperlink ref="A232" r:id="rId53" display="https://goias.gov.br/detran/wp-content/uploads/sites/8/2023/07/20230703-Publicado-no-D.O.pdf"/>
    <hyperlink ref="A233" r:id="rId54" display="https://goias.gov.br/detran/wp-content/uploads/sites/8/2023/07/20230627-Publicado-no-D.O.pdf"/>
    <hyperlink ref="A234" r:id="rId55" display="https://goias.gov.br/detran/wp-content/uploads/sites/8/2023/07/20230627-Publicado-no-D.O.pdf"/>
    <hyperlink ref="A235" r:id="rId56" display="https://goias.gov.br/detran/wp-content/uploads/sites/8/2023/07/20230626-Publicado-no-D.O.pdf"/>
    <hyperlink ref="A236" r:id="rId57" display="https://goias.gov.br/detran/wp-content/uploads/sites/8/2023/07/20230614-Publicado-no-D.O.pdf"/>
    <hyperlink ref="A237" r:id="rId58" display="https://goias.gov.br/detran/wp-content/uploads/sites/8/2023/07/20230614-Publicado-no-D.O.pdf"/>
    <hyperlink ref="A238" r:id="rId59" display="https://goias.gov.br/detran/wp-content/uploads/sites/8/2023/07/20230607-Publicado-no-D.O.pdf"/>
    <hyperlink ref="A239" r:id="rId60" display="https://goias.gov.br/detran/wp-content/uploads/sites/8/2023/07/20230607-Publicado-no-D.O.pdf"/>
    <hyperlink ref="A240" r:id="rId61" display="https://goias.gov.br/detran/wp-content/uploads/sites/8/2023/07/20230607-Publicado-no-D.O.pdf"/>
    <hyperlink ref="A241" r:id="rId62" display="https://goias.gov.br/detran/wp-content/uploads/sites/8/2023/07/20230605-Publicado-no-D.O.pdf"/>
    <hyperlink ref="A242" r:id="rId63" display="https://goias.gov.br/detran/wp-content/uploads/sites/8/2023/07/20230531-Publicado-no-D.O.pdf"/>
    <hyperlink ref="A243" r:id="rId64" display="https://goias.gov.br/detran/wp-content/uploads/sites/8/2023/07/20230526-Publicado-no-D.O.pdf"/>
    <hyperlink ref="A244" r:id="rId65" display="https://goias.gov.br/detran/wp-content/uploads/sites/8/2023/07/20230525-Publicado-no-D.O.pdf"/>
    <hyperlink ref="A245" r:id="rId66" display="https://goias.gov.br/detran/wp-content/uploads/sites/8/2023/07/20230525-Publicado-no-D.O.pdf"/>
    <hyperlink ref="A246" r:id="rId67" display="https://goias.gov.br/detran/wp-content/uploads/sites/8/2023/07/20230525-Publicado-no-D.O.pdf"/>
    <hyperlink ref="A247" r:id="rId68" display="https://goias.gov.br/detran/wp-content/uploads/sites/8/2023/07/20230517-Publicado-no-D.O.pdf"/>
    <hyperlink ref="A248" r:id="rId69" display="https://goias.gov.br/detran/wp-content/uploads/sites/8/2023/07/20230516-Publicado-no-D.O.pdf"/>
    <hyperlink ref="A249" r:id="rId70" display="https://goias.gov.br/detran/wp-content/uploads/sites/8/2023/07/20230516-Publicado-no-D.O.pdf"/>
    <hyperlink ref="A250" r:id="rId71" display="https://goias.gov.br/detran/wp-content/uploads/sites/8/2023/07/20230516-Publicado-no-D.O.pdf"/>
    <hyperlink ref="A251" r:id="rId72" display="https://goias.gov.br/detran/wp-content/uploads/sites/8/2023/07/20230510-Publicado-no-D.O.pdf"/>
    <hyperlink ref="A252" r:id="rId73" display="https://goias.gov.br/detran/wp-content/uploads/sites/8/2023/07/20230503-Publicado-no-D.O.pdf"/>
    <hyperlink ref="A253" r:id="rId74" display="https://goias.gov.br/detran/wp-content/uploads/sites/8/2023/07/20230503-Publicado-no-D.O.pdf"/>
    <hyperlink ref="A254" r:id="rId75" display="https://goias.gov.br/detran/wp-content/uploads/sites/8/2023/07/20230503-Publicado-no-D.O.pdf"/>
    <hyperlink ref="A255" r:id="rId76" display="https://goias.gov.br/detran/wp-content/uploads/sites/8/2023/07/20230502-Publicado-no-D.O.pdf"/>
    <hyperlink ref="A256" r:id="rId77" display="https://goias.gov.br/detran/wp-content/uploads/sites/8/2023/07/20230427-Publicado-no-D.O.pdf"/>
    <hyperlink ref="A257" r:id="rId78" display="https://goias.gov.br/detran/wp-content/uploads/sites/8/2023/07/20230427-Publicado-no-D.O.pdf"/>
    <hyperlink ref="A258" r:id="rId79" display="https://goias.gov.br/detran/wp-content/uploads/sites/8/2023/07/20230418-Publicado-no-D.O.pdf"/>
    <hyperlink ref="A259" r:id="rId80" display="https://goias.gov.br/detran/wp-content/uploads/sites/8/2023/07/20230418-Publicado-no-D.O.pdf"/>
    <hyperlink ref="A260" r:id="rId81" display="https://goias.gov.br/detran/wp-content/uploads/sites/8/2023/07/20230418-Publicado-no-D.O.pdf"/>
    <hyperlink ref="A261" r:id="rId82" display="https://goias.gov.br/detran/wp-content/uploads/sites/8/2023/07/20230417-Publicado-no-D.O.pdf"/>
    <hyperlink ref="A262" r:id="rId83" display="https://goias.gov.br/detran/wp-content/uploads/sites/8/2023/07/20230411-Publicado-no-D.O.pdf"/>
    <hyperlink ref="A263" r:id="rId84" display="https://goias.gov.br/detran/wp-content/uploads/sites/8/2023/07/20230405-Publicado-no-D.O.pdf"/>
    <hyperlink ref="A264" r:id="rId85" display="https://goias.gov.br/detran/wp-content/uploads/sites/8/2023/07/20230405-Publicado-no-D.O.pdf"/>
    <hyperlink ref="A265" r:id="rId86" display="https://goias.gov.br/detran/wp-content/uploads/sites/8/2023/07/20230403-Publicado-no-D.O.pdf"/>
    <hyperlink ref="A266" r:id="rId87" display="https://goias.gov.br/detran/wp-content/uploads/sites/8/2023/07/20230329-Publicado-no-D.O.pdf"/>
    <hyperlink ref="A267" r:id="rId88" display="https://goias.gov.br/detran/wp-content/uploads/sites/8/2023/07/20230321-Publicado-no-D.O.pdf"/>
    <hyperlink ref="A268" r:id="rId89" display="https://goias.gov.br/detran/wp-content/uploads/sites/8/2023/07/20230321-Publicado-no-D.O.pdf"/>
    <hyperlink ref="A269" r:id="rId90" display="https://goias.gov.br/detran/wp-content/uploads/sites/8/2023/07/20230313-Publicado-no-D.O.pdf"/>
    <hyperlink ref="A270" r:id="rId91" display="https://goias.gov.br/detran/wp-content/uploads/sites/8/2023/07/20230313-Publicado-no-D.O.pdf"/>
    <hyperlink ref="A271" r:id="rId92" display="https://goias.gov.br/detran/wp-content/uploads/sites/8/2023/07/20230306-Publicado-no-D.O.pdf"/>
    <hyperlink ref="A272" r:id="rId93" display="https://goias.gov.br/detran/wp-content/uploads/sites/8/2023/07/20230224-Publicado-no-D.O.pdf"/>
    <hyperlink ref="A273" r:id="rId94" display="https://goias.gov.br/detran/wp-content/uploads/sites/8/2023/07/20230215-Publicado-no-D.O.pdf"/>
    <hyperlink ref="A274" r:id="rId95" display="https://goias.gov.br/detran/wp-content/uploads/sites/8/2023/07/20230209-Publicado-no-D.O.pdf"/>
    <hyperlink ref="A275" r:id="rId96" display="https://goias.gov.br/detran/wp-content/uploads/sites/8/2023/07/20230206-Publicado-no-D.O.pdf"/>
    <hyperlink ref="A276" r:id="rId97" display="https://goias.gov.br/detran/wp-content/uploads/sites/8/2023/07/20230206-Publicado-no-D.O.pdf"/>
    <hyperlink ref="A277" r:id="rId98" display="https://goias.gov.br/detran/wp-content/uploads/sites/8/2023/08/PORTARIA_438801169.pdf"/>
    <hyperlink ref="A278" r:id="rId99" display="https://goias.gov.br/detran/wp-content/uploads/sites/8/2023/07/20230131-Publicado-no-D.O.pdf"/>
    <hyperlink ref="A279" r:id="rId100" display="https://goias.gov.br/detran/wp-content/uploads/sites/8/2023/07/20230131-Publicado-no-D.O.pdf"/>
    <hyperlink ref="A280" r:id="rId101" display="https://goias.gov.br/detran/wp-content/uploads/sites/8/2023/07/20230126-Publicado-no-D.O.pdf"/>
    <hyperlink ref="A281" r:id="rId102" display="https://goias.gov.br/detran/wp-content/uploads/sites/8/2023/07/20230124-Publicado-no-D.O.pdf"/>
    <hyperlink ref="A282" r:id="rId103" display="https://goias.gov.br/detran/wp-content/uploads/sites/8/2023/07/20221226-Publicado-no-D.O.pdf"/>
    <hyperlink ref="A283" r:id="rId104" display="https://goias.gov.br/detran/wp-content/uploads/sites/8/2023/07/20221222-Publicado-no-D.O.pdf"/>
    <hyperlink ref="A284" r:id="rId105" display="https://goias.gov.br/detran/wp-content/uploads/sites/8/2023/07/20221220-Publicado-no-D.O.pdf"/>
    <hyperlink ref="A285" r:id="rId106" display="https://goias.gov.br/detran/wp-content/uploads/sites/8/2023/07/20221220-Publicado-no-D.O.pdf"/>
    <hyperlink ref="A286" r:id="rId107" display="https://goias.gov.br/detran/wp-content/uploads/sites/8/2023/07/20221219-Publicado-no-D.O.pdf"/>
    <hyperlink ref="A287" r:id="rId108" display="https://goias.gov.br/detran/wp-content/uploads/sites/8/2023/07/20221216-Publicado-no-D.O.pdf"/>
    <hyperlink ref="A288" r:id="rId109" display="https://goias.gov.br/detran/wp-content/uploads/sites/8/2023/07/20221214-Publicado-no-D.O.pdf"/>
    <hyperlink ref="A289" r:id="rId110" display="https://goias.gov.br/detran/wp-content/uploads/sites/8/2023/07/20221208-Publicado-no-D.O.pdf"/>
    <hyperlink ref="A290" r:id="rId111" display="https://goias.gov.br/detran/wp-content/uploads/sites/8/2023/07/20221124-Publicado-no-D.O.pdf"/>
    <hyperlink ref="A291" r:id="rId112" display="https://goias.gov.br/detran/wp-content/uploads/sites/8/2023/07/20221108-Publicado-no-D.O.pdf"/>
    <hyperlink ref="A292" r:id="rId113" display="https://goias.gov.br/detran/wp-content/uploads/sites/8/2023/07/20221104-Publicado-no-D.O.pdf"/>
    <hyperlink ref="A293" r:id="rId114" display="https://goias.gov.br/detran/wp-content/uploads/sites/8/2023/07/20221103-Publicado-no-D.O.pdf"/>
    <hyperlink ref="A294" r:id="rId115" display="https://goias.gov.br/detran/wp-content/uploads/sites/8/2023/07/20221013-Publicado-no-D.O.pdf"/>
    <hyperlink ref="A295" r:id="rId116" display="https://goias.gov.br/detran/wp-content/uploads/sites/8/2023/07/20221013-Publicado-no-D.O.pdf"/>
    <hyperlink ref="A296" r:id="rId117" display="https://goias.gov.br/detran/wp-content/uploads/sites/8/2023/07/20220928-Publicado-no-D.O.pdf"/>
    <hyperlink ref="A297" r:id="rId118" display="https://goias.gov.br/detran/wp-content/uploads/sites/8/2023/07/20220922-Publicado-no-D.O.pdf"/>
    <hyperlink ref="A298" r:id="rId119" display="https://goias.gov.br/detran/wp-content/uploads/sites/8/2023/07/20220921-Publicado-no-D.O.pdf"/>
    <hyperlink ref="A299" r:id="rId120" display="https://goias.gov.br/detran/wp-content/uploads/sites/8/2023/07/20220920-Publicado-no-D.O.pdf"/>
    <hyperlink ref="A300" r:id="rId121" display="https://goias.gov.br/detran/wp-content/uploads/sites/8/2023/07/20220920-Publicado-no-D.O.pdf"/>
    <hyperlink ref="A301" r:id="rId122" display="https://goias.gov.br/detran/wp-content/uploads/sites/8/2023/07/20220920-Publicado-no-D.O.pdf"/>
    <hyperlink ref="A302" r:id="rId123" display="https://goias.gov.br/detran/wp-content/uploads/sites/8/2023/07/20220920-Publicado-no-D.O.pdf"/>
    <hyperlink ref="A303" r:id="rId124" display="https://goias.gov.br/detran/wp-content/uploads/sites/8/2023/07/20220916-Publicado-no-D.O.pdf"/>
    <hyperlink ref="A304" r:id="rId125" display="https://goias.gov.br/detran/wp-content/uploads/sites/8/2023/07/20220916-Publicado-no-D.O.pdf"/>
    <hyperlink ref="A305" r:id="rId126" display="https://goias.gov.br/detran/wp-content/uploads/sites/8/2023/07/20220914-Publicado-no-D.O.pdf"/>
    <hyperlink ref="A306" r:id="rId127" display="https://goias.gov.br/detran/wp-content/uploads/sites/8/2023/07/20220905-Publicado-no-D.O.pdf"/>
    <hyperlink ref="A307" r:id="rId128" display="https://goias.gov.br/detran/wp-content/uploads/sites/8/2023/07/20220901-Publicado-no-D.O.pdf"/>
    <hyperlink ref="A308" r:id="rId129" display="https://goias.gov.br/detran/wp-content/uploads/sites/8/2023/07/20220826-Publicado-no-D.O.pdf"/>
    <hyperlink ref="A309" r:id="rId130" display="https://goias.gov.br/detran/wp-content/uploads/sites/8/2023/07/20220825-Publicado-no-D.O.pdf"/>
    <hyperlink ref="A310" r:id="rId131" display="https://goias.gov.br/detran/wp-content/uploads/sites/8/2023/07/20220825-Publicado-no-D.O.pdf"/>
    <hyperlink ref="A311" r:id="rId132" display="https://goias.gov.br/detran/wp-content/uploads/sites/8/2023/07/20220815-Publicado-no-D.O.pdf"/>
    <hyperlink ref="A312" r:id="rId133" display="https://goias.gov.br/detran/wp-content/uploads/sites/8/2023/07/20220811-Publicado-no-D.O.pdf"/>
    <hyperlink ref="A313" r:id="rId134" display="https://goias.gov.br/detran/wp-content/uploads/sites/8/2023/07/20220803-Publicado-no-D.O.pdf"/>
    <hyperlink ref="A314" r:id="rId135" display="https://goias.gov.br/detran/wp-content/uploads/sites/8/2023/07/20220803-Publicado-no-D.O.pdf"/>
    <hyperlink ref="A315" r:id="rId136" display="https://goias.gov.br/detran/wp-content/uploads/sites/8/2023/07/20220803-Publicado-no-D.O.pdf"/>
    <hyperlink ref="A316" r:id="rId137" display="https://goias.gov.br/detran/wp-content/uploads/sites/8/2023/07/20220803-Publicado-no-D.O.pdf"/>
    <hyperlink ref="A317" r:id="rId138" display="https://goias.gov.br/detran/wp-content/uploads/sites/8/2023/07/20220801-Publicado-no-D.O.pdf"/>
    <hyperlink ref="A318" r:id="rId139" display="https://goias.gov.br/detran/wp-content/uploads/sites/8/2023/07/20220801-Publicado-no-D.O.pdf"/>
    <hyperlink ref="A319" r:id="rId140" display="https://goias.gov.br/detran/wp-content/uploads/sites/8/2023/07/20220801-Publicado-no-D.O.pdf"/>
    <hyperlink ref="A320" r:id="rId141" display="https://goias.gov.br/detran/wp-content/uploads/sites/8/2023/07/20220801-Publicado-no-D.O.pdf"/>
    <hyperlink ref="A321" r:id="rId142" display="https://goias.gov.br/detran/wp-content/uploads/sites/8/2023/07/20220801-Publicado-no-D.O.pdf"/>
    <hyperlink ref="A322" r:id="rId143" display="https://goias.gov.br/detran/wp-content/uploads/sites/8/2023/07/20220727-Publicado-no-D.O.pdf"/>
    <hyperlink ref="A323" r:id="rId144" display="https://goias.gov.br/detran/wp-content/uploads/sites/8/2023/07/20220721-Publicado-no-D.O.pdf"/>
    <hyperlink ref="A324" r:id="rId145" display="https://goias.gov.br/detran/wp-content/uploads/sites/8/2023/07/20220721-Publicado-no-D.O.pdf"/>
    <hyperlink ref="A325" r:id="rId146" display="https://goias.gov.br/detran/wp-content/uploads/sites/8/2023/07/20220713-Publicado-no-D.O.pdf"/>
    <hyperlink ref="A326" r:id="rId147" display="https://goias.gov.br/detran/wp-content/uploads/sites/8/2023/07/20220704-Publicado-no-D.O.pdf"/>
    <hyperlink ref="A327" r:id="rId148" display="https://goias.gov.br/detran/wp-content/uploads/sites/8/2023/07/20220704-Publicado-no-D.O.pdf"/>
    <hyperlink ref="A328" r:id="rId149" display="https://goias.gov.br/detran/wp-content/uploads/sites/8/2023/07/20220630-Publicado-no-D.O.pdf"/>
    <hyperlink ref="A329" r:id="rId150" display="https://goias.gov.br/detran/wp-content/uploads/sites/8/2023/07/20220630-Publicado-no-D.O.pdf"/>
    <hyperlink ref="A330" r:id="rId151" display="https://goias.gov.br/detran/wp-content/uploads/sites/8/2023/07/20220627-Publicado-no-D.O.pdf"/>
    <hyperlink ref="A331" r:id="rId152" display="https://goias.gov.br/detran/wp-content/uploads/sites/8/2023/07/20220621-Publicado-no-D.O.pdf"/>
    <hyperlink ref="A332" r:id="rId153" display="https://goias.gov.br/detran/wp-content/uploads/sites/8/2023/07/20220620-Publicado-no-D.O.pdf"/>
    <hyperlink ref="A333" r:id="rId154" display="https://goias.gov.br/detran/wp-content/uploads/sites/8/2023/07/20220610-Publicado-no-D.O.pdf"/>
    <hyperlink ref="A334" r:id="rId155" display="https://goias.gov.br/detran/wp-content/uploads/sites/8/2023/07/20220610-Publicado-no-D.O.pdf"/>
    <hyperlink ref="A335" r:id="rId156" display="https://goias.gov.br/detran/wp-content/uploads/sites/8/2023/07/20220610-Publicado-no-D.O.pdf"/>
    <hyperlink ref="A336" r:id="rId157" display="https://goias.gov.br/detran/wp-content/uploads/sites/8/2023/07/20220610-Publicado-no-D.O.pdf"/>
    <hyperlink ref="A337" r:id="rId158" display="https://goias.gov.br/detran/wp-content/uploads/sites/8/2023/07/20220610-Publicado-no-D.O.pdf"/>
    <hyperlink ref="A338" r:id="rId159" display="https://goias.gov.br/detran/wp-content/uploads/sites/8/2023/07/20220610-Publicado-no-D.O.pdf"/>
    <hyperlink ref="A339" r:id="rId160" display="https://goias.gov.br/detran/wp-content/uploads/sites/8/2023/07/20220610-Publicado-no-D.O.pdf"/>
    <hyperlink ref="A340" r:id="rId161" display="https://goias.gov.br/detran/wp-content/uploads/sites/8/2023/07/20220610-Publicado-no-D.O.pdf"/>
    <hyperlink ref="A341" r:id="rId162" display="https://goias.gov.br/detran/wp-content/uploads/sites/8/2023/07/20220609-Publicado-no-D.O.pdf"/>
    <hyperlink ref="A342" r:id="rId163" display="https://goias.gov.br/detran/wp-content/uploads/sites/8/2023/07/20220601-Publicado-no-D.O.pdf"/>
    <hyperlink ref="A343" r:id="rId164" display="https://goias.gov.br/detran/wp-content/uploads/sites/8/2023/07/20220531-Publicacao-no-D.O.pdf"/>
    <hyperlink ref="A344" r:id="rId165" display="https://goias.gov.br/detran/wp-content/uploads/sites/8/2023/07/20220531-Publicado-no-D.O.pdf"/>
    <hyperlink ref="A345" r:id="rId166" display="https://goias.gov.br/detran/wp-content/uploads/sites/8/2023/07/20220517-Publicado-no-D.O.pdf"/>
    <hyperlink ref="A346" r:id="rId167" display="https://goias.gov.br/detran/wp-content/uploads/sites/8/2023/07/20220517-Publicacao-no-D.O.pdf"/>
    <hyperlink ref="A347" r:id="rId168" display="https://goias.gov.br/detran/wp-content/uploads/sites/8/2023/07/20220511-Publicacao.pdf"/>
    <hyperlink ref="A348" r:id="rId169" display="https://goias.gov.br/detran/wp-content/uploads/sites/8/2023/07/20220510-Publicacao.pdf"/>
    <hyperlink ref="A349" r:id="rId170" display="https://goias.gov.br/detran/wp-content/uploads/sites/8/2023/07/20220505-Publicado-no-D.O.pdf"/>
    <hyperlink ref="A350" r:id="rId171" display="https://goias.gov.br/detran/wp-content/uploads/sites/8/2023/07/20220504-Extrato-de-Publicacao-no-Diario-Oficial.pdf"/>
    <hyperlink ref="A351" r:id="rId172" display="https://goias.gov.br/detran/wp-content/uploads/sites/8/2023/07/20220504-Publicado-no-D.O.pdf"/>
    <hyperlink ref="A352" r:id="rId173" display="https://goias.gov.br/detran/wp-content/uploads/sites/8/2023/07/20220502-01-2022.pdf"/>
    <hyperlink ref="A353" r:id="rId174" display="https://goias.gov.br/detran/wp-content/uploads/sites/8/2023/07/20220427-Extrato-de-Publicacao-no-Diario-Oficial.pdf"/>
    <hyperlink ref="A354" r:id="rId175" display="https://goias.gov.br/detran/wp-content/uploads/sites/8/2023/07/20220426-Extrato-de-Publicacao-no-Diario-Oficial.pdf"/>
    <hyperlink ref="A355" r:id="rId176" display="https://goias.gov.br/detran/wp-content/uploads/sites/8/2023/07/20220426-Extrato-de-Publicacao-no-Diario-Oficial.pdf"/>
    <hyperlink ref="A356" r:id="rId177" display="https://goias.gov.br/detran/wp-content/uploads/sites/8/2023/07/20220426-Extrato-de-Publicacao-no-Diario-Oficial.pdf"/>
    <hyperlink ref="A357" r:id="rId178" display="https://goias.gov.br/detran/wp-content/uploads/sites/8/2023/07/20220426-Publicado-no-D.O.pdf"/>
    <hyperlink ref="A358" r:id="rId179" display="https://goias.gov.br/detran/wp-content/uploads/sites/8/2023/07/20220425-Extrato-de-Publicacao-no-Diario-Oficial.pdf"/>
    <hyperlink ref="A359" r:id="rId180" display="https://goias.gov.br/detran/wp-content/uploads/sites/8/2023/07/20220420-Extrato-de-Publicacao-no-Diario-Oficial.pdf"/>
    <hyperlink ref="A360" r:id="rId181" display="https://goias.gov.br/detran/wp-content/uploads/sites/8/2023/07/20220411-Extrato-de-Publicacao-no-Diario-Oficial.pdf"/>
    <hyperlink ref="A361" r:id="rId182" display="https://goias.gov.br/detran/wp-content/uploads/sites/8/2023/07/20220411-Extrato-de-Publicacao-no-Diario-Oficial.pdf"/>
    <hyperlink ref="A362" r:id="rId183" display="https://goias.gov.br/detran/wp-content/uploads/sites/8/2023/07/20220331-Extrato-de-Publicacao-no-Diario-Oficial.pdf"/>
    <hyperlink ref="A363" r:id="rId184" display="https://goias.gov.br/detran/wp-content/uploads/sites/8/2023/07/20220328-Extrato-de-Publicacao-no-Diario-Oficial.pdf"/>
    <hyperlink ref="A364" r:id="rId185" display="https://goias.gov.br/detran/wp-content/uploads/sites/8/2023/07/20220324-Extrato-de-Publicacao-no-Diario-Oficial.pdf"/>
    <hyperlink ref="A365" r:id="rId186" display="https://goias.gov.br/detran/wp-content/uploads/sites/8/2023/07/20220318-Extrato-de-Publicacao-no-Diario-Oficial.pdf"/>
    <hyperlink ref="A366" r:id="rId187" display="https://goias.gov.br/detran/wp-content/uploads/sites/8/2023/07/20220317-Extrato-de-Publicacao-no-Diario-Oficial.pdf"/>
    <hyperlink ref="A367" r:id="rId188" display="https://goias.gov.br/detran/wp-content/uploads/sites/8/2023/07/20220316-Extrato-de-Publicacao-no-Diario-Oficial.pdf"/>
    <hyperlink ref="A368" r:id="rId189" display="https://goias.gov.br/detran/wp-content/uploads/sites/8/2023/07/20220307-Extrato-de-Publicacao-no-Diario-Oficial.pdf"/>
    <hyperlink ref="A369" r:id="rId190" display="https://goias.gov.br/detran/wp-content/uploads/sites/8/2023/07/20220307-Extrato-de-Publicacao-no-Diario-Oficial.pdf"/>
    <hyperlink ref="A370" r:id="rId191" display="https://goias.gov.br/detran/wp-content/uploads/sites/8/2023/07/20220307-Extrato-de-Publicacao-no-Diario-Oficial.pdf"/>
    <hyperlink ref="A371" r:id="rId192" display="https://goias.gov.br/detran/wp-content/uploads/sites/8/2023/07/20220307-Extrato-de-Publicacao-no-Diario-Oficial.pdf"/>
    <hyperlink ref="A372" r:id="rId193" display="https://goias.gov.br/detran/wp-content/uploads/sites/8/2023/07/20220224-Publicado-no-D.O.pdf"/>
    <hyperlink ref="A373" r:id="rId194" display="https://goias.gov.br/detran/wp-content/uploads/sites/8/2023/07/20220224-Extrato-de-Publicacao-no-Diario-Oficial.pdf"/>
    <hyperlink ref="A374" r:id="rId195" display="https://goias.gov.br/detran/wp-content/uploads/sites/8/2023/07/20220222-Extrato-de-Publicacao-no-Diario-Oficial.pdf"/>
    <hyperlink ref="A375" r:id="rId196" display="https://goias.gov.br/detran/wp-content/uploads/sites/8/2023/07/20220222-Extrato-de-Publicacao-no-Diario-Oficial.pdf"/>
    <hyperlink ref="A376" r:id="rId197" display="https://goias.gov.br/detran/wp-content/uploads/sites/8/2023/07/20220202-Extrato-de-Publicacao-no-Diario-Oficial.pdf"/>
    <hyperlink ref="A377" r:id="rId198" display="https://goias.gov.br/detran/wp-content/uploads/sites/8/2023/07/20220119-Extrato-de-Publicacao-no-Diario-Oficial.pdf"/>
    <hyperlink ref="A378" r:id="rId199" display="https://goias.gov.br/detran/wp-content/uploads/sites/8/2023/07/20220119-Extrato-de-Publicacao-no-Diario-Oficial.pdf"/>
    <hyperlink ref="A379" r:id="rId200" display="https://goias.gov.br/detran/wp-content/uploads/sites/8/2023/07/20220118-Extrato-de-Publicacao-no-Diario-Oficial.pdf"/>
    <hyperlink ref="A380" r:id="rId201" display="https://goias.gov.br/detran/wp-content/uploads/sites/8/2023/07/20211229-Extrato-de-Publicacao-no-Diario-Oficial.pdf"/>
    <hyperlink ref="A381" r:id="rId202" display="https://goias.gov.br/detran/wp-content/uploads/sites/8/2023/07/20211221-Extrato-de-Publicacao-no-Diario-Oficial.pdf"/>
    <hyperlink ref="A382" r:id="rId203" display="https://goias.gov.br/detran/wp-content/uploads/sites/8/2023/07/20211221-Extrato-de-Publicacao-no-Diario-Oficial.pdf"/>
    <hyperlink ref="A383" r:id="rId204" display="https://goias.gov.br/detran/wp-content/uploads/sites/8/2023/07/20211216-Extrato-de-Publicacao-no-Diario-Oficial.pdf"/>
    <hyperlink ref="A384" r:id="rId205" display="https://goias.gov.br/detran/wp-content/uploads/sites/8/2023/07/20211216-Extrato-de-Publicacao-no-Diario-Oficial.pdf"/>
    <hyperlink ref="A385" r:id="rId206" display="https://goias.gov.br/detran/wp-content/uploads/sites/8/2023/07/20211215-Extrato-de-Publicacao-no-Diario-Oficial.pdf"/>
    <hyperlink ref="A386" r:id="rId207" display="https://goias.gov.br/detran/wp-content/uploads/sites/8/2023/07/20211210-Extrato-de-Publicacao-no-Diario-Oficial.pdf"/>
    <hyperlink ref="A387" r:id="rId208" display="https://goias.gov.br/detran/wp-content/uploads/sites/8/2023/07/20211202-Extrato-de-Publicacao-no-Diario-Oficial.pdf"/>
    <hyperlink ref="A388" r:id="rId209" display="https://goias.gov.br/detran/wp-content/uploads/sites/8/2023/07/20211201-Extrato-de-Publicacao-no-Diario-Oficial.pdf"/>
    <hyperlink ref="A389" r:id="rId210" display="https://goias.gov.br/detran/wp-content/uploads/sites/8/2023/07/20211126-Extrato-de-Publicacao-no-Diario-Oficial.pdf"/>
    <hyperlink ref="A390" r:id="rId211" display="https://goias.gov.br/detran/wp-content/uploads/sites/8/2023/07/20211122-Extrato-de-Publicacao-no-Diario-Oficial.pdf"/>
    <hyperlink ref="A391" r:id="rId212" display="https://goias.gov.br/detran/wp-content/uploads/sites/8/2023/07/20211119-Extrato-de-Publicacao-no-Diario-Oficial.pdf"/>
    <hyperlink ref="A392" r:id="rId213" display="https://goias.gov.br/detran/wp-content/uploads/sites/8/2023/07/20211119-Extrato-de-Publicacao-no-Diario-Oficial.pdf"/>
    <hyperlink ref="A393" r:id="rId214" display="https://goias.gov.br/detran/wp-content/uploads/sites/8/2023/07/20211119-Extrato-de-Publicacao-no-Diario-Oficial.pdf"/>
    <hyperlink ref="A394" r:id="rId215" display="https://goias.gov.br/detran/wp-content/uploads/sites/8/2023/07/20211119-Extrato-de-Publicao-no-Diario-Oficial.pdf"/>
    <hyperlink ref="A395" r:id="rId216" display="https://goias.gov.br/detran/wp-content/uploads/sites/8/2023/07/20211105-Extrato-de-Publicacao-no-Diario-Oficial.pdf"/>
    <hyperlink ref="A396" r:id="rId217" display="https://goias.gov.br/detran/wp-content/uploads/sites/8/2023/07/20211105-Extrato-de-Publicacao-no-Diario-Oficial.pdf"/>
    <hyperlink ref="A397" r:id="rId218" display="https://goias.gov.br/detran/wp-content/uploads/sites/8/2023/07/20211029-Extrato-de-Publicacao-no-Diario-Oficial.pdf"/>
    <hyperlink ref="A398" r:id="rId219" display="https://goias.gov.br/detran/wp-content/uploads/sites/8/2023/07/20211029-Extrato-de-Publicacao-no-Diario-Oficial.pdf"/>
    <hyperlink ref="A399" r:id="rId220" display="https://goias.gov.br/detran/wp-content/uploads/sites/8/2023/07/20211028-Extrato-de-Publicacao-no-Diario-Oficial.pdf"/>
    <hyperlink ref="A400" r:id="rId221" display="https://goias.gov.br/detran/wp-content/uploads/sites/8/2023/07/20211026-Extrato-de-Publicacao-no-Diario-Oficial.pdf"/>
    <hyperlink ref="A401" r:id="rId222" display="https://goias.gov.br/detran/wp-content/uploads/sites/8/2023/07/20211026-Extrato-de-Publicacao-no-Diario-Oficial.pdf"/>
    <hyperlink ref="A402" r:id="rId223" display="https://goias.gov.br/detran/wp-content/uploads/sites/8/2023/07/20211025-Extrato-de-Publicacao-no-Diario-Oficial.pdf"/>
    <hyperlink ref="A403" r:id="rId224" display="https://goias.gov.br/detran/wp-content/uploads/sites/8/2023/07/20211019-Extrato-de-Publicacao-no-Diario-Oficial.pdf"/>
    <hyperlink ref="A404" r:id="rId225" display="https://goias.gov.br/detran/wp-content/uploads/sites/8/2023/07/20211019-Extrato-de-Publicacao-no-Diario-Oficial.pdf"/>
    <hyperlink ref="A405" r:id="rId226" display="https://goias.gov.br/detran/wp-content/uploads/sites/8/2023/07/20211018-Extrato-de-Publicacao-no-Diario-Oficial.pdf"/>
    <hyperlink ref="A406" r:id="rId227" display="https://goias.gov.br/detran/wp-content/uploads/sites/8/2023/07/20211018-Extrato-de-Publicacao-no-Diario-Oficial.pdf"/>
    <hyperlink ref="A407" r:id="rId228" display="https://goias.gov.br/detran/wp-content/uploads/sites/8/2023/07/20211015-Extrato-de-Publicacao-no-Diario-Oficial.pdf"/>
    <hyperlink ref="A408" r:id="rId229" display="https://goias.gov.br/detran/wp-content/uploads/sites/8/2023/07/20211015-Extrato-de-Publicacao-no-Diario-Oficial.pdf"/>
    <hyperlink ref="A409" r:id="rId230" display="https://goias.gov.br/detran/wp-content/uploads/sites/8/2023/07/20211015-Extrato-de-Publicacao-no-Diario-Oficial.pdf"/>
    <hyperlink ref="A410" r:id="rId231" display="https://goias.gov.br/detran/wp-content/uploads/sites/8/2023/07/20211013-Extrato-de-Publicacao-no-Diario-Oficial.pdf"/>
    <hyperlink ref="A411" r:id="rId232" display="https://goias.gov.br/detran/wp-content/uploads/sites/8/2023/07/20211008-Extrato-de-Publicacao-no-Diario-Oficial.pdf"/>
    <hyperlink ref="A412" r:id="rId233" display="https://goias.gov.br/detran/wp-content/uploads/sites/8/2023/07/20211006-Extrato-de-Publicacao-no-Diario-Oficial.pdf"/>
    <hyperlink ref="A413" r:id="rId234" display="https://goias.gov.br/detran/wp-content/uploads/sites/8/2023/07/20211006-Extrato-de-Publicacao-no-Diario-Oficial.pdf"/>
    <hyperlink ref="A414" r:id="rId235" display="https://goias.gov.br/detran/wp-content/uploads/sites/8/2023/07/20210930-Extrato-de-Publicacao-no-Diario-Oficial.pdf"/>
    <hyperlink ref="A415" r:id="rId236" display="https://goias.gov.br/detran/wp-content/uploads/sites/8/2023/07/20210917-Extrato-de-Publicacao-no-Diario-Oficial.pdf"/>
    <hyperlink ref="A416" r:id="rId237" display="https://goias.gov.br/detran/wp-content/uploads/sites/8/2023/07/20210917-Extrato-de-Publicacao-no-Diario-Oficial.pdf"/>
    <hyperlink ref="A417" r:id="rId238" display="https://goias.gov.br/detran/wp-content/uploads/sites/8/2023/07/20210917-Extrato-de-Publicacao-no-Diario-Oficial.pdf"/>
    <hyperlink ref="A418" r:id="rId239" display="https://goias.gov.br/detran/wp-content/uploads/sites/8/2023/07/20210917-Extrato-de-Publicacao-no-Diario-Oficial.pdf"/>
    <hyperlink ref="A419" r:id="rId240" display="https://goias.gov.br/detran/wp-content/uploads/sites/8/2023/07/20210916-Extrato-de-Publicacao-no-Diario-Oficial.pdf"/>
    <hyperlink ref="A420" r:id="rId241" display="https://goias.gov.br/detran/wp-content/uploads/sites/8/2023/07/20210910-Extrato-de-Publicacao-no-Diario-Oficial.pdf"/>
    <hyperlink ref="A421" r:id="rId242" display="https://goias.gov.br/detran/wp-content/uploads/sites/8/2023/07/20210827-Extrato-de-Publicacao-no-Diario-Oficial.pdf"/>
    <hyperlink ref="A422" r:id="rId243" display="https://goias.gov.br/detran/wp-content/uploads/sites/8/2023/07/20210825-Extrato-de-Publicacao-no-Diario-Oficial.pdf"/>
    <hyperlink ref="A423" r:id="rId244" display="https://goias.gov.br/detran/wp-content/uploads/sites/8/2023/07/20210824-Extrato-de-Publicacao-no-Diario-Oficial.pdf"/>
    <hyperlink ref="A424" r:id="rId245" display="https://goias.gov.br/detran/wp-content/uploads/sites/8/2023/07/20210823-Extrato-de-Publicacao-no-Diario-Oficial.pdf"/>
    <hyperlink ref="A425" r:id="rId246" display="https://goias.gov.br/detran/wp-content/uploads/sites/8/2023/07/20210820-Extrato.pdf"/>
    <hyperlink ref="A426" r:id="rId247" display="https://goias.gov.br/detran/wp-content/uploads/sites/8/2023/07/20210813-Extrato-de-Publicacao-no-Diario-Oficial.pdf"/>
    <hyperlink ref="A427" r:id="rId248" display="https://goias.gov.br/detran/wp-content/uploads/sites/8/2023/07/20210809-Extrato-de-Publicacao-no-Diario-Oficial.pdf"/>
    <hyperlink ref="A428" r:id="rId249" display="https://goias.gov.br/detran/wp-content/uploads/sites/8/2023/07/20210803-Extrato-de-Publicacao-no-Diario-Oficial.pdf"/>
    <hyperlink ref="A429" r:id="rId250" display="https://goias.gov.br/detran/wp-content/uploads/sites/8/2023/07/20210803-Extrato-de-Publicacao-no-Diario-Oficial.pdf"/>
    <hyperlink ref="A430" r:id="rId251" display="https://goias.gov.br/detran/wp-content/uploads/sites/8/2023/07/20210802-Extrato-de-Publicacao-no-Diario-Oficial.pdf"/>
    <hyperlink ref="A431" r:id="rId252" display="https://goias.gov.br/detran/wp-content/uploads/sites/8/2023/07/20210730-Extrato-de-Publicacao-no-Diario-Oficial.pdf"/>
    <hyperlink ref="A432" r:id="rId253" display="https://goias.gov.br/detran/wp-content/uploads/sites/8/2023/07/20210730-Extrato-de-Publicacao-no-Diario-Oficial.pdf"/>
    <hyperlink ref="A433" r:id="rId254" display="https://goias.gov.br/detran/wp-content/uploads/sites/8/2023/07/20210730-Extrato-de-Publicacao-no-Diario-Oficial.pdf"/>
    <hyperlink ref="A434" r:id="rId255" display="https://goias.gov.br/detran/wp-content/uploads/sites/8/2023/07/20210729-Extrato-de-Publicacao-no-Diario-Oficial.pdf"/>
    <hyperlink ref="A435" r:id="rId256" display="https://goias.gov.br/detran/wp-content/uploads/sites/8/2023/07/20210727-Extrato-de-Publicacao-no-Diario-Oficial.pdf"/>
    <hyperlink ref="A436" r:id="rId257" display="https://goias.gov.br/detran/wp-content/uploads/sites/8/2023/07/20210727-Extrato-de-Publicacao-no-Diario-Oficial.pdf"/>
    <hyperlink ref="A437" r:id="rId258" display="https://goias.gov.br/detran/wp-content/uploads/sites/8/2023/07/20210726-Extrato-de-Publicacao-no-Diario-Oficial.pdf"/>
    <hyperlink ref="A438" r:id="rId259" display="https://goias.gov.br/detran/wp-content/uploads/sites/8/2023/07/20210709-Extrato-de-Publicacao-no-Diario-Oficial.pdf"/>
    <hyperlink ref="A439" r:id="rId260" display="https://goias.gov.br/detran/wp-content/uploads/sites/8/2023/07/20210702-Extrato-de-Publicacao-no-Diario-Oficial.pdf"/>
    <hyperlink ref="A440" r:id="rId261" display="https://goias.gov.br/detran/wp-content/uploads/sites/8/2023/07/20210623-Extrato-de-Publicacao-no-Diario-Oficial.pdf"/>
    <hyperlink ref="A441" r:id="rId262" display="https://goias.gov.br/detran/wp-content/uploads/sites/8/2023/07/20210611-Extrato-de-Publicacao-no-Diario-Oficial.pdf"/>
    <hyperlink ref="A442" r:id="rId263" display="https://goias.gov.br/detran/wp-content/uploads/sites/8/2023/07/20210611-Extrato-de-Publicacao-no-Diario-Oficial.pdf"/>
    <hyperlink ref="A443" r:id="rId264" display="https://goias.gov.br/detran/wp-content/uploads/sites/8/2023/07/20210610-Extrato-de-Publicacao-no-Diario-Oficial.pdf"/>
    <hyperlink ref="A444" r:id="rId265" display="https://goias.gov.br/detran/wp-content/uploads/sites/8/2023/07/20210608-Extrato-de-Publicacao-no-Diario-Oficial.pdf"/>
    <hyperlink ref="A445" r:id="rId266" display="https://goias.gov.br/detran/wp-content/uploads/sites/8/2023/07/20210607-Extrato-de-Publicacao-no-Diario-Oficial.pdf"/>
    <hyperlink ref="A446" r:id="rId267" display="https://goias.gov.br/detran/wp-content/uploads/sites/8/2023/07/20210607-Extrato-de-Publicacao-no-Diario-Oficial.pdf"/>
    <hyperlink ref="A447" r:id="rId268" display="https://goias.gov.br/detran/wp-content/uploads/sites/8/2023/07/20210602-Extrato-de-Publicacao-no-Diario-Oficial.pdf"/>
    <hyperlink ref="A448" r:id="rId269" display="https://goias.gov.br/detran/wp-content/uploads/sites/8/2023/07/20210531-Extrato-de-Publicacao-no-Diario-Oficial.pdf"/>
    <hyperlink ref="A449" r:id="rId270" display="https://goias.gov.br/detran/wp-content/uploads/sites/8/2023/07/20210531-Extrato-de-Publicacao-no-Diario-Oficial.pdf"/>
    <hyperlink ref="A450" r:id="rId271" display="https://goias.gov.br/detran/wp-content/uploads/sites/8/2023/07/20210531-Extrato-de-Publicacao-no-Diario-Oficial.pdf"/>
    <hyperlink ref="A451" r:id="rId272" display="https://goias.gov.br/detran/wp-content/uploads/sites/8/2023/07/20210520-Extrato-de-Publicacao-no-Diario-Oficial.pdf"/>
    <hyperlink ref="A452" r:id="rId273" display="https://goias.gov.br/detran/wp-content/uploads/sites/8/2023/07/20210519-Extrato-de-Publicacao-no-Diario-Oficial.pdf"/>
    <hyperlink ref="A453" r:id="rId274" display="https://goias.gov.br/detran/wp-content/uploads/sites/8/2023/07/20210505-Extrato-de-Publicacao-no-Diario-Oficial.pdf"/>
    <hyperlink ref="A454" r:id="rId275" display="https://goias.gov.br/detran/wp-content/uploads/sites/8/2023/07/20210505-Extrato-de-Publicacao-no-Diario-Oficial.pdf"/>
    <hyperlink ref="A455" r:id="rId276" display="https://goias.gov.br/detran/wp-content/uploads/sites/8/2023/07/20210430-Extrato-de-Publicacao-no-Diario-Oficial.pdf"/>
    <hyperlink ref="A456" r:id="rId277" display="https://goias.gov.br/detran/wp-content/uploads/sites/8/2023/07/20210429-Extrato-de-Publicacao-no-Diario-Oficial.pdf"/>
    <hyperlink ref="A457" r:id="rId278" display="https://goias.gov.br/detran/wp-content/uploads/sites/8/2023/07/20210429-Extrato-de-Publicacao-no-Diario-Oficial.pdf"/>
    <hyperlink ref="A458" r:id="rId279" display="https://goias.gov.br/detran/wp-content/uploads/sites/8/2023/07/20210429-Extrato-de-Publicacao-no-Diario-Oficial.pdf"/>
    <hyperlink ref="A459" r:id="rId280" display="https://goias.gov.br/detran/wp-content/uploads/sites/8/2023/07/20210429-Extrato-de-Publicacao-no-Diario-Oficial.pdf"/>
    <hyperlink ref="A460" r:id="rId281" display="https://goias.gov.br/detran/wp-content/uploads/sites/8/2023/07/20210422-Extrato-de-Publicacao-no-Diario-Oficial.pdf"/>
    <hyperlink ref="A461" r:id="rId282" display="https://goias.gov.br/detran/wp-content/uploads/sites/8/2023/07/20210422-Extrato-de-Publicacao-no-Diario-Oficial.pdf"/>
    <hyperlink ref="A462" r:id="rId283" display="https://goias.gov.br/detran/wp-content/uploads/sites/8/2023/07/20210406-Extrato-de-Publicacao-no-Diario-Oficial.pdf"/>
    <hyperlink ref="A463" r:id="rId284" display="https://goias.gov.br/detran/wp-content/uploads/sites/8/2023/07/20210405-Extrato-de-Publicacao-no-Diario-Oficial.pdf"/>
    <hyperlink ref="A464" r:id="rId285" display="https://goias.gov.br/detran/wp-content/uploads/sites/8/2023/07/20210405-Extrato-de-Publicacao-no-Diario-Oficial.pdf"/>
    <hyperlink ref="A465" r:id="rId286" display="https://goias.gov.br/detran/wp-content/uploads/sites/8/2023/07/20210330-Extrato-de-Publicacao-no-Diario-Oficial.pdf"/>
    <hyperlink ref="A466" r:id="rId287" display="https://goias.gov.br/detran/wp-content/uploads/sites/8/2023/07/20210330-Extrato-de-Publicacao-no-Diario-Oficial.pdf"/>
    <hyperlink ref="A467" r:id="rId288" display="https://goias.gov.br/detran/wp-content/uploads/sites/8/2023/07/20210325-Extrato-de-Publicacao-no-Diario-Oficial.pdf"/>
    <hyperlink ref="A468" r:id="rId289" display="https://goias.gov.br/detran/wp-content/uploads/sites/8/2023/07/20210324-Extrato-de-Publicacao-no-Diario-Oficial.pdf"/>
    <hyperlink ref="A469" r:id="rId290" display="https://goias.gov.br/detran/wp-content/uploads/sites/8/2023/07/20210317-Extrato-de-Publicacao-no-Diario-Oficial.pdf"/>
    <hyperlink ref="A470" r:id="rId291" display="https://goias.gov.br/detran/wp-content/uploads/sites/8/2023/07/20210315-Extrato-de-Publicacao-no-Diario-Oficial.pdf"/>
    <hyperlink ref="A471" r:id="rId292" display="https://goias.gov.br/detran/wp-content/uploads/sites/8/2023/07/20210312-Extrato-de-Publicacao-no-Diario-Oficial.pdf"/>
    <hyperlink ref="A472" r:id="rId293" display="https://goias.gov.br/detran/wp-content/uploads/sites/8/2023/07/20210309-Extrato-de-Publicacao-no-Diario-Oficial.pdf"/>
    <hyperlink ref="A473" r:id="rId294" display="https://goias.gov.br/detran/wp-content/uploads/sites/8/2023/07/20210304-Extrato-de-Publicacao-no-Diario-Oficial.pdf"/>
    <hyperlink ref="A474" r:id="rId295" display="https://goias.gov.br/detran/wp-content/uploads/sites/8/2023/07/20210303-Extrato-de-Publicacao-no-Diario-Oficial.pdf"/>
    <hyperlink ref="A475" r:id="rId296" display="https://goias.gov.br/detran/wp-content/uploads/sites/8/2023/07/20210302-Extrato-de-Publicacao-no-Diario-Oficial.pdf"/>
    <hyperlink ref="A476" r:id="rId297" display="https://goias.gov.br/detran/wp-content/uploads/sites/8/2023/07/20210226-Extrato-de-Publicacao-no-Diario-Oficial.pdf"/>
    <hyperlink ref="A477" r:id="rId298" display="https://goias.gov.br/detran/wp-content/uploads/sites/8/2023/07/20210223-Extrato-de-Publicacao-no-Diario-Oficial.pdf"/>
    <hyperlink ref="A478" r:id="rId299" display="https://goias.gov.br/detran/wp-content/uploads/sites/8/2023/07/20210223-Extrato-de-Publicacao-no-Diario-Oficial.pdf"/>
    <hyperlink ref="A479" r:id="rId300" display="https://goias.gov.br/detran/wp-content/uploads/sites/8/2023/07/20210222-Extrato-de-Publicacao-no-Diario-Oficial.pdf"/>
    <hyperlink ref="A480" r:id="rId301" display="https://goias.gov.br/detran/wp-content/uploads/sites/8/2023/07/20210219-Extrato-de-Publicacao-no-Diario-Oficial.pdf"/>
    <hyperlink ref="A481" r:id="rId302" display="https://goias.gov.br/detran/wp-content/uploads/sites/8/2023/07/20210209-Extrato-de-Publicacao-no-Diario-Oficial.pdf"/>
    <hyperlink ref="A482" r:id="rId303" display="https://goias.gov.br/detran/wp-content/uploads/sites/8/2023/07/20210120-Extrato-de-Publicacao-no-Diario-Oficial.pdf"/>
    <hyperlink ref="A483" r:id="rId304" display="https://goias.gov.br/detran/wp-content/uploads/sites/8/2023/07/20210108-Extrato-de-Publicacao-no-Diario-Oficial-.pdf"/>
    <hyperlink ref="A484" r:id="rId305" display="https://goias.gov.br/detran/wp-content/uploads/sites/8/2023/07/20210106-Extrato-de-Publicacao-no-Diario-Oficial.pdf"/>
    <hyperlink ref="A485" r:id="rId306" display="https://goias.gov.br/detran/wp-content/uploads/sites/8/2023/07/20201230-Extrato-de-Publicacao-no-Diario-Oficial.pdf"/>
    <hyperlink ref="A486" r:id="rId307" display="https://goias.gov.br/detran/wp-content/uploads/sites/8/2023/07/20201218-Extrato-de-Publicacao-no-Diario-Oficial.pdf"/>
    <hyperlink ref="A487" r:id="rId308" display="https://goias.gov.br/detran/wp-content/uploads/sites/8/2023/07/20201217-Extrato-de-Publicacao-no-Diario-Oficial.pdf"/>
    <hyperlink ref="A488" r:id="rId309" display="https://goias.gov.br/detran/wp-content/uploads/sites/8/2023/07/20201216-Extrato-de-Publicacao-no-Diario-Oficial.pdf"/>
    <hyperlink ref="A489" r:id="rId310" display="https://goias.gov.br/detran/wp-content/uploads/sites/8/2023/07/20201216-Extrato-de-Publicacao-no-Diario-Oficial.pdf"/>
    <hyperlink ref="A490" r:id="rId311" display="https://goias.gov.br/detran/wp-content/uploads/sites/8/2023/07/20201215-Extrato-de-Publicacao-no-Diario-Oficial.pdf"/>
    <hyperlink ref="A491" r:id="rId312" display="https://goias.gov.br/detran/wp-content/uploads/sites/8/2023/07/20201211-Extrato-de-Publicacao-no-Diario-Oficial.pdf"/>
    <hyperlink ref="A492" r:id="rId313" display="https://goias.gov.br/detran/wp-content/uploads/sites/8/2023/07/20201210-Extrato-de-Publicacao-no-Diario-Oficial.pdf"/>
    <hyperlink ref="A493" r:id="rId314" display="https://goias.gov.br/detran/wp-content/uploads/sites/8/2023/07/20201204-Extrato-de-Publicacao-no-Diario-Oficial.pdf"/>
    <hyperlink ref="A494" r:id="rId315" display="https://goias.gov.br/detran/wp-content/uploads/sites/8/2023/07/20201202-Extrato-de-Publicao-no-Diario-Oficial.pdf"/>
    <hyperlink ref="A495" r:id="rId316" display="https://goias.gov.br/detran/wp-content/uploads/sites/8/2023/07/20201202-Extrato-de-Publicao-no-Diario-Oficial.pdf"/>
    <hyperlink ref="A496" r:id="rId317" display="https://goias.gov.br/detran/wp-content/uploads/sites/8/2023/07/20201202-Extrato-de-Publicao-no-Diario-Oficial.pdf"/>
    <hyperlink ref="A497" r:id="rId318" display="https://goias.gov.br/detran/wp-content/uploads/sites/8/2023/07/20201123-Extrato-de-Publicacao-no-Diario-Oficial.pdf"/>
    <hyperlink ref="A498" r:id="rId319" display="https://goias.gov.br/detran/wp-content/uploads/sites/8/2023/07/20201123-Extrato-de-Publicacao-no-Diario-Oficial.pdf"/>
    <hyperlink ref="A499" r:id="rId320" display="https://goias.gov.br/detran/wp-content/uploads/sites/8/2023/07/20201119-Extrato-de-Publicacao-no-Diario-Oficial.pdf"/>
    <hyperlink ref="A500" r:id="rId321" display="https://goias.gov.br/detran/wp-content/uploads/sites/8/2023/07/20201111-Extrato-de-Publicacao-no-Diario-Oficial.pdf"/>
    <hyperlink ref="A501" r:id="rId322" display="https://goias.gov.br/detran/wp-content/uploads/sites/8/2023/07/20201111-Extrato-de-Publicacao-no-Diario-Oficial.pdf"/>
    <hyperlink ref="A502" r:id="rId323" display="https://goias.gov.br/detran/wp-content/uploads/sites/8/2023/07/20201109-Extrato-de-Publicacao-no-Diario-Oficial.pdf"/>
    <hyperlink ref="A503" r:id="rId324" display="https://goias.gov.br/detran/wp-content/uploads/sites/8/2023/07/20201109-Extrato-de-Publicacao-no-Diario-Oficial.pdf"/>
    <hyperlink ref="A504" r:id="rId325" display="https://goias.gov.br/detran/wp-content/uploads/sites/8/2023/07/20201104-Extrato-de-Publicacao-no-Diario-Oficial.pdf"/>
    <hyperlink ref="A505" r:id="rId326" display="https://goias.gov.br/detran/wp-content/uploads/sites/8/2023/07/20201016-Extrato-de-Publicacao-no-Diario-Oficial.pdf"/>
    <hyperlink ref="A506" r:id="rId327" display="https://goias.gov.br/detran/wp-content/uploads/sites/8/2023/07/20201016-Extrato-de-Publicacao-no-Diario-Oficial.pdf"/>
    <hyperlink ref="A507" r:id="rId328" display="https://goias.gov.br/detran/wp-content/uploads/sites/8/2023/07/20201005-Extrato-de-Publicacao-no-Diario-Oficial.pdf"/>
    <hyperlink ref="A508" r:id="rId329" display="https://goias.gov.br/detran/wp-content/uploads/sites/8/2023/07/20200918-Extrato-de-Publicacao-no-Diario-Oficial.pdf"/>
    <hyperlink ref="A509" r:id="rId330" display="https://goias.gov.br/detran/wp-content/uploads/sites/8/2023/07/20200916-Extrato-de-Publicacao-no-Diario-Oficial.pdf"/>
    <hyperlink ref="A510" r:id="rId331" display="https://goias.gov.br/detran/wp-content/uploads/sites/8/2023/07/20200909-Extrato-de-Publicacao-no-Diario-Oficial.pdf"/>
    <hyperlink ref="A511" r:id="rId332" display="https://goias.gov.br/detran/wp-content/uploads/sites/8/2023/07/20200909-Extrato-de-Publicacao-no-Diario-Oficial.pdf"/>
    <hyperlink ref="A512" r:id="rId333" display="https://goias.gov.br/detran/wp-content/uploads/sites/8/2023/07/20200909-Extrato-de-Publicacao-no-Diario-Oficial.pdf"/>
    <hyperlink ref="A513" r:id="rId334" display="https://goias.gov.br/detran/wp-content/uploads/sites/8/2023/07/20200904-Extrato-de-Publicacao-no-Diario-Oficial.pdf"/>
    <hyperlink ref="A514" r:id="rId335" display="https://goias.gov.br/detran/wp-content/uploads/sites/8/2023/07/20200828-Extrato-da-Publicacao-no-Diario-Oficial.pdf"/>
    <hyperlink ref="A515" r:id="rId336" display="https://goias.gov.br/detran/wp-content/uploads/sites/8/2023/07/20200828-Extrato-de-Publicacao-no-Diario-Oficial.pdf"/>
    <hyperlink ref="A516" r:id="rId337" display="https://goias.gov.br/detran/wp-content/uploads/sites/8/2023/07/20200828-Extrato-da-Publicacao-no-Diario-Oficial.pdf"/>
    <hyperlink ref="A517" r:id="rId338" display="https://goias.gov.br/detran/wp-content/uploads/sites/8/2023/07/20200814-Extrato-da-Publicacao-no-Diario-Oficial.pdf"/>
    <hyperlink ref="A518" r:id="rId339" display="https://goias.gov.br/detran/wp-content/uploads/sites/8/2023/07/20200814-Extrato-da-Publicacao-no-Diario-Oficial.pdf"/>
    <hyperlink ref="A519" r:id="rId340" display="https://goias.gov.br/detran/wp-content/uploads/sites/8/2023/07/20200813-Extrato-da-Publicacao-no-Diario-Oficial.pdf"/>
    <hyperlink ref="A520" r:id="rId341" display="https://goias.gov.br/detran/wp-content/uploads/sites/8/2023/07/20200811-Extrato-da-Publicacao-no-Diario-Oficial.pdf"/>
    <hyperlink ref="A521" r:id="rId342" display="https://goias.gov.br/detran/wp-content/uploads/sites/8/2023/07/20200807-Extrato-da-Publicacao-no-Diario-Oficial.pdf"/>
    <hyperlink ref="A522" r:id="rId343" display="https://goias.gov.br/detran/wp-content/uploads/sites/8/2023/07/20200728-Extrato-da-Publicacao-no-Diario-Oficial.pdf"/>
    <hyperlink ref="A523" r:id="rId344" display="https://goias.gov.br/detran/wp-content/uploads/sites/8/2023/07/20200727-Extrato-da-Publicacao-no-Diario-Oficial.pdf"/>
    <hyperlink ref="A524" r:id="rId345" display="https://goias.gov.br/detran/wp-content/uploads/sites/8/2023/07/20200727-Extrato-da-Publicacao-no-Diario-Oficial.pdf"/>
    <hyperlink ref="A525" r:id="rId346" display="https://goias.gov.br/detran/wp-content/uploads/sites/8/2023/07/20200727-Extrato-da-Publicacao-no-Diario-Oficial.pdf"/>
    <hyperlink ref="A526" r:id="rId347" display="https://goias.gov.br/detran/wp-content/uploads/sites/8/2023/07/20200722-Extrato-da-Publicacao-no-Diario-Oficial.pdf"/>
    <hyperlink ref="A527" r:id="rId348" display="https://goias.gov.br/detran/wp-content/uploads/sites/8/2023/07/20200722-Extrato-da-Publicacao-no-Diario-Oficial.pdf"/>
    <hyperlink ref="A528" r:id="rId349" display="https://goias.gov.br/detran/wp-content/uploads/sites/8/2023/07/20200722-Extrato-da-Publicacao-no-Diario-Oficial.pdf"/>
    <hyperlink ref="A529" r:id="rId350" display="https://goias.gov.br/detran/wp-content/uploads/sites/8/2023/07/20200722-Extrato-da-Publicacao-no-Diario-Oficial.pdf"/>
    <hyperlink ref="A530" r:id="rId351" display="https://goias.gov.br/detran/wp-content/uploads/sites/8/2023/07/20200722-Extrato-da-Publicacao-no-Diario-Oficial.pdf"/>
    <hyperlink ref="A531" r:id="rId352" display="https://goias.gov.br/detran/wp-content/uploads/sites/8/2023/07/20200708-Extrato-da-Publicacao-no-Diario-Oficial.pdf"/>
    <hyperlink ref="A532" r:id="rId353" display="https://goias.gov.br/detran/wp-content/uploads/sites/8/2023/07/20200702-Extrato-da-Publicacao-no-Diario-Oficial.pdf"/>
    <hyperlink ref="A533" r:id="rId354" display="https://goias.gov.br/detran/wp-content/uploads/sites/8/2023/07/20200626-Extrato-da-Publicacao-no-Diario-Oficial.pdf"/>
    <hyperlink ref="A534" r:id="rId355" display="https://goias.gov.br/detran/wp-content/uploads/sites/8/2023/07/20200625-Extrato-da-Publicacao-no-Diario-Oficial.pdf"/>
    <hyperlink ref="A535" r:id="rId356" display="https://goias.gov.br/detran/wp-content/uploads/sites/8/2023/07/20200625-Extrato-da-Publicacao-no-Diario-Oficial.pdf"/>
    <hyperlink ref="A536" r:id="rId357" display="https://goias.gov.br/detran/wp-content/uploads/sites/8/2023/07/20200616-Extrato-da-Publicacao-no-Diario-Oficial.pdf"/>
    <hyperlink ref="A537" r:id="rId358" display="https://goias.gov.br/detran/wp-content/uploads/sites/8/2023/07/20200616-Extrato-da-Publicacao-no-Diario-Oficial.pdf"/>
    <hyperlink ref="A538" r:id="rId359" display="https://goias.gov.br/detran/wp-content/uploads/sites/8/2023/07/20200604-Extrato-da-Publicacao-no-Diario-Oficial.pdf"/>
    <hyperlink ref="A539" r:id="rId360" display="https://goias.gov.br/detran/wp-content/uploads/sites/8/2023/07/20200603-Extrato-da-Publicacao-no-Diario-Oficial.pdf"/>
    <hyperlink ref="A540" r:id="rId361" display="https://goias.gov.br/detran/wp-content/uploads/sites/8/2023/07/20200520-Extrato-da-Publicacao-no-Diario-Oficial.pdf"/>
    <hyperlink ref="A541" r:id="rId362" display="https://goias.gov.br/detran/wp-content/uploads/sites/8/2023/07/20200428-Extrato-da-Publicacao-no-Diario-Oficial.pdf"/>
    <hyperlink ref="A542" r:id="rId363" display="https://goias.gov.br/detran/wp-content/uploads/sites/8/2023/07/20200428-Extrato-da-Publicacao-no-Diario-Oficial.pdf"/>
    <hyperlink ref="A543" r:id="rId364" display="https://goias.gov.br/detran/wp-content/uploads/sites/8/2023/07/20200427-Extrato-da-Publicacao-no-Diario-Oficial.pdf"/>
    <hyperlink ref="A544" r:id="rId365" display="https://goias.gov.br/detran/wp-content/uploads/sites/8/2023/07/20200427-Extrato-da-Publicacao-no-Diario-Oficial.pdf"/>
    <hyperlink ref="A545" r:id="rId366" display="https://goias.gov.br/detran/wp-content/uploads/sites/8/2023/07/20200427-Extrato-da-Publicacao-no-Diario-Oficial.pdf"/>
    <hyperlink ref="A546" r:id="rId367" display="https://goias.gov.br/detran/wp-content/uploads/sites/8/2023/07/20200427-Extrato-da-Publicacao-no-Diario-Oficial.pdf"/>
    <hyperlink ref="A547" r:id="rId368" display="https://goias.gov.br/detran/wp-content/uploads/sites/8/2023/07/20200424-Extrato-da-Publicacao-no-Diario-Oficial.pdf"/>
    <hyperlink ref="A548" r:id="rId369" display="https://goias.gov.br/detran/wp-content/uploads/sites/8/2023/07/20200423-Extrato-da-Publicacao-no-Diario-Oficial.pdf"/>
    <hyperlink ref="A549" r:id="rId370" display="https://goias.gov.br/detran/wp-content/uploads/sites/8/2023/07/20200422-Extrato-de-Publicacao-no-Diario-Oficial.pdf"/>
    <hyperlink ref="A550" r:id="rId371" display="https://goias.gov.br/detran/wp-content/uploads/sites/8/2023/07/20200414-Extrato-publicacao-no-Diario-Oficial.pdf"/>
    <hyperlink ref="A551" r:id="rId372" display="https://goias.gov.br/detran/wp-content/uploads/sites/8/2023/07/20200414-Extrato-publicacao-no-Diario-Oficial.pdf"/>
    <hyperlink ref="A552" r:id="rId373" display="https://goias.gov.br/detran/wp-content/uploads/sites/8/2023/07/20200414-Extrato-publicacao-no-Diario-Oficial.pdf"/>
    <hyperlink ref="A553" r:id="rId374" display="https://goias.gov.br/detran/wp-content/uploads/sites/8/2023/07/20200413-Extrato-da-Publicacao-no-Diario-Oficial.pdf"/>
    <hyperlink ref="A554" r:id="rId375" display="https://goias.gov.br/detran/wp-content/uploads/sites/8/2023/07/20200407-Extrato-publicacao-no-Diario-Oficial.pdf"/>
    <hyperlink ref="A555" r:id="rId376" display="https://goias.gov.br/detran/wp-content/uploads/sites/8/2023/07/20200407-Extrato-da-Publicacao-no-Diario-Oficial.pdf"/>
    <hyperlink ref="A556" r:id="rId377" display="https://goias.gov.br/detran/wp-content/uploads/sites/8/2023/07/20200407-Extrato-da-Publicacao-no-Diario-Oficial.pdf"/>
    <hyperlink ref="A557" r:id="rId378" display="https://goias.gov.br/detran/wp-content/uploads/sites/8/2023/07/20200401-Extrato-da-publicacao-no-Diario-Oficial.pdf"/>
    <hyperlink ref="A558" r:id="rId379" display="https://goias.gov.br/detran/wp-content/uploads/sites/8/2023/07/20200327-Extrato-da-publicacao-no-Diario-Oficial.pdf"/>
    <hyperlink ref="A559" r:id="rId380" display="https://goias.gov.br/detran/wp-content/uploads/sites/8/2023/07/20200327-Extrato-da-publicacao-no-Diario-Oficial.pdf"/>
    <hyperlink ref="A560" r:id="rId381" display="https://goias.gov.br/detran/wp-content/uploads/sites/8/2023/07/20200320-Extrato-publicacao-no-Diario-Oficial.pdf"/>
    <hyperlink ref="A561" r:id="rId382" display="https://goias.gov.br/detran/wp-content/uploads/sites/8/2023/07/20200320-Extrato-publicacao-no-Diario-Oficial.pdf"/>
    <hyperlink ref="A562" r:id="rId383" display="https://goias.gov.br/detran/wp-content/uploads/sites/8/2023/07/20200311-Extrato-de-publicacao-REDEMOB.pdf"/>
    <hyperlink ref="A563" r:id="rId384" display="https://goias.gov.br/detran/wp-content/uploads/sites/8/2023/07/20200309-Extrato-publicacao-INDRA.pdf"/>
    <hyperlink ref="A564" r:id="rId385" display="https://goias.gov.br/detran/wp-content/uploads/sites/8/2023/07/20200228-Extrato-de-Publicacao-Total-Vigilancia-.pdf"/>
    <hyperlink ref="A565" r:id="rId386" display="https://goias.gov.br/detran/wp-content/uploads/sites/8/2023/07/20200220-Extrato-de-Publicacao-Memora.pdf"/>
    <hyperlink ref="A566" r:id="rId387" display="https://goias.gov.br/detran/wp-content/uploads/sites/8/2023/07/20200123-CONTRATO-No-001-2020-LOCACAO-DE-IMOVEL-CIRETRAN-SANCLERLANDIA-GO-1.pdf"/>
    <hyperlink ref="A567" r:id="rId388" display="https://goias.gov.br/detran/wp-content/uploads/sites/8/2023/07/20200123-Extrato-de-publicacao-Patio-de-Anapolis.pdf"/>
    <hyperlink ref="A568" r:id="rId389" display="https://goias.gov.br/detran/wp-content/uploads/sites/8/2023/07/20200110-TERCEIRO-TERMO-ADITIVO-AO-CONTRATO-N%C2%B0-062-2016-ORACLE-1.pdf"/>
    <hyperlink ref="A569" r:id="rId390" display="https://goias.gov.br/detran/wp-content/uploads/sites/8/2023/07/20200110-PRIMEIRO-TERMO-ADITIVO-AO-CONTRATO-N%C2%B0-010-2019-OI-SA-1.pdf"/>
    <hyperlink ref="A570" r:id="rId391" display="https://goias.gov.br/detran/wp-content/uploads/sites/8/2023/07/20200106-CONTRATO-No-043-2019-ALLIED-TECNOLOGIA.pdf"/>
    <hyperlink ref="A571" r:id="rId392" display="https://goias.gov.br/detran/wp-content/uploads/sites/8/2023/07/20191211-QUARTO-TERMO-ADITIVO-AO-CONTRATO-N-063-2016-INTEGRADOR-PUBLICO-SOLUCOES-EM-TI-LTDA.pdf"/>
    <hyperlink ref="A572" r:id="rId393" display="https://goias.gov.br/detran/wp-content/uploads/sites/8/2023/07/20191211-CONTRATO-N-042-2019-INDUSTRIA-GRAFICA-BRASILEIRA.pdf"/>
    <hyperlink ref="A573" r:id="rId394" display="https://goias.gov.br/detran/wp-content/uploads/sites/8/2023/07/20191211-CONTRATO-N-040-2019-LOCACAO-DE-IMOVEL-CIRETRAN-JUSSARA-GO.pdf"/>
    <hyperlink ref="A574" r:id="rId395" display="https://goias.gov.br/detran/wp-content/uploads/sites/8/2023/07/20191206-PRIMEIRO-TERMO-ADITIVO-AO-CONTRATO-N-001-2019-TOTAL-VIGILANCIA.pdf"/>
    <hyperlink ref="A575" r:id="rId396" display="https://goias.gov.br/detran/wp-content/uploads/sites/8/2023/07/20191129-CONTRATO-N-038-2019-JORNAL-DIARIO-DA-MANHA.pdf"/>
    <hyperlink ref="A576" r:id="rId397" display="https://goias.gov.br/detran/wp-content/uploads/sites/8/2023/07/20191126-QUINTO-TERMO-ADITIVO-AO-CONTRATO-N-035-2016-VOLUS-TECNOLOGIA-E-GESTAO-DE-BENEFICIOS-LTDA.pdf"/>
    <hyperlink ref="A577" r:id="rId398" display="https://goias.gov.br/detran/wp-content/uploads/sites/8/2023/07/20191122-CONTRATO-N-039-2019-ACITEG.pdf"/>
    <hyperlink ref="A578" r:id="rId399" display="https://goias.gov.br/detran/wp-content/uploads/sites/8/2023/07/20191122-Termo-de-Autorizacao-de-Uso-TAU-Ficha-de-Contratacao-TecBan-Quadro-de-Informacoes-Registro-Interno-n-2155.4.19.0.pdf"/>
    <hyperlink ref="A579" r:id="rId400" display="https://goias.gov.br/detran/wp-content/uploads/sites/8/2023/07/20191121-PRIMEIRO-TERMO-ADITIVO-AO-CONTRATO-N-034-2015-LOCACAO-DE-IMOVEL-DE-TRINDADE-GO.pdf"/>
    <hyperlink ref="A580" r:id="rId401" display="https://goias.gov.br/detran/wp-content/uploads/sites/8/2023/07/20191120-CONTRATO-N-037-2019-LOCACAO-DE-IMOVEL-CIRETRAN-ITABERAI.pdf"/>
    <hyperlink ref="A581" r:id="rId402" display="https://goias.gov.br/detran/wp-content/uploads/sites/8/2023/07/20191120-CONTRATO-N-036-2019-LOCACAO-DE-IMOVEL-CIRETRAN-FAZENDA-NOVA-GO.pdf"/>
    <hyperlink ref="A582" r:id="rId403" display="https://goias.gov.br/detran/wp-content/uploads/sites/8/2023/07/20191029-CONVENIO-005-2019-CIRETRAN-DE-CALDAZINHA.pdf"/>
    <hyperlink ref="A583" r:id="rId404" display="https://goias.gov.br/detran/wp-content/uploads/sites/8/2023/07/20191023-CONTRATO-N-035-2019-LOCACAO-DE-IMOVEL-CIRETRAN-PONTALINA.pdf"/>
    <hyperlink ref="A584" r:id="rId405" display="https://goias.gov.br/detran/wp-content/uploads/sites/8/2023/07/20191010-TERCEIRO-TERMO-ADITIVO-AO-CONTRATO-N-055-2016-PRODAGO.pdf"/>
    <hyperlink ref="A585" r:id="rId406" display="https://goias.gov.br/detran/wp-content/uploads/sites/8/2023/07/20191010-CONTRATO-N-029-2019-SOCIEDADE-MANTENEDORA-DAS-FACULDADES-DE-JATAI-LTDA.pdf"/>
    <hyperlink ref="A586" r:id="rId407" display="https://goias.gov.br/detran/wp-content/uploads/sites/8/2023/07/20191009-CONTRATO-N-034-2019-CRACHA.pdf"/>
    <hyperlink ref="A587" r:id="rId408" display="https://goias.gov.br/detran/wp-content/uploads/sites/8/2023/07/20191007-CONTRATO-N-031-2019-DISTRIBUIDORA-SUDOESTE.pdf"/>
    <hyperlink ref="A588" r:id="rId409" display="https://goias.gov.br/detran/wp-content/uploads/sites/8/2023/07/20191007-CONTRATO-N-032-2019-DISTRIBUIDORA-SUDOESTE.pdf"/>
    <hyperlink ref="A589" r:id="rId410" display="https://goias.gov.br/detran/wp-content/uploads/sites/8/2023/07/20190926-CONTRATO-N-033-2019-INGRAM-MICRO-BRASIL-LTDA.pdf"/>
    <hyperlink ref="A590" r:id="rId411" display="https://goias.gov.br/detran/wp-content/uploads/sites/8/2023/07/20190919-CONTRATO-N-026-2019-LOCACAO-DE-IMOVEL-PARA-CIRETRAN-DE-URUANA-GO.pdf"/>
    <hyperlink ref="A591" r:id="rId412" display="https://goias.gov.br/detran/wp-content/uploads/sites/8/2023/07/20190917-SEGUNDO-TERMO-ADITIVO-AO-CONTRATO-N-069-2015-COPYSYSTEMS.pdf"/>
    <hyperlink ref="A592" r:id="rId413" display="https://goias.gov.br/detran/wp-content/uploads/sites/8/2023/07/20190904-QUARTO-TERMO-ADITIVO-AO-CONTRATO-N-050-2015-VALID.pdf"/>
    <hyperlink ref="A593" r:id="rId414" display="https://goias.gov.br/detran/wp-content/uploads/sites/8/2023/07/20190904-CONTRATO-N-023-2019-AVICOLA-GOIAS-COMERCIO-DE-FRIOS-LTDA.pdf"/>
    <hyperlink ref="A594" r:id="rId415" display="https://goias.gov.br/detran/wp-content/uploads/sites/8/2023/07/20190829-CONTRATO-N-022-2019-LOCACAO-DE-IMOVEL-PARA-CIRETRAN-DE-AURILANDIA.pdf"/>
    <hyperlink ref="A595" r:id="rId416" display="https://goias.gov.br/detran/wp-content/uploads/sites/8/2023/07/20190829-CONTRATO-N-028-2019-LOCACAO-DE-IMOVEL-PARA-PATIO-DE-APREENSAO-DE-VEICULOS-DE-GOIANIA.pdf"/>
    <hyperlink ref="A596" r:id="rId417" display="https://goias.gov.br/detran/wp-content/uploads/sites/8/2023/07/20190826-CONTRATO-N-024-2019-LOCACAO-DE-IMOVEL-PARA-CIRETRAN-DE-INHUMAS.pdf"/>
    <hyperlink ref="A597" r:id="rId418" display="https://goias.gov.br/detran/wp-content/uploads/sites/8/2023/07/20190821-CONTRATO-N-021-2019-ARVVO-TECNOLOGIA.pdf"/>
    <hyperlink ref="A598" r:id="rId419" display="https://goias.gov.br/detran/wp-content/uploads/sites/8/2023/07/20190821-SEGUNDO-TERMO-ADITIVO-AO-CONTRATO-N-031-2017-INTELIGENCIA-DE-NEGOCIOS.pdf"/>
    <hyperlink ref="A599" r:id="rId420" display="https://goias.gov.br/detran/wp-content/uploads/sites/8/2023/07/20190820-SEGUNDO-TERMO-ADITIVO-AO-CONTRATO-N-038-2018-TECNISYS.pdf"/>
    <hyperlink ref="A600" r:id="rId421" display="https://goias.gov.br/detran/wp-content/uploads/sites/8/2023/07/20190819-CONTRATO-N-016-2019-LOCACAO-DE-IMOVEL-PARA-CIRETRAN-DE-VIANOPOLIS.pdf"/>
    <hyperlink ref="A601" r:id="rId422" display="https://goias.gov.br/detran/wp-content/uploads/sites/8/2023/07/20190813-CONTRATO-CUSD-GOV-339-2019-ENEL-CAPITAL.pdf"/>
    <hyperlink ref="A602" r:id="rId423" display="https://goias.gov.br/detran/wp-content/uploads/sites/8/2023/07/20190813-CONTRATO-CUSD-GOV-382-2019-ENEL-AUTODROMO.pdf"/>
    <hyperlink ref="A603" r:id="rId424" display="https://goias.gov.br/detran/wp-content/uploads/sites/8/2023/07/20190813-CONTRATO-GOV-CUSD-C-501-2018-ENEL-ANAPOLIS-ANDISA.pdf"/>
    <hyperlink ref="A604" r:id="rId425" display="https://goias.gov.br/detran/wp-content/uploads/sites/8/2023/07/20190808-TERCEIRO-TERMO-ADITIVO-AO-CONTRATO-N-044-2016.pdf"/>
    <hyperlink ref="A605" r:id="rId426" display="https://goias.gov.br/detran/wp-content/uploads/sites/8/2023/07/20190808-TERCEIRO-TERMO-ADITIVO-AO-CONTRATO-N-043-2016.pdf"/>
    <hyperlink ref="A606" r:id="rId427" display="https://goias.gov.br/detran/wp-content/uploads/sites/8/2023/07/20190808-CONTRATO-N-020-2019-FONSECA-MARTINS-COMERCIO-DE-GAS.pdf"/>
    <hyperlink ref="A607" r:id="rId428" display="https://goias.gov.br/detran/wp-content/uploads/sites/8/2023/07/20190731-CONTRATO-N-017-2019-PAPELARIA-COLEGIAL.pdf"/>
    <hyperlink ref="A608" r:id="rId429" display="https://goias.gov.br/detran/wp-content/uploads/sites/8/2023/07/20190731-CONTRATO-N-018-2019-WF-LICITACOES.pdf"/>
    <hyperlink ref="A609" r:id="rId430" display="https://goias.gov.br/detran/wp-content/uploads/sites/8/2023/07/20190731-CONTRATO-N-019-2019-ALFA-PAPELARIA.pdf"/>
    <hyperlink ref="A610" r:id="rId431" display="https://goias.gov.br/detran/wp-content/uploads/sites/8/2023/07/20190722-SEGUNDO-TERMO-ADITIVO-AO-CONTRATO-N-004-2018-INDRA-BRASIL.pdf"/>
    <hyperlink ref="A611" r:id="rId432" display="https://goias.gov.br/detran/wp-content/uploads/sites/8/2023/07/20190715-CONVENIO-N-002-2019-MUNICIPIO-DE-JESUPOLIS-GO.pdf"/>
    <hyperlink ref="A612" r:id="rId433" display="https://goias.gov.br/detran/wp-content/uploads/sites/8/2023/07/20190708-SEGUNDO-TERMO-ADITIVO-AO-CONTRATO-N-001-2017.pdf"/>
    <hyperlink ref="A613" r:id="rId434" display="https://goias.gov.br/detran/wp-content/uploads/sites/8/2023/07/20190702-QUARTO-TERMO-ADITIVO-AO-CONTRATO-N-065-2015-TECNISYS.pdf"/>
    <hyperlink ref="A614" r:id="rId435" display="https://goias.gov.br/detran/wp-content/uploads/sites/8/2023/07/20190627-PRIMEIRO-TERMO-ADITIVO-AO-CONTRATO-N-053-2017.pdf"/>
    <hyperlink ref="A615" r:id="rId436" display="https://goias.gov.br/detran/wp-content/uploads/sites/8/2023/07/20190625-QUARTO-TERMO-ADITIVO-AO-CONTRATO-N-035-2016-BRASILCARD.pdf"/>
    <hyperlink ref="A616" r:id="rId437" display="https://goias.gov.br/detran/wp-content/uploads/sites/8/2023/07/20190619-SEGUNDO-TERMO-ADITIVO-AO-CONTRATO-N-017-2017.pdf"/>
    <hyperlink ref="A617" r:id="rId438" display="https://goias.gov.br/detran/wp-content/uploads/sites/8/2023/07/20190614-CONTRATO-N-014-2019-AGENCIA-BRASIL-CENTRAL.pdf"/>
    <hyperlink ref="A618" r:id="rId439" display="https://goias.gov.br/detran/wp-content/uploads/sites/8/2023/07/20190607-CONTRATO-N-013-2019-LOCACAO-DE-IMOVEL-CIDADE-DAMIANOPOLIS.pdf"/>
    <hyperlink ref="A619" r:id="rId440" display="https://goias.gov.br/detran/wp-content/uploads/sites/8/2023/07/20190606-CONTRATO-N-011-2019-LOCACAO-DE-IMOVEL-DA-CIDADE-DE-MAURILANDIA-GO.pdf"/>
    <hyperlink ref="A620" r:id="rId441" display="https://goias.gov.br/detran/wp-content/uploads/sites/8/2023/07/20190606-QUINTO-TERMO-ADITIVO-AO-CONTRATO-N-074-2014.pdf"/>
    <hyperlink ref="A621" r:id="rId442" display="https://goias.gov.br/detran/wp-content/uploads/sites/8/2023/07/20190605-SEGUNDO-TERMO-ADITIVO-AO-CONTRATO-N-056-2017.pdf"/>
    <hyperlink ref="A622" r:id="rId443" display="https://goias.gov.br/detran/wp-content/uploads/sites/8/2023/07/20190605-CONTRATO-N-015-2019-AVISO-URGENTE.pdf"/>
    <hyperlink ref="A623" r:id="rId444" display="https://goias.gov.br/detran/wp-content/uploads/sites/8/2023/07/20190528-CONTRATO-N-012-2019-BRASIL-DIGITAL-TELECOMUNICACOES-LTDA.pdf"/>
    <hyperlink ref="A624" r:id="rId445" display="https://goias.gov.br/detran/wp-content/uploads/sites/8/2023/07/20190521-QUARTO-TERMO-ADITIVO-AO-CONTRATO-N-074-2015.pdf"/>
    <hyperlink ref="A625" r:id="rId446" display="https://goias.gov.br/detran/wp-content/uploads/sites/8/2023/07/20190517-SEGUNDO-TERMO-ADITIVO-AO-CONTRATO-N-011-2017.pdf"/>
    <hyperlink ref="A626" r:id="rId447" display="https://goias.gov.br/detran/wp-content/uploads/sites/8/2023/07/20190517-PRIMEIRO-TERMO-ADITIVO-AO-CONTRATO-N-038-2018.pdf"/>
    <hyperlink ref="A627" r:id="rId448" display="https://goias.gov.br/detran/wp-content/uploads/sites/8/2023/07/20190516-SEXTO-TERMO-ADITIVO-AO-CONTRATO-N-047-2015.pdf"/>
    <hyperlink ref="A628" r:id="rId449" display="https://goias.gov.br/detran/wp-content/uploads/sites/8/2023/07/20190513-CONTRATO-N-01-2016-Memora-Processos-Inovadores-LTDA.pdf"/>
    <hyperlink ref="A629" r:id="rId450" display="https://goias.gov.br/detran/wp-content/uploads/sites/8/2023/07/20190502-CONTRATO-N-10-2019-OI-S-A.pdf"/>
    <hyperlink ref="A630" r:id="rId451" display="https://goias.gov.br/detran/wp-content/uploads/sites/8/2023/07/20190430-CONTRATO-N-05-2019-GENTE-SEGURADORA-S-A.pdf"/>
    <hyperlink ref="A631" r:id="rId452" display="https://goias.gov.br/detran/wp-content/uploads/sites/8/2023/07/20190430-CONTRATO-N-06-2019-PORTO-SEGURO-COMPANHIA-DE-SEGUROS.pdf"/>
    <hyperlink ref="A632" r:id="rId453" display="https://goias.gov.br/detran/wp-content/uploads/sites/8/2023/07/20190423-CONTRATO-N-007-2019-COMERCIAL-MONTEIRO-EIRELI-ME.pdf"/>
    <hyperlink ref="A633" r:id="rId454" display="https://goias.gov.br/detran/wp-content/uploads/sites/8/2023/07/20190423-CONTRATO-N-008-2019-JC-COMERCIO-E-EMPREENDIMENTOS-EIRELI-ME.pdf"/>
    <hyperlink ref="A634" r:id="rId455" display="https://goias.gov.br/detran/wp-content/uploads/sites/8/2023/07/20190422-TERCEIRO-TERMO-ADITIVO-AO-CONTRATO-N-07-2018-ADFEGO.pdf"/>
    <hyperlink ref="A635" r:id="rId456" display="https://goias.gov.br/detran/wp-content/uploads/sites/8/2023/07/20190422-TERCEIRO-TERMO-ADITIVO-AO-CONTRATO-N-07-2016-URBAN.pdf"/>
    <hyperlink ref="A636" r:id="rId457" display="https://goias.gov.br/detran/wp-content/uploads/sites/8/2023/07/20190412-CONTRATO-N-04-2019-CIRETRAN-DE-ARAGARCAS.pdf"/>
    <hyperlink ref="A637" r:id="rId458" display="https://goias.gov.br/detran/wp-content/uploads/sites/8/2023/07/20190408-PRIMEIRO-TERMO-ADITIVO-AO-CONTRATO-01-2018-SERPRO.pdf"/>
    <hyperlink ref="A638" r:id="rId459" display="https://goias.gov.br/detran/wp-content/uploads/sites/8/2023/07/20190405-Contrato-n-03-2019-DIGITAL-PAPELARIA-E-INFORMATICA-EIRELI.pdf"/>
    <hyperlink ref="A639" r:id="rId460" display="https://goias.gov.br/detran/wp-content/uploads/sites/8/2023/07/20190405-CONTRATO-N-02-2019-MENDES-FERNANDES-ENGENHARIA-LTDA.pdf"/>
    <hyperlink ref="A640" r:id="rId461" display="https://goias.gov.br/detran/wp-content/uploads/sites/8/2023/07/20190225-CONTRATO-N-001-2019-TOTAL-VIGILANCIA-E-SEGURANCA-LTDA.pdf"/>
    <hyperlink ref="A641" r:id="rId462" display="https://goias.gov.br/detran/wp-content/uploads/sites/8/2023/07/19920425-CONTRATO-No-0092019-Fonseca-e-Martins-comercio-de-Gaz-1.pdf"/>
    <hyperlink ref="A642" r:id="rId463" display="https://goias.gov.br/detran/wp-content/uploads/sites/8/2023/07/20181203-CONTRATO-N-051-2018-PERFIL-COMPUTACIONAL-LTDA.pdf"/>
    <hyperlink ref="A643" r:id="rId464" display="https://goias.gov.br/detran/wp-content/uploads/sites/8/2023/07/20181105-CONTRATO-N-047-2018-NFG-COMERCIAL-LTDA-ME.pdf"/>
    <hyperlink ref="A644" r:id="rId465" display="https://goias.gov.br/detran/wp-content/uploads/sites/8/2023/07/20181031-CONTRATO-N-048-2018-PRIMAX-DISTRIBUIDORA-EIRELI-ME.pdf"/>
    <hyperlink ref="A645" r:id="rId466" display="https://goias.gov.br/detran/wp-content/uploads/sites/8/2023/07/20181031-CONTRATO-N-049-2018-MULTICOM-COMERCIO-MULTIPLO-DE-ALIMENTOS-LTDA.pdf"/>
    <hyperlink ref="A646" r:id="rId467" display="https://goias.gov.br/detran/wp-content/uploads/sites/8/2023/07/20181031-CONTRATO-N-050-2018-SARAIVA-DISTRIBUIDORA-EIRELI-ME.pdf"/>
    <hyperlink ref="A647" r:id="rId468" display="https://goias.gov.br/detran/wp-content/uploads/sites/8/2023/07/20181025-CONTRATO-N-040-2018-DIOMAR-BENTO-GONCALVES.pdf"/>
    <hyperlink ref="A648" r:id="rId469" display="https://goias.gov.br/detran/wp-content/uploads/sites/8/2023/07/20181025-CONTRATO-N-046-2018-CAMPOS-MENEZES-LTDA.pdf"/>
    <hyperlink ref="A649" r:id="rId470" display="https://goias.gov.br/detran/wp-content/uploads/sites/8/2023/07/20181018-CONTRATOS-N-S-042-043-044-E-045-2018-LEILOEIROS-OFICIAIS-JOAO-ALVES-BARROS-FELIPE-GUIMARAES-FELIPE-MARCIA-REGINA-CARDELLICCHIO-NUNES-e-EDUARDO-VINICIUS-FLEURY-LOBO.pdf"/>
    <hyperlink ref="A650" r:id="rId471" display="https://goias.gov.br/detran/wp-content/uploads/sites/8/2023/07/20181017-CONTRATO-N-037-2018-RD-DAVID-PRODUTOS-PROMOCIONAIS-ME.pdf"/>
    <hyperlink ref="A651" r:id="rId472" display="https://goias.gov.br/detran/wp-content/uploads/sites/8/2023/07/20181016-CONTRATO-N-036-2018-CV-REPRESENTACOES-PROMOCIONAL-E-TEXTIL-EIRELI.pdf"/>
    <hyperlink ref="A652" r:id="rId473" display="https://goias.gov.br/detran/wp-content/uploads/sites/8/2023/07/20181005-CONTRATO-N-035-2018-EMPRESA-AUTO-SHOPPING-CIDADE-EMPRESARIAL-LTDA.pdf"/>
    <hyperlink ref="A653" r:id="rId474" display="https://goias.gov.br/detran/wp-content/uploads/sites/8/2023/07/20181005-CONTRATO-N-041-2018-NOVA-COMPUTADORES-E-TECNOLOGIA-EIRELI.pdf"/>
    <hyperlink ref="A654" r:id="rId475" display="https://goias.gov.br/detran/wp-content/uploads/sites/8/2023/07/20180924-CONTRATO-N-039-2018-JACKSON-CASTRO-DE-OLIVEIRA.pdf"/>
    <hyperlink ref="A655" r:id="rId476" display="https://goias.gov.br/detran/wp-content/uploads/sites/8/2023/07/20180911-CONTRATO-N-038-2018-TECNISYS-INFORMATICA-E-ASSESSORIA-EMPRESARIAL-LTDA.pdf"/>
    <hyperlink ref="A656" r:id="rId477" display="https://goias.gov.br/detran/wp-content/uploads/sites/8/2023/07/20180905-CONTRATO-N-033-2018-SINASC-SINALIZACAO-E-CONSTRUCAO-DE-RODOVIAS-LTDA.pdf"/>
    <hyperlink ref="A657" r:id="rId478" display="https://goias.gov.br/detran/wp-content/uploads/sites/8/2023/07/20180905-CONTRATO-N-034-2018-NEO-CONSULT-COMERCIO-E-SERVICOS-LTDA.pdf"/>
    <hyperlink ref="A658" r:id="rId479" display="https://goias.gov.br/detran/wp-content/uploads/sites/8/2023/07/20180827-CONTRATO-N-032-2018-DUNAS-RACE-PROMOCOES-LTDA.pdf"/>
    <hyperlink ref="A659" r:id="rId480" display="https://goias.gov.br/detran/wp-content/uploads/sites/8/2023/07/20180815-CONTRATO-N-030-2018-AVICOLA-GOIAS-COMERCIO-DE-FRIOS-LTDA.pdf"/>
    <hyperlink ref="A660" r:id="rId481" display="https://goias.gov.br/detran/wp-content/uploads/sites/8/2023/07/20180815-CONTRATO-N-031-2018-ROBLEDO-RESENDE-EIRELI.pdf"/>
    <hyperlink ref="A661" r:id="rId482" display="https://goias.gov.br/detran/wp-content/uploads/sites/8/2023/07/20180815-CONTRATO-N-028-2018-WK-INDUSTRIA-COMERCIO-E-SERVICOS-EIRELI-ME.pdf"/>
    <hyperlink ref="A662" r:id="rId483" display="https://goias.gov.br/detran/wp-content/uploads/sites/8/2023/07/20180815-CONTRATO-N-029-2018-ROBLEDO-RESENDE-EIRELI.pdf"/>
    <hyperlink ref="A663" r:id="rId484" display="https://goias.gov.br/detran/wp-content/uploads/sites/8/2023/07/20180815-CONTRATO-N-027-2018-TRIUNFO-COMERCIO-E-SERVICOS-EIRELI-ME.pdf"/>
    <hyperlink ref="A664" r:id="rId485" display="https://goias.gov.br/detran/wp-content/uploads/sites/8/2023/07/20180807-CONTRATO-N-025-2018-HUMBERTO-MACCHIONE-DE-PAULA.pdf"/>
    <hyperlink ref="A665" r:id="rId486" display="https://goias.gov.br/detran/wp-content/uploads/sites/8/2023/07/20180806-CONTRATO-N-022-2018-LIDER-NOTEBOOKS-COMERCIO-E-SERVICOS-LTDA.pdf"/>
    <hyperlink ref="A666" r:id="rId487" display="https://goias.gov.br/detran/wp-content/uploads/sites/8/2023/07/20180806-CONTRATO-N-026-2018-FLEXIBASE-INDUSTRIA-E-COMERCIO-DE-MOVEIS-IMPORTACAO-E-EXPORTACAO-LTDA.pdf"/>
    <hyperlink ref="A667" r:id="rId488" display="https://goias.gov.br/detran/wp-content/uploads/sites/8/2023/07/20180727-CONTRATO-N-024-2018-GRAFICA-E-EDITORA-COMUNICACAO-VISUAL-EIRELI.pdf"/>
    <hyperlink ref="A668" r:id="rId489" display="https://goias.gov.br/detran/wp-content/uploads/sites/8/2023/07/20180704-CONTRATO-N-021-2018-MEMORA-PROCESSOS-INOVADORES-S.A.pdf"/>
    <hyperlink ref="A669" r:id="rId490" display="https://goias.gov.br/detran/wp-content/uploads/sites/8/2023/07/20180622-CONTRATO-017-2018-RETIFICADO-CENTRO-ASSISTENCIA-24-HORAS-LTDA.pdf"/>
    <hyperlink ref="A670" r:id="rId491" display="https://goias.gov.br/detran/wp-content/uploads/sites/8/2023/07/20180619-3-TERMO-ADITIVO-AO-CONTRATO-N-035-2016-BRASILCARD-ADMINISTRADORA-DE-CARTOES-LTDA.pdf"/>
    <hyperlink ref="A671" r:id="rId492" display="https://goias.gov.br/detran/wp-content/uploads/sites/8/2023/07/20180608-1-TERMO-ADITIVO-AO-CONTRATO-N-017-2017-TRIVALE-ADMINISTRACAO-LTDA.pdf"/>
    <hyperlink ref="A672" r:id="rId493" display="https://goias.gov.br/detran/wp-content/uploads/sites/8/2023/07/20180608-TERMO-DE-COOPERACAO-TECNICA-N-001-2018-CAO-SAUDE-MPGO.pdf"/>
    <hyperlink ref="A673" r:id="rId494" display="https://goias.gov.br/detran/wp-content/uploads/sites/8/2023/07/20180529-CONTRATO-N-020-2018-RIBCO-DO-BRASIL-IMPORTACAO-E-EXPORTACAO-LTDA.pdf"/>
    <hyperlink ref="A674" r:id="rId495" display="https://goias.gov.br/detran/wp-content/uploads/sites/8/2023/07/20180522-RESCISAO-AMIGAVEL-AO-CONTRATO-034-2012-INDRA-BRASIL-SOLUCOES-E-SERVICOS-TECNOLOGICOS-LTDA.pdf"/>
    <hyperlink ref="A675" r:id="rId496" display="https://goias.gov.br/detran/wp-content/uploads/sites/8/2023/07/20180502-CONTRATO-N-018-2018-NFG-COMERCIAL-LTDA.pdf"/>
    <hyperlink ref="A676" r:id="rId497" display="https://goias.gov.br/detran/wp-content/uploads/sites/8/2023/07/20180502-CONTRATO-N-019-2018-JBA-COMERCIAL-EIRELI.pdf"/>
    <hyperlink ref="A677" r:id="rId498" display="https://goias.gov.br/detran/wp-content/uploads/sites/8/2023/07/20180406-CONTRATO-N-017-2018-CENTRO-%E2%80%94-ASSISTENCIA-24-HORAS-LTDA-EPP.pdf"/>
    <hyperlink ref="A678" r:id="rId499" display="https://goias.gov.br/detran/wp-content/uploads/sites/8/2023/07/20180405-CONTRATO-N-015-2018-ASSIS-VAZ-INSTRUMENTOS-MUSICAIS-EIRELI.pdf"/>
    <hyperlink ref="A679" r:id="rId500" display="https://goias.gov.br/detran/wp-content/uploads/sites/8/2023/07/20180327-CONTRATO-N-001-2018-SERPRO.pdf"/>
    <hyperlink ref="A680" r:id="rId501" display="https://goias.gov.br/detran/wp-content/uploads/sites/8/2023/07/20180326-CONTRATO-N-008-2018-AGENCIA-BRASIL-CENTRAL-ABC.pdf"/>
    <hyperlink ref="A681" r:id="rId502" display="https://goias.gov.br/detran/wp-content/uploads/sites/8/2023/07/20180326-CONTRATO-N-009-2018-ASSOCIACAO-DOS-DEFICIENTES-FISICOS-DO-ESTADO-DE-GOIAS-ADFEGO.pdf"/>
    <hyperlink ref="A682" r:id="rId503" display="https://goias.gov.br/detran/wp-content/uploads/sites/8/2023/07/20180322-CONTRATO-N-007-2018-OI-MOVEL-S-A.pdf"/>
    <hyperlink ref="A683" r:id="rId504" display="https://goias.gov.br/detran/wp-content/uploads/sites/8/2023/07/20180316-CONTRATO-N-002-2018-ALTO-RELLEVO-PRODUTORA-DE-EVENTOS-EIRELI.pdf"/>
    <hyperlink ref="A684" r:id="rId505" display="https://goias.gov.br/detran/wp-content/uploads/sites/8/2023/07/20180309-CONTRATO-N-006-2018-VEREDAS-INDUSTRIA-E-COMERCIO-DE-AGUA-MINERAL-LTDA.pdf"/>
    <hyperlink ref="A685" r:id="rId506" display="https://goias.gov.br/detran/wp-content/uploads/sites/8/2023/07/20180308-CONTRATO-N-005-2018-DIGITAL-PAPELARIA-E-INFORMATICA-EIRELI-EPP.pdf"/>
    <hyperlink ref="A686" r:id="rId507" display="https://goias.gov.br/detran/wp-content/uploads/sites/8/2023/07/20180307-PRIMEIRO-TERMO-ADITIVO-AO-CONTRATO-N-062-2016-ORACLE-DO-BRASIL-SISTEMAS-LTDA.pdf"/>
    <hyperlink ref="A687" r:id="rId508" display="https://goias.gov.br/detran/wp-content/uploads/sites/8/2023/07/20180306-CONTRATO-N-003-2018-ALTO-RELLEVO-PRODUTORA-DE-EVENTOS-EIRELI.pdf"/>
    <hyperlink ref="A688" r:id="rId509" display="https://goias.gov.br/detran/wp-content/uploads/sites/8/2023/07/20180223-PRIMEIRO-TERMO-ADITIVO-AO-CONTRATO-N-042-2015-EMPRESA-CLAROS-A.pdf"/>
    <hyperlink ref="A689" r:id="rId510" display="https://goias.gov.br/detran/wp-content/uploads/sites/8/2023/07/20180222-CONTRATO-N-004-2018-INDRA-BRASIL-SOLUCOES-E-SERVICOS-TECNOLOGICOS-S-A.pdf"/>
    <hyperlink ref="A690" r:id="rId511" display="https://goias.gov.br/detran/wp-content/uploads/sites/8/2023/07/20180219-PRIMEIRO-TERMO-ADITIVO-DE-PRORROGACAO-E-REAJUSTE-AO-CONTRATO-N-001-2017-NORTE-LOCACAO-COMERCIO-E-SERVICOS-EIRELI.pdf"/>
    <hyperlink ref="A691" r:id="rId512" display="https://goias.gov.br/detran/wp-content/uploads/sites/8/2023/07/20180216-1-TERMO-ADITIVO-AO-CONTRATO-N-006-2017-UEG.pdf"/>
    <hyperlink ref="A692" r:id="rId513" display="https://goias.gov.br/detran/wp-content/uploads/sites/8/2023/07/20180208-2-TERMO-ADITIVO-AO-CONTRATO-N-001-2016-EMPRESA-MEMORA-PROCESSOS-INOVADORES-LTDA.pdf"/>
    <hyperlink ref="A693" r:id="rId514" display="https://goias.gov.br/detran/wp-content/uploads/sites/8/2023/07/20180201-CONTRATO-N-043-2017-SEGURADORA-LIDER-DO-CONSORCIO-DO-SEGURO-DPVAT-S-A.pdf"/>
    <hyperlink ref="A694" r:id="rId515" display="https://goias.gov.br/detran/wp-content/uploads/sites/8/2023/07/20180105-CONTRATO-No-0592017-DATAEASY-CONSULTORIA-E-INFORMATICA-LTDA.pdf"/>
    <hyperlink ref="A695" r:id="rId516" display="https://goias.gov.br/detran/wp-content/uploads/sites/8/2023/07/20180102-CONTRATO-No-0582017-NETWORK-SECURE-SEGURANCA-DA-INFORMACAO-LTDA.pdf"/>
    <hyperlink ref="A696" r:id="rId517" display="https://goias.gov.br/detran/wp-content/uploads/sites/8/2023/07/20180102-CONTRATO-No-0572017-MICROSENS-SA.pdf"/>
    <hyperlink ref="A697" r:id="rId518" display="https://goias.gov.br/detran/wp-content/uploads/sites/8/2023/07/20171219-PRIMEIRO-TERMO-ADITIVO-AO-CONTRATO-N-002-2017-DE-LOCACAO-DE-IMOVEL-PARA-FUNCIONAMENTO-NO-SETOR-DE-ARQUIVO-DO-DETRAN.pdf"/>
    <hyperlink ref="A698" r:id="rId519" display="https://goias.gov.br/detran/wp-content/uploads/sites/8/2023/07/20171215-TERMO-DE-RESCISAO-DO-CONTRATO-N-022-2015-DE-LOCACAO-DE-IMOVEL-PARA-FUNCIONAMENTO-DE-UMA-UNIDADE-DO-CIRETRAN-NO-MUNICIPIO-DE-CIDADE-DE-GOIAS.pdf"/>
    <hyperlink ref="A699" r:id="rId520" display="https://goias.gov.br/detran/wp-content/uploads/sites/8/2023/07/20171212-CONTRATO-N-056-2017-MEMORA-PROCESSOS-INOVADORES-S-A.pdf"/>
    <hyperlink ref="A700" r:id="rId521" display="https://goias.gov.br/detran/wp-content/uploads/sites/8/2023/07/20171207-PRIMEIRO-TERMO-ADITIVO-AO-CONTRATO-N-058-2016-DE-LOCACAO-DE-IMOVEL-PARA-FUNCIONAMENTO-DA-CIRETRAN-DO-MUNICIPIO-DE-FAZENDA-NOVA.pdf"/>
    <hyperlink ref="A701" r:id="rId522" display="https://goias.gov.br/detran/wp-content/uploads/sites/8/2023/07/20171201-TERCEIRO-TERMO-ADITIVO-AO-CONTRATO-N-074-2014-PRESTACAO-DE-SERVICOS-DE-ATENDENTES-DIGITADORES-CONFERENTES-E-UMA-SERVIDORA-DO-DETRAN-GO-ACITEG.pdf"/>
    <hyperlink ref="A702" r:id="rId523" display="https://goias.gov.br/detran/wp-content/uploads/sites/8/2023/07/20171124-3-TERMO-ADITIVO-AO-CONTRATO-N-054-2015-DA-EMPRESA-INGRAM-MICRO-INFORMATICA.pdf"/>
    <hyperlink ref="A703" r:id="rId524" display="https://goias.gov.br/detran/wp-content/uploads/sites/8/2023/07/20171124-CONTRATO-N-055-2017-DRIVE-A-INFORMATICA.pdf"/>
    <hyperlink ref="A704" r:id="rId525" display="https://goias.gov.br/detran/wp-content/uploads/sites/8/2023/07/20171123-SEGUNDO-TERMO-ADITIVO-AO-CONTRATO-N-060-2015-EMPRESA-ALSAR-TECNOLOGIA-EM-REDES-LTDA.pdf"/>
    <hyperlink ref="A705" r:id="rId526" display="https://goias.gov.br/detran/wp-content/uploads/sites/8/2023/07/20171123-CONTRATO-N-053-2017-ANDISA-ADMINISTRACAO-E-PARTICIPACOES-LTDA.pdf"/>
    <hyperlink ref="A706" r:id="rId527" display="https://goias.gov.br/detran/wp-content/uploads/sites/8/2023/07/20171117-Aquisicao-de-43-assinaturas-do-jornal-O-Popular-vigencia-de-doze-meses-valor-total-de-RS-27.864-00.pdf"/>
    <hyperlink ref="A707" r:id="rId528" display="https://goias.gov.br/detran/wp-content/uploads/sites/8/2023/07/20171108-CONTRATO-N-051-2017-EMPRESA-GRAFICA-COR-10-EIRELI.pdf"/>
    <hyperlink ref="A708" r:id="rId529" display="https://goias.gov.br/detran/wp-content/uploads/sites/8/2023/07/20171108-CONTRATO-N-052-2017-EMPRESA-ZENITE-INFORMACAO-E-CONSULTORIA-S-A.pdf"/>
    <hyperlink ref="A709" r:id="rId530" display="https://goias.gov.br/detran/wp-content/uploads/sites/8/2023/07/20171108-CONTRATO-N-051-2017-EMPRESA-GRAFICA-COR-10-EIRELI.pdf"/>
    <hyperlink ref="A710" r:id="rId531" display="https://goias.gov.br/detran/wp-content/uploads/sites/8/2023/07/20171027-CONTRATO-N-040-2017-POSITIVO-TECNOLOGIA-S-A.pdf"/>
    <hyperlink ref="A711" r:id="rId532" display="https://goias.gov.br/detran/wp-content/uploads/sites/8/2023/07/20171023-CONTRATO-N-042-2017-DA-EMPRESA-EMPREENDER-MUSICA-PRODUCOES-ARTISTICAS-LTDA-ME.pdf"/>
    <hyperlink ref="A712" r:id="rId533" display="https://goias.gov.br/detran/wp-content/uploads/sites/8/2023/07/20171023-ERRATA-AO-CONTRATO-N-036-2017-DA-BOSS-LOCADORA-DE-VEICULOS-LTDA.pdf"/>
    <hyperlink ref="A713" r:id="rId534" display="https://goias.gov.br/detran/wp-content/uploads/sites/8/2023/07/20171023-CONTRATO-N-036-2017-BOSS-LOCACAO-DE-VEICULOS-LTDA.pdf"/>
    <hyperlink ref="A714" r:id="rId535" display="https://goias.gov.br/detran/wp-content/uploads/sites/8/2023/07/20171023-CONTRATO-N-037-2017-MAPFRE-SEGUROS-GERAIS-S-A.pdf"/>
    <hyperlink ref="A715" r:id="rId536" display="https://goias.gov.br/detran/wp-content/uploads/sites/8/2023/07/20171020-CONTRATO-N-049-2017-MGX-SOLUCOES-COMERCIAIS-LTDA-ME.pdf"/>
    <hyperlink ref="A716" r:id="rId537" display="https://goias.gov.br/detran/wp-content/uploads/sites/8/2023/07/20171020-CONVENIO-N-009-2017-DETRAN-GO-E-ESTADO-DE-GOIAS-SSP-PC-.pdf"/>
    <hyperlink ref="A717" r:id="rId538" display="https://goias.gov.br/detran/wp-content/uploads/sites/8/2023/07/20171020-CONTRATO-N-038-2017-DE-NIGRIS-DISTRIBUIDORA-DE-VEICULOS-LTDA.pdf"/>
    <hyperlink ref="A718" r:id="rId539" display="https://goias.gov.br/detran/wp-content/uploads/sites/8/2023/07/20171020-5-TERMO-ADITIVO-AO-CONTRATO-N-059-2013-NET-PROJETOS-EIRELI-EPP.pdf"/>
    <hyperlink ref="A719" r:id="rId540" display="https://goias.gov.br/detran/wp-content/uploads/sites/8/2023/07/20171006-Primeiro-Termo-Aditivo-ao-Convenio-de-Cooperacao-Mutua-n-009-2015.pdf"/>
    <hyperlink ref="A720" r:id="rId541" display="https://goias.gov.br/detran/wp-content/uploads/sites/8/2023/07/20171003-2-TERMO-ADITIVO-AO-CONTRATO-N-050-2015-VALID-SOLUCOES-E-SERVICOS-DE-SEGURANCA-EM-MEIOS-DE-PAGAMENTO-E-IDENTIFICACAO-S-A.pdf"/>
    <hyperlink ref="A721" r:id="rId542" display="https://goias.gov.br/detran/wp-content/uploads/sites/8/2023/07/20171002-LOCACAO-DE-IMOVEL-AO-CONTRATO-N-026-2017-PARA-FUNCIONAMENTO-DE-CIRETRAN-DO-MUNICIPIO-DE-LEOPOLDO-DE-BULHOES-GO.pdf"/>
    <hyperlink ref="A722" r:id="rId543" display="https://goias.gov.br/detran/wp-content/uploads/sites/8/2023/07/20170928-CONTRATO-N-041-2017-DIGITAL-PAPELARIA-E-INFORMATICA-LTDA.pdf"/>
    <hyperlink ref="A723" r:id="rId544" display="https://goias.gov.br/detran/wp-content/uploads/sites/8/2023/07/20170928-CONTRATO-N-039-2017-CARDEAL-COMERCIO-E-SERVICOS-LTDA-ME.pdf"/>
    <hyperlink ref="A724" r:id="rId545" display="https://goias.gov.br/detran/wp-content/uploads/sites/8/2023/07/20170920-CONTRATO-N-033-2017-FORMA-OFFICE-COMERCIO-DE-MOVEIS-E-INTERIORES-LTDA.pdf"/>
    <hyperlink ref="A725" r:id="rId546" display="https://goias.gov.br/detran/wp-content/uploads/sites/8/2023/07/20170906-PRIMEIRO-TERMO-ADITIVO-AO-CONTRATO-N-055-2016-PRODAGO.pdf"/>
    <hyperlink ref="A726" r:id="rId547" display="https://goias.gov.br/detran/wp-content/uploads/sites/8/2023/07/20170905-QUINTO-TERMO-ADITIVO-AO-CONTRATO-N%C2%B0-0022015-DA-EMPRESA-SANPERES.pdf"/>
    <hyperlink ref="A727" r:id="rId548" display="https://goias.gov.br/detran/wp-content/uploads/sites/8/2023/07/20170904-CONTRATO-N-032-2017-CAVIUNA-COMERCIO-E-SERVICOS-EIRELI-ME.pdf"/>
    <hyperlink ref="A728" r:id="rId549" display="https://goias.gov.br/detran/wp-content/uploads/sites/8/2023/07/20170904-CONTRATO-N-035-2017-CAVIUNA-COMERCIO-E-SERVICOS-EIRELI-ME.pdf"/>
    <hyperlink ref="A729" r:id="rId550" display="https://goias.gov.br/detran/wp-content/uploads/sites/8/2023/07/20170904-CONTRATO-N-034-2017-SARAIVA-DISTRIBUIDORA-EIRELI-ME.pdf"/>
    <hyperlink ref="A730" r:id="rId551" display="https://goias.gov.br/detran/wp-content/uploads/sites/8/2023/07/20170828-CONTRATO-N-028-2017-PRIMAX-DISTRIBUIDORA-LTDA.pdf"/>
    <hyperlink ref="A731" r:id="rId552" display="https://goias.gov.br/detran/wp-content/uploads/sites/8/2023/07/20170828-CONTRATO-N-029-2017-SARAIVA-DISTRIBUIDORA-EIRELI-ME.pdf"/>
    <hyperlink ref="A732" r:id="rId553" display="https://goias.gov.br/detran/wp-content/uploads/sites/8/2023/07/20170823-CONTRATO-N-031-2017-INTELIGENCIA-DE-NEGOCIOS-SISTEMAS-E-INFORMATICA-LTDA.pdf"/>
    <hyperlink ref="A733" r:id="rId554" display="https://goias.gov.br/detran/wp-content/uploads/sites/8/2023/07/20170816-CONTRATO-DE-ADESAO-N-001-2016.pdf"/>
    <hyperlink ref="A734" r:id="rId555" display="https://goias.gov.br/detran/wp-content/uploads/sites/8/2023/07/20170811-1-TERMO-ADITIVO-AO-CONTRATO-N-031-2016-LOCACAO-DE-IMOVEL-PARA-FUNCIONAMENTO-DE-CIRETRAN-DO-MUNICIPIO-DE-LUZIANIA.pdf"/>
    <hyperlink ref="A735" r:id="rId556" display="https://goias.gov.br/detran/wp-content/uploads/sites/8/2023/07/20170811-CONTRATO-N-027-2017-DE-LOCACAO-DE-IMOVEL-PARA-FUNCIONAMENTO-DA-CIRETRAN-DO-MUNICIPIO-DE-PARANAIGUARA-GO.pdf"/>
    <hyperlink ref="A736" r:id="rId557" display="https://goias.gov.br/detran/wp-content/uploads/sites/8/2023/07/20170809-TERCEIRO-TERMO-ADITIVO-AO-CONTRATO-N-037-2014-SETRANSP.pdf"/>
    <hyperlink ref="A737" r:id="rId558" display="https://goias.gov.br/detran/wp-content/uploads/sites/8/2023/07/20170804-CONTRATO-N-014-2017-ALGAR-TELECOM-S-A.pdf"/>
    <hyperlink ref="A738" r:id="rId559" display="https://goias.gov.br/detran/wp-content/uploads/sites/8/2023/07/20170803-CONTRATO-N-030-2017-MB-COMERCIAL-ELETRO-ELETRONICOS-LTDA.pdf"/>
    <hyperlink ref="A739" r:id="rId560" display="https://goias.gov.br/detran/wp-content/uploads/sites/8/2023/07/20170727-PRIMEIRO-TERMO-AO-CONTRATO-N-063-2016-INTEGRADOR-PUBLICO-SOLUCOES-EM-TI-LTDA.pdf"/>
    <hyperlink ref="A740" r:id="rId561" display="https://goias.gov.br/detran/wp-content/uploads/sites/8/2023/07/20170727-1-TERMO-ADITIVO-AO-CONTRATO-N-030-2016-VISUAL-SISTEMAS-ELETRONICOS-LTDA.pdf"/>
    <hyperlink ref="A741" r:id="rId562" display="https://goias.gov.br/detran/wp-content/uploads/sites/8/2023/07/20170727-Empresa-Editora-Raizes-Primeiro-Termo-Aditivo-ao-Contrato-n-043-2016-de-prestacao-de-servicos-de-publicacoes-oficiais.pdf"/>
    <hyperlink ref="A742" r:id="rId563" display="https://goias.gov.br/detran/wp-content/uploads/sites/8/2023/07/20170727-CONTRATO-N-024-2017-DEPARTAMENTO-MUNICIPAL-DE-AGUA-E-ESGOTO-DE-CALDAS-NOVAS-DEMAE.pdf"/>
    <hyperlink ref="A743" r:id="rId564" display="https://goias.gov.br/detran/wp-content/uploads/sites/8/2023/07/20170724-QUARTO-TERMO-ADITIVO-ACRESCIMO-AO-CONTRATO-N-070-2013-OI-MOVEL-S-A.pdf"/>
    <hyperlink ref="A744" r:id="rId565" display="https://goias.gov.br/detran/wp-content/uploads/sites/8/2023/07/20170720-CONTRATO-N-025-2017-ROBLEDO-RESENDE-ME.pdf"/>
    <hyperlink ref="A745" r:id="rId566" display="https://goias.gov.br/detran/wp-content/uploads/sites/8/2023/07/20170720-PRIMEIRO-TERMO-ADITIVO-DE-PRORROGACAO-E-REAJUSTE-AO-CONTRATO-N-044-2016-DISTRIBUIDORA-CUMMIS-CENTRO-OESTE-LTDA.pdf"/>
    <hyperlink ref="A746" r:id="rId567" display="https://goias.gov.br/detran/wp-content/uploads/sites/8/2023/07/20170719-PRIMEIRO-TERMO-ADITIVO-AO-CONTRATO-N-033-2016-LOCACAO-DE-IMOVEL-FUNCIONAMENTO-DE-CIRETRAN-NO-MUNICIPIO-DE-NOVA-AMERICA-GO.pdf"/>
    <hyperlink ref="A747" r:id="rId568" display="https://goias.gov.br/detran/wp-content/uploads/sites/8/2023/07/20170718-CONTRATO-N-021-2017-EMPRESA-CRUZEIRO-DOO-SUL-LTDA-ME.pdf"/>
    <hyperlink ref="A748" r:id="rId569" display="https://goias.gov.br/detran/wp-content/uploads/sites/8/2023/07/20170718-CONTRATO-N-022-2017-ROBLEDO-RESENDE-ME.pdf"/>
    <hyperlink ref="A749" r:id="rId570" display="https://goias.gov.br/detran/wp-content/uploads/sites/8/2023/07/20170717-CONTRATO-N-023-2017-EMPRESA-EMPORIO-PALOMA-LTDA-EPP.pdf"/>
    <hyperlink ref="A750" r:id="rId571" display="https://goias.gov.br/detran/wp-content/uploads/sites/8/2023/07/20170707-QUINTO-TERMO-ADITIVO-AO-CONTRATO-N-034-2012-INDRA-BRASIL-SOLUCOES-E-SERVICOS-TECNOLOGICOS-S-A.pdf"/>
    <hyperlink ref="A751" r:id="rId572" display="https://goias.gov.br/detran/wp-content/uploads/sites/8/2023/07/20170704-CONTRATO-N-018-2017-ACHEI-AUTOMOVEIS-LTDA.pdf"/>
    <hyperlink ref="A752" r:id="rId573" display="https://goias.gov.br/detran/wp-content/uploads/sites/8/2023/07/20170704-CONTRATO-N-019-2017-QUALITLOC-AUTOMOVEIS-LTDA.pdf"/>
    <hyperlink ref="A753" r:id="rId574" display="https://goias.gov.br/detran/wp-content/uploads/sites/8/2023/07/20170704-CONTRATO-N-020-2017-PREMIUM-SERVICOS-E-LOCACOES-DE-VEICULOS-LTDA.pdf"/>
    <hyperlink ref="A754" r:id="rId575" display="https://goias.gov.br/detran/wp-content/uploads/sites/8/2023/07/20170703-QUARTO-TERMO-ADITIVO-AO-CONTRATO-N-016-2013-INSTITUTO-EUVALDO-LODI-IEL.pdf"/>
    <hyperlink ref="A755" r:id="rId576" display="https://goias.gov.br/detran/wp-content/uploads/sites/8/2023/07/20170629-RESCISAO-CONTRATO-PRELIMINAR-N-086-2014-EMPRESA-QS-VILA-PEDROSO-PARTICIPACOES-LTDA.pdf"/>
    <hyperlink ref="A756" r:id="rId577" display="https://goias.gov.br/detran/wp-content/uploads/sites/8/2023/07/20170629-6-TERMO-ADITIVO-AO-CONTRATO-N-034-2014-EMPRESA-TOTAL-VIGILANCIA-E-SEGURANCA-LTDA.pdf"/>
    <hyperlink ref="A757" r:id="rId578" display="https://goias.gov.br/detran/wp-content/uploads/sites/8/2023/07/20170627-CARTA-CONTRATO-N-01-2017-ELEC-INDUSTRIA-E-COMERCIO-DE-EQUIPAMENTOS-DE-MEDICAO-LTDA.pdf"/>
    <hyperlink ref="A758" r:id="rId579" display="https://goias.gov.br/detran/wp-content/uploads/sites/8/2023/07/20170626-CONTRATO-N-017-2017-TRIVALE-ADMINISTRACAO-LTDA.pdf"/>
    <hyperlink ref="A759" r:id="rId580" display="https://goias.gov.br/detran/wp-content/uploads/sites/8/2023/07/20170621-2-TERMO-ADITIVO-AO-CONTRATO-N-035-2016-BRASILCARD-ADMINISTRADORA-DE-CARTOES-LTDA.pdf"/>
    <hyperlink ref="A760" r:id="rId581" display="https://goias.gov.br/detran/wp-content/uploads/sites/8/2023/07/20170621-CONTRATO-N-015-2017-SANEAMENTO-DE-GOIAS-SANEAGO.pdf"/>
    <hyperlink ref="A761" r:id="rId582" display="https://goias.gov.br/detran/wp-content/uploads/sites/8/2023/07/20170612-1-TERMO-ADITIVO-AO-CONTRATO-N-025-2016-JURACI-FERREIRA-DE-SANTANA.pdf"/>
    <hyperlink ref="A762" r:id="rId583" display="https://goias.gov.br/detran/wp-content/uploads/sites/8/2023/07/20170607-1-TERMO-ADITIVO-AO-CONTRATO-N-035-2016-BRASILCARD-ADMINISTRADORA-DE-CARTOES-LTDA.pdf"/>
    <hyperlink ref="A763" r:id="rId584" display="https://goias.gov.br/detran/wp-content/uploads/sites/8/2023/07/20170601-5-TERMO-ADITIVO-AO-CONVENIO-N-018-2013-ASSOCIACAO-DOS-FABRICANTES-ESTAMPADORES-E-LACRADORES-DE-PLACAS-AUTOMOTIVAS-DO-ESTADO-DE-GOIAS-ASSIPLAGO.pdf"/>
    <hyperlink ref="A764" r:id="rId585" display="https://goias.gov.br/detran/wp-content/uploads/sites/8/2023/07/20170525-CONTRATO-N-013-2017-CHESP-COMPANHIA-HIDROELETRICA-SAO-PATRICIO.pdf"/>
    <hyperlink ref="A765" r:id="rId586" display="https://goias.gov.br/detran/wp-content/uploads/sites/8/2023/07/20170519-4-termo-aditivo-empresa-Net-Projetos-LTDA.pdf"/>
    <hyperlink ref="A766" r:id="rId587" display="https://goias.gov.br/detran/wp-content/uploads/sites/8/2023/07/20170515-2-TERMO-ADITIVO-AO-CONTRATO-N-074-2015-BURITI-SERVICOS-EMPRESARIAIS.pdf"/>
    <hyperlink ref="A767" r:id="rId588" display="https://goias.gov.br/detran/wp-content/uploads/sites/8/2023/07/20170511-CONTRATO-N-012-2017-MUNDISERVICE-COMERCIO-E-SERVICOS-LTDA-ME.pdf"/>
    <hyperlink ref="A768" r:id="rId589" display="https://goias.gov.br/detran/wp-content/uploads/sites/8/2023/07/20170509-1-TERMO-ADITIVO-AO-CONTRATO-N-023-2016-S3-COMERCIO-E-SERVICOS-EIRELI-ME.pdf"/>
    <hyperlink ref="A769" r:id="rId590" display="https://goias.gov.br/detran/wp-content/uploads/sites/8/2023/07/20170502-3-TERMO-ADITIVO-AO-CONTRATO-N-047-2015-CORREIOS-ECT-.pdf"/>
    <hyperlink ref="A770" r:id="rId591" display="https://goias.gov.br/detran/wp-content/uploads/sites/8/2023/07/20170502-1-TERMO-ADITIVO-AO-CONTRATO-N-013-2016-REFERENCIA-ENGENHARIA-EIRELI-EPP.pdf"/>
    <hyperlink ref="A771" r:id="rId592" display="https://goias.gov.br/detran/wp-content/uploads/sites/8/2023/07/20170502-CONVENIO-N-004-2017-JUSTICA-FEDERAL-SECAO-JUDICIARIA-DO-ESTADO-DE-GOIAS.pdf"/>
    <hyperlink ref="A772" r:id="rId593" display="https://goias.gov.br/detran/wp-content/uploads/sites/8/2023/07/20170502-4-TERMO-ADITIVO-AO-CONTRATO-N-009-2013-ADFEGO-ASSOCIACAO-DOS-DEFICIENTES-FISICOS-DO-ESTADO-DE-GOIAS.pdf"/>
    <hyperlink ref="A773" r:id="rId594" display="https://goias.gov.br/detran/wp-content/uploads/sites/8/2023/07/20170428-EMPRESA-AVISO-URGENTE-CLIPPING-E-SOFTWARES-LTDA-EPP.pdf"/>
    <hyperlink ref="A774" r:id="rId595" display="https://goias.gov.br/detran/wp-content/uploads/sites/8/2023/07/20170426-TERCEIRO-TERMO-ADITIVO-AO-CONTRATO-N-017-2014-WEBER-SANDRO-SILVA-MELO-ME.pdf"/>
    <hyperlink ref="A775" r:id="rId596" display="https://goias.gov.br/detran/wp-content/uploads/sites/8/2023/07/20170425-CONTRATO-010-2017-EMPRESA-MONTEIRO-EMPREENDIMENTOS-EIRELI-ME.pdf"/>
    <hyperlink ref="A776" r:id="rId597" display="https://goias.gov.br/detran/wp-content/uploads/sites/8/2023/07/20170425-CONTRATO-N-009-2017-VEREDAS-INDUSTRIA-E-COMERCIO-DE-AGUAS-LTDA.pdf"/>
    <hyperlink ref="A777" r:id="rId598" display="https://goias.gov.br/detran/wp-content/uploads/sites/8/2023/07/20170406-CONTRATO-N-008-2017-GOIASPAPER-DISTRIBUIDORA-LTDA.pdf"/>
    <hyperlink ref="A778" r:id="rId599" display="https://goias.gov.br/detran/wp-content/uploads/sites/8/2023/07/20170406-1-TERMO-ADITIVO-AO-CONTRATO-N-007-2016-URBAN-MOBILIDADE-URBANA-DE-ANAPOLIS-SPE.pdf"/>
    <hyperlink ref="A779" r:id="rId600" display="https://goias.gov.br/detran/wp-content/uploads/sites/8/2023/07/20170403-Terceiro-Termo-Aditivo-ao-Contrato-N-025-2014-SET-Servicos-Especiais-em-Transportes-Ltda.pdf"/>
    <hyperlink ref="A780" r:id="rId601" display="https://goias.gov.br/detran/wp-content/uploads/sites/8/2023/07/20170316-Primeiro-Termo-Aditivo-ao-Contrato-N-001-2016-entre-Detran-GO-e-a-empresa-MEMORA-Processos-Inovadores-Ltda.pdf"/>
    <hyperlink ref="A781" r:id="rId602" display="https://goias.gov.br/detran/wp-content/uploads/sites/8/2023/07/20170316-Primeiro-Termo-Aditivo-ao-Contrato-N-070-2015-Industria-Grafica-Brasileira.pdf"/>
    <hyperlink ref="A782" r:id="rId603" display="https://goias.gov.br/detran/wp-content/uploads/sites/8/2023/07/20170314-CONTRATO-N-006-2017-CELEBRADO-ENTRE-DETRAN-GO-E-UEG-PARA-PRESTACAO-DE-SERVICOS.pdf"/>
    <hyperlink ref="A783" r:id="rId604" display="https://goias.gov.br/detran/wp-content/uploads/sites/8/2023/07/20170308-CONVENIO-N-001-2017-CELEBRADO-ENTRE-O-DETRAN-GO-E-O-TRT-18-REGIAO.pdf"/>
    <hyperlink ref="A784" r:id="rId605" display="https://goias.gov.br/detran/wp-content/uploads/sites/8/2023/07/20170224-CONTRATO-N-003-2017-ELETRICA-CIDADE-JARDIM-LTDA.pdf"/>
    <hyperlink ref="A785" r:id="rId606" display="https://goias.gov.br/detran/wp-content/uploads/sites/8/2023/07/20170223-CONTRATO-N-005-2017-ENTRE-DETRAN-GO-E-A-EMPRESA-INTEGRAVOX-SOLUCOES-EM-COMUNICACAO-LTDA.pdf"/>
    <hyperlink ref="A786" r:id="rId607" display="https://goias.gov.br/detran/wp-content/uploads/sites/8/2023/07/20170215-CONTRATO-N-004-2017-SARAIVA-DISTRIBUIDORA-EIRELLI-ME.pdf"/>
    <hyperlink ref="A787" r:id="rId608" display="https://goias.gov.br/detran/wp-content/uploads/sites/8/2023/07/20170215-CONTRATO-N-001-2017-NORTE-LOCACAO-COMERCIO-E-SERVICOS-EIRELI-EPP.pdf"/>
    <hyperlink ref="A788" r:id="rId609" display="https://goias.gov.br/detran/wp-content/uploads/sites/8/2023/07/20170203-Quarto-Termo-Aditivo-ao-Termo-de-Credenciamento-N-003-2012.pdf"/>
    <hyperlink ref="A789" r:id="rId610" display="https://goias.gov.br/detran/wp-content/uploads/sites/8/2023/07/20170119-CONTRATO-N-062-2016-ORACLE-DO-BRASIL-SISTEMAS-LTDA.pdf"/>
    <hyperlink ref="A790" r:id="rId611" display="https://goias.gov.br/detran/wp-content/uploads/sites/8/2023/07/20170119-CONTRATO-N-066-2016-GEMELO-DO-BRASIL-DATA-CENTERS-COMERCIO-E-SERVICOS-LTDA.pdf"/>
    <hyperlink ref="A791" r:id="rId612" display="https://goias.gov.br/detran/wp-content/uploads/sites/8/2023/07/20170112-CONTRATO-N-064-2016-RALK-COMERCIO-E-SERVICOS-LTDA-ME.pdf"/>
    <hyperlink ref="A792" r:id="rId613" display="https://goias.gov.br/detran/wp-content/uploads/sites/8/2023/07/20170112-CONTRATO-N-065-2016-WF-LICITACOES-LTDA-EPP.pdf"/>
    <hyperlink ref="A793" r:id="rId614" display="https://goias.gov.br/detran/wp-content/uploads/sites/8/2023/07/20170111-EXTRATO-DO-PRIMEIRO-TERMO-ADITIVO-AO-CONTRATO-N-075-2015.pdf"/>
    <hyperlink ref="A794" r:id="rId615" display="https://goias.gov.br/detran/wp-content/uploads/sites/8/2023/07/20170109-3-Termo-Aditivo-ao-Contrato-N-076-2013-da-empresa-MWF-Comercio-e-Engenharia-Ltda.pdf"/>
    <hyperlink ref="A795" r:id="rId616" display="https://goias.gov.br/detran/wp-content/uploads/sites/8/2023/07/20170103-EXTRATO-2-TERMO-ADITIVO-AO-078-2014.pdf"/>
    <hyperlink ref="A796" r:id="rId617" display="https://goias.gov.br/detran/wp-content/uploads/sites/8/2023/07/20170102-EXTRATO-DO-PRIMEIRO-TERMO-ADITIVO-AO-CONVENIO-N-01-2016.pdf"/>
    <hyperlink ref="A797" r:id="rId618" display="https://goias.gov.br/detran/wp-content/uploads/sites/8/2023/07/20161229-QUINTO-TERMO-ADITIVO-AO-TERMO-DE-CREDENCIAMENTO-N-002-2011-SERVICO-NACIONAL-DE-APRENDIZAGEM-DE-TRANSPORTE-SENAT.pdf"/>
    <hyperlink ref="A798" r:id="rId619" display="https://goias.gov.br/detran/wp-content/uploads/sites/8/2023/07/20161229-PRIMEIRO-TERMO-ADITIVO-AO-CONTRATO-DE-N-065-2015-DE-PRESTACAO-DE-SERVICOS-DA-EMPRESA-TECNISYS-INFORMATICA-E-ASSESSORIA-EMPRESARIAL-LTDA.pdf"/>
    <hyperlink ref="A799" r:id="rId620" display="https://goias.gov.br/detran/wp-content/uploads/sites/8/2023/07/20161228-PRIMEIRO-TERMO-ADITIVO-AO-CONTRATO-073-2015-INTELIGENCIA-DE-NEGOCIOS-SISTEMAS-E-INFORMATICA.pdf"/>
    <hyperlink ref="A800" r:id="rId621" display="https://goias.gov.br/detran/wp-content/uploads/sites/8/2023/07/20161227-EXTRATO-DO-CONTRATO-N-60-2016-O-Popular.pdf"/>
    <hyperlink ref="A801" r:id="rId622" display="https://goias.gov.br/detran/wp-content/uploads/sites/8/2023/07/20161221-QUINTO-TERMO-ADITIVO-AO-CONTRATO-N-034-2014-TOTAL-VIGILANCIA-E-SEGURANCA-LTDA.pdf"/>
    <hyperlink ref="A802" r:id="rId623" display="https://goias.gov.br/detran/wp-content/uploads/sites/8/2023/07/20161220-EXTRATO-DO-SEGUNDO-TERMO-ADITIVO-AO-CONTRATO-N-054-2015-INGRAM-MICRO-INFORMATICA-LTDA.pdf"/>
    <hyperlink ref="A803" r:id="rId624" display="https://goias.gov.br/detran/wp-content/uploads/sites/8/2023/07/20161220-PRIMEIRO-TERMO-ADITIVO-AO-CONTRATO-N-060-2015-REFERENTE-AO-FORNECIMENTO-DE-SOLUCAO-DE-TECNOLOGIA.pdf"/>
    <hyperlink ref="A804" r:id="rId625" display="https://goias.gov.br/detran/wp-content/uploads/sites/8/2023/07/20161220-PRIMEIRO-TERMO-ADITIVO-AO-CONTRATO-N-017-2016.pdf"/>
    <hyperlink ref="A805" r:id="rId626" display="https://goias.gov.br/detran/wp-content/uploads/sites/8/2023/07/20161216-TERCEIRO-TERMO-ADITIVO-AO-CONTRATO-N-070-2013-LOCACAO-DE-DISPOSITIVOS-MOVEIS-EMPRESA-OI-MOVEL-S.A.pdf"/>
    <hyperlink ref="A806" r:id="rId627" display="https://goias.gov.br/detran/wp-content/uploads/sites/8/2023/07/20161213-CONTRATO-N-063-2016-OLIVEIRA-E-CONSULTORIA-E-LOCACAO-ME.pdf"/>
    <hyperlink ref="A807" r:id="rId628" display="https://goias.gov.br/detran/wp-content/uploads/sites/8/2023/07/20161213-CONTRATO-DE-FORNECIMENTO-E-ABASTECIMENTO-DE-AGUA-E-SISTEMA-DE-COLETA-DE-ESGOTO-SANITARIO-DA-CIRETRAN-DO-MUNICIPIO-DE-CATALAO.pdf"/>
    <hyperlink ref="A808" r:id="rId629" display="https://goias.gov.br/detran/wp-content/uploads/sites/8/2023/07/20161213-1-TERMO-ADITIVO-AO-CONTRATO-N-072-15-DA-EMPRESA-CASANOVA-TURISMO-LTDA.pdf"/>
    <hyperlink ref="A809" r:id="rId630" display="https://goias.gov.br/detran/wp-content/uploads/sites/8/2023/07/20161212-QUARTO-TERMO-ADITIVO-AO-CONVENIO-N-018-2013-ASSOCIACAO-DAS-INDUSTRIAS-DE-PLACAS-AUTOMOTIVAS-DO-ESTADO-DE-GOIAS-ASSIPLAGO.pdf"/>
    <hyperlink ref="A810" r:id="rId631" display="https://goias.gov.br/detran/wp-content/uploads/sites/8/2023/07/20161209-QUARTO-TERMO-ADITIVO-AO-CONTRATO-N-002-2015-SANPERES-AVALIACAO-E-VISTORIA-EM-VEICULOS-LTDA.pdf"/>
    <hyperlink ref="A811" r:id="rId632" display="https://goias.gov.br/detran/wp-content/uploads/sites/8/2023/07/20161207-1-TERMO-ADITIVO-AO-CONTRATO-N-072-2015-CASANOVA-TURISMO.pdf"/>
    <hyperlink ref="A812" r:id="rId633" display="https://goias.gov.br/detran/wp-content/uploads/sites/8/2023/07/20161206-4-Termo-aditivo-de-Credenciamento-N-004-2012.pdf"/>
    <hyperlink ref="A813" r:id="rId634" display="https://goias.gov.br/detran/wp-content/uploads/sites/8/2023/07/20161130-Contrato-de-locacao-de-imovel-para-funcionamento-da-Ciretran-de-Fazenda-Nova-de-N-058-2016.pdf"/>
    <hyperlink ref="A814" r:id="rId635" display="https://goias.gov.br/detran/wp-content/uploads/sites/8/2023/07/20161123-EXTRATO-DO-PRIMEIRO-TERMO-ADITIVO-AO-CONTRATO-N-054-2015-ACAO-INFORMATICA-BRASIL-LTDA.pdf"/>
    <hyperlink ref="A815" r:id="rId636" display="https://goias.gov.br/detran/wp-content/uploads/sites/8/2023/07/20161121-1-Termo-Aditivo-ao-Convenio-003-2015.pdf"/>
    <hyperlink ref="A816" r:id="rId637" display="https://goias.gov.br/detran/wp-content/uploads/sites/8/2023/07/20161108-CONTRATO-N-059-2016-DO-6-PREMIO-DE-JORNALISMO-DETRAN.pdf"/>
    <hyperlink ref="A817" r:id="rId638" display="https://goias.gov.br/detran/wp-content/uploads/sites/8/2023/07/20161107-Extrato-de-Contrato-de-Locacao-de-imovel-para-funcionamento-da-Ciretran-de-CERES-GO.pdf"/>
    <hyperlink ref="A818" r:id="rId639" display="https://goias.gov.br/detran/wp-content/uploads/sites/8/2023/07/20161017-EXTRATO-DO-CONTRATO-N-057-2016.pdf"/>
    <hyperlink ref="A819" r:id="rId640" display="https://goias.gov.br/detran/wp-content/uploads/sites/8/2023/07/20160922-Extrato-do-2-Termo-Aditivo-ao-Contrato-n-021-2015.pdf"/>
    <hyperlink ref="A820" r:id="rId641" display="https://goias.gov.br/detran/wp-content/uploads/sites/8/2023/07/20160922-Extrato-do-3-Termo-Aditivo-ao-Contrato-n-021-2015.pdf"/>
    <hyperlink ref="A821" r:id="rId642" display="https://goias.gov.br/detran/wp-content/uploads/sites/8/2023/07/20160920-EXTRATO-DO-CONTRATO-N-055-2016.pdf"/>
    <hyperlink ref="A822" r:id="rId643" display="https://goias.gov.br/detran/wp-content/uploads/sites/8/2023/07/20160919-SEGUNDO-TERMO-ADITIVO-AO-CONTRATO-N-074-2014-COM-ASSOCIACAO-DOS-ACIDENTADOS-DO-TRABALHO-DO-ESTADO-DE-GOIAS-ACITEG.pdf"/>
    <hyperlink ref="A823" r:id="rId644" display="https://goias.gov.br/detran/wp-content/uploads/sites/8/2023/07/20160919-TERCEIRO-TERMO-ADITIVO-AO-CONTRATO-059-2013-NET-PROJETOS-LTDA.pdf"/>
    <hyperlink ref="A824" r:id="rId645" display="https://goias.gov.br/detran/wp-content/uploads/sites/8/2023/07/20160913-CONTRATO-N-050-2016-AQUISICAO-DE-SOLUCAO-DE-ARMAZENAMENTO-EM-FLASH.pdf"/>
    <hyperlink ref="A825" r:id="rId646" display="https://goias.gov.br/detran/wp-content/uploads/sites/8/2023/07/20160908-Rescisao-Amigavel-do-contrato-N-015-2013-celebrado-entre-o-Departamento-Estadual-de-Transito-DETRAN-GO-e-a-empresa-Automotiva-Autopecas-Ltda.pdf"/>
    <hyperlink ref="A826" r:id="rId647" display="https://goias.gov.br/detran/wp-content/uploads/sites/8/2023/07/20160908-Primeiro-Termo-Aditivo-ao-Contrato-N-050-2016.pdf"/>
    <hyperlink ref="A827" r:id="rId648" display="https://goias.gov.br/detran/wp-content/uploads/sites/8/2023/07/20160902-EXTRATO-DO-TERMO-DE-DESCENTRALIZACAO-ORCAMENTARIA-N-004-2016-AGETOP.pdf"/>
    <hyperlink ref="A828" r:id="rId649" display="https://goias.gov.br/detran/wp-content/uploads/sites/8/2023/07/20160829-CONTRATO-N-071-2015-DE-LOCACAO-DE-IMOVEL-PARA-FUNCIONAMENTO-DA-CIRETRAN-DE-CAVALCANTE-GO.pdf"/>
    <hyperlink ref="A829" r:id="rId650" display="https://goias.gov.br/detran/wp-content/uploads/sites/8/2023/07/20160824-CONTRATO-N-049-2016-AQUISICAO-DE-MOBILIARIO.pdf"/>
    <hyperlink ref="A830" r:id="rId651" display="https://goias.gov.br/detran/wp-content/uploads/sites/8/2023/07/20160824-EXTRATO-DO-CONTRATO-N-051-16.pdf"/>
    <hyperlink ref="A831" r:id="rId652" display="https://goias.gov.br/detran/wp-content/uploads/sites/8/2023/07/20160823-EXTRATO-DO-CONTRATO-N-048-2016.pdf"/>
    <hyperlink ref="A832" r:id="rId653" display="https://goias.gov.br/detran/wp-content/uploads/sites/8/2023/07/20160816-EXTRATO-7-TERMO-ADITIVO-AO-CONTRATO-N-001-2011.pdf"/>
    <hyperlink ref="A833" r:id="rId654" display="https://goias.gov.br/detran/wp-content/uploads/sites/8/2023/07/20160816-EXTRATOS-DOS-CONTRATOS-N-s-045-2016-046-2016-E-047-2016-CELEBRADOS-ENTRE-O-DETRAN-GO-E-AS-EMPRESAS.pdf"/>
    <hyperlink ref="A834" r:id="rId655" display="https://goias.gov.br/detran/wp-content/uploads/sites/8/2023/07/20160815-EXTRATO-DO-CONTRATO-N-034-2016.pdf"/>
    <hyperlink ref="A835" r:id="rId656" display="https://goias.gov.br/detran/wp-content/uploads/sites/8/2023/07/20160811-EXTRATO-RESCISAO-CONTRATO-N-004-2016.pdf"/>
    <hyperlink ref="A836" r:id="rId657" display="https://goias.gov.br/detran/wp-content/uploads/sites/8/2023/07/20160811-EXTRATO-RESCISAO-CONTRATO-N-052-2015.pdf"/>
    <hyperlink ref="A837" r:id="rId658" display="https://goias.gov.br/detran/wp-content/uploads/sites/8/2023/07/20160809-EXTRATO-1-ADITIVO-AO-CONTRATO-N-016-2016.pdf"/>
    <hyperlink ref="A838" r:id="rId659" display="https://goias.gov.br/detran/wp-content/uploads/sites/8/2023/07/20160805-EXTRATO-CONTRATO-N-039-2016.pdf"/>
    <hyperlink ref="A839" r:id="rId660" display="https://goias.gov.br/detran/wp-content/uploads/sites/8/2023/07/20160805-TERMO-DE-RESCISAO-AO-CONTRATO-N-011-2014-DE-LOCACAO-DE-IMOVEL-PARA-FUNCIONAMENTO-DA-CIRETRAN-DO-MUNICIPIO-DE-ANICUNS-GO.pdf"/>
    <hyperlink ref="A840" r:id="rId661" display="https://goias.gov.br/detran/wp-content/uploads/sites/8/2023/07/20160802-CONTRATO-043-2016-DE-PRESTACAO-DE-SERVICOS-DE-PUBLICACOES-OFICIAIS-EDITORA-RAIZES-LTDA-EPP.pdf"/>
    <hyperlink ref="A841" r:id="rId662" display="https://goias.gov.br/detran/wp-content/uploads/sites/8/2023/07/20160728-CONTRATO-N-031-2016-LOCACAO-DE-IMOVEL-PARA-FUNCIONAMENTO-DA-CIRETRAN-DE-LUZIANIA-GO.pdf"/>
    <hyperlink ref="A842" r:id="rId663" display="https://goias.gov.br/detran/wp-content/uploads/sites/8/2023/07/20160722-EXTRATO-CONTRATO-N-042-2016-DA-EMPRESA-GRAFICA-E-EDITORA-ALIANCA.pdf"/>
    <hyperlink ref="A843" r:id="rId664" display="https://goias.gov.br/detran/wp-content/uploads/sites/8/2023/07/20160722-NULIDADE-DE-DECLARACAO-DE-INEXIGIBILIDADE-ACOLHENDO-A-RECOMENDACAO-N%C2%B0-102016.pdf"/>
    <hyperlink ref="A844" r:id="rId665" display="https://goias.gov.br/detran/wp-content/uploads/sites/8/2023/07/20160722-AUTORIZACAO-DE-RESCISAO-CONTRATUAL-DO-CONTRATO-N-075-2015-COM-A-EMPRESA-HD-SOLUCOES-E-SISTEMAS-LTDA.pdf"/>
    <hyperlink ref="A845" r:id="rId666" display="https://goias.gov.br/detran/wp-content/uploads/sites/8/2023/07/20160719-Denuncia-do-Convenio-N-013-2015-firmado-entre-DETRAN-GO-e-SEDUCE.pdf"/>
    <hyperlink ref="A846" r:id="rId667" display="https://goias.gov.br/detran/wp-content/uploads/sites/8/2023/07/20160713-EXTRATO-DO-TERCEIRO-TERMO-ADITIVO-AO-CONTRATO-N-002-2015.pdf"/>
    <hyperlink ref="A847" r:id="rId668" display="https://goias.gov.br/detran/wp-content/uploads/sites/8/2023/07/20160713-Contrato-N-041-2016-celebrado-entre-DETRAN-GO-e-empresa-FONSECA-MARTINS-COM.-GAS.pdf"/>
    <hyperlink ref="A848" r:id="rId669" display="https://goias.gov.br/detran/wp-content/uploads/sites/8/2023/07/20160712-EXTRATO-CONTRATO-N-038-2016.pdf"/>
    <hyperlink ref="A849" r:id="rId670" display="https://goias.gov.br/detran/wp-content/uploads/sites/8/2023/07/20160708-Contrato-N-032-2016-fornecimento-de-bocais-para-aparelho-etilometro.pdf"/>
    <hyperlink ref="A850" r:id="rId671" display="https://goias.gov.br/detran/wp-content/uploads/sites/8/2023/07/20160708-EXTRATO-CONTRATO-N-036-2016.pdf"/>
    <hyperlink ref="A851" r:id="rId672" display="https://goias.gov.br/detran/wp-content/uploads/sites/8/2023/07/20160706-2-Termo-Aditivo-ao-Contrato-N-037-2014-entre-DETRAN-GO-e-SET.pdf"/>
    <hyperlink ref="A852" r:id="rId673" display="https://goias.gov.br/detran/wp-content/uploads/sites/8/2023/07/20160706-CONTRATO-N-037-2016-PARA-O-FORNECIMENTO-DE-MATERIAIS-GRAFICOS-CAPAS-DE-PROCESSOS-.pdf"/>
    <hyperlink ref="A853" r:id="rId674" display="https://goias.gov.br/detran/wp-content/uploads/sites/8/2023/07/20160704-EXTRATO-DO-ACORDO-DE-COOPERACAO-TECNICA-N-001-2016.pdf"/>
    <hyperlink ref="A854" r:id="rId675" display="https://goias.gov.br/detran/wp-content/uploads/sites/8/2023/07/20160704-QUARTO-TERMO-ADITIVO-AO-CONTRATO-N-034-2012-INDRA-BRASIL-SOLUCOES-E-SERVICOS-TECNOLOGICOS-S.A.pdf"/>
    <hyperlink ref="A855" r:id="rId676" display="https://goias.gov.br/detran/wp-content/uploads/sites/8/2023/07/20160701-Extrato-do-Primeiro-Termo-Aditivo-ao-Contrato-n-052-2014-DATAEASY-CONSULTORIA-E-INFORMATICA-LTDA.pdf"/>
    <hyperlink ref="A856" r:id="rId677" display="https://goias.gov.br/detran/wp-content/uploads/sites/8/2023/07/20160630-EXTRATO-CONTRATO-N-035-2016.pdf"/>
    <hyperlink ref="A857" r:id="rId678" display="https://goias.gov.br/detran/wp-content/uploads/sites/8/2023/07/20160623-4-TERMO-ADITIVO-AO-CONTRATO-N-034-2014-DE-PRESTACAO-DE-SEGURANCA-NAS-DEPENDENCIAS-DO-DETRAN-GO-NAS-CIRETRANS-BEM-COMO-PATIOS-DE-RETENCAO-DE-VEICULOS.pdf"/>
    <hyperlink ref="A858" r:id="rId679" display="https://goias.gov.br/detran/wp-content/uploads/sites/8/2023/07/20160622-3-Termo-Aditivo-ao-contrato-N-016-2013-de-prorrogacao-de-prestacao-de-servicos-de-integracao-IEL.pdf"/>
    <hyperlink ref="A859" r:id="rId680" display="https://goias.gov.br/detran/wp-content/uploads/sites/8/2023/07/20160622-Contrato-N-030-2016-de-prestacao-de-servico-celebrado-entre-DETRAN-GO-e-empresa-VISUAL-SISTEMAS-ELETRONICOS-LTDA.pdf"/>
    <hyperlink ref="A860" r:id="rId681" display="https://goias.gov.br/detran/wp-content/uploads/sites/8/2023/07/20160617-Termo-de-Cooperacao-No-0012016.pdf"/>
    <hyperlink ref="A861" r:id="rId682" display="https://goias.gov.br/detran/wp-content/uploads/sites/8/2023/07/20160613-Cancelamento-do-Termo-de-Descentralizacao-Orcamentaria-N-001-2016-DETRAN-GO-GO-e-FECOM.pdf"/>
    <hyperlink ref="A862" r:id="rId683" display="https://goias.gov.br/detran/wp-content/uploads/sites/8/2023/07/20160613-Termo-de-Descentralizacao-Orcamentaria-N-003-2016-DETRAN-GO-e-FECOM.pdf"/>
    <hyperlink ref="A863" r:id="rId684" display="https://goias.gov.br/detran/wp-content/uploads/sites/8/2023/07/20160610-TERCEIRO-TERMO-ADITIVO-AO-CONTRATO-N-009-2013-ADFEGO.pdf"/>
    <hyperlink ref="A864" r:id="rId685" display="https://goias.gov.br/detran/wp-content/uploads/sites/8/2023/07/20160602-CONTRATO-N-025-2016-LOCACAO-DE-IMOVEL-PARA-FUNCIONAMENTO-DA-CIRETRAN-DE-POSSE-GO.pdf"/>
    <hyperlink ref="A865" r:id="rId686" display="https://goias.gov.br/detran/wp-content/uploads/sites/8/2023/07/20160602-CONTRATO-N-022-2016-LOCACAO-DE-IMOVEL-PARA-FUNCIONAMENTO-DA-CIRETRAN-DE-GOIANIRA-GO.pdf"/>
    <hyperlink ref="A866" r:id="rId687" display="https://goias.gov.br/detran/wp-content/uploads/sites/8/2023/07/20160525-TERMO-DE-RESCISAO-AO-CONTRATO-N-063-2015-DE-LOCACAO-DE-IMOVEL-PARA-FUNCIONAMENTO-DA-CIRETRAN-DE-PLANALTINA-GO.pdf"/>
    <hyperlink ref="A867" r:id="rId688" display="https://goias.gov.br/detran/wp-content/uploads/sites/8/2023/07/20160525-5-TERMO-ADITIVO-AO-CONTRATO-N-033-2012.pdf"/>
    <hyperlink ref="A868" r:id="rId689" display="https://goias.gov.br/detran/wp-content/uploads/sites/8/2023/07/20160525-CONTRATO-N%C2%B0-024-2016.pdf"/>
    <hyperlink ref="A869" r:id="rId690" display="https://goias.gov.br/detran/wp-content/uploads/sites/8/2023/07/20160525-1-Termo-Aditivo-ao-Contrato-074-2015-entre-DETRAN-GO-e-a-empresa-BURITI-Servicos-Empresariais.pdf"/>
    <hyperlink ref="A870" r:id="rId691" display="https://goias.gov.br/detran/wp-content/uploads/sites/8/2023/07/20160520-3-TERMO-ADITIVO-AO-CONTRATO-N-034-2014-REPACTUACAO-TOTAL-VIGILANCIA-E-SEGURANCA-LTDA.pdf"/>
    <hyperlink ref="A871" r:id="rId692" display="https://goias.gov.br/detran/wp-content/uploads/sites/8/2023/07/20160512-EXTRATO-DO-CONTRATO-N-075-2015.pdf"/>
    <hyperlink ref="A872" r:id="rId693" display="https://goias.gov.br/detran/wp-content/uploads/sites/8/2023/07/20160511-CONTRATO-023-2016-EMPRESA-ESPECIALIZADA-PARA-MANUTENCAO-DE-15-QUINZE-TENDAS-MEDIDAS-DE-3X3-METROS-INCLUINDO-PECAS-DE-REPOSICAO.pdf"/>
    <hyperlink ref="A873" r:id="rId694" display="https://goias.gov.br/detran/wp-content/uploads/sites/8/2023/07/20160510-4-TERMO-ADITIVO-AO-CONTRATO-015-2013.pdf"/>
    <hyperlink ref="A874" r:id="rId695" display="https://goias.gov.br/detran/wp-content/uploads/sites/8/2023/07/20160510-Contrato-020-2016-empresa-especializada-em-fornecimento-parcelado-de-generos-alimenticios-frutas-legumes-e-verduras-.pdf"/>
    <hyperlink ref="A875" r:id="rId696" display="https://goias.gov.br/detran/wp-content/uploads/sites/8/2023/07/20160509-EXTRATO-CONTRATO-N-019-2016-DE-LOCACAO-CIRETRAN-DE-ANAPOLIS.pdf"/>
    <hyperlink ref="A876" r:id="rId697" display="https://goias.gov.br/detran/wp-content/uploads/sites/8/2023/07/20160509-EXTRATO-CONTRATO-N-018-2016-EMPRESA-CAVIUNA-COMERCIO-E-SERVICOS-EIRELI-ME.pdf"/>
    <hyperlink ref="A877" r:id="rId698" display="https://goias.gov.br/detran/wp-content/uploads/sites/8/2023/07/20160509-CONTRATO-N-021-2016-ROSENWAL-MARTINS-FERREIRA.pdf"/>
    <hyperlink ref="A878" r:id="rId699" display="https://goias.gov.br/detran/wp-content/uploads/sites/8/2023/07/20160509-Contratos-N-s-016-e-017-16-fornecimento-de-cafe-e-acucar-ao-DETRAN-GO-e-Vapt-Vupts.pdf"/>
    <hyperlink ref="A879" r:id="rId700" display="https://goias.gov.br/detran/wp-content/uploads/sites/8/2023/07/20160504-Extrato-do-2-Termo-Aditivo-ao-Contrato-N-047-2015.pdf"/>
    <hyperlink ref="A880" r:id="rId701" display="https://goias.gov.br/detran/wp-content/uploads/sites/8/2023/07/20160503-Termo-de-Cessao-de-uso-de-computadores-do-DETRAN-GO-para-uso-do-Programa-Vapt-Vupt.pdf"/>
    <hyperlink ref="A881" r:id="rId702" display="https://goias.gov.br/detran/wp-content/uploads/sites/8/2023/07/20160502-02-05-2016-Extrato-dos-contratos-N-012-2016-013-2016-014-2016-e-015-2016.pdf"/>
    <hyperlink ref="A882" r:id="rId703" display="https://goias.gov.br/detran/wp-content/uploads/sites/8/2023/07/20160502-EXTRATO-DO-SEGUNDO-TERMO-ADITIVO-AO-CONTRATO-N-002-2015.pdf"/>
    <hyperlink ref="A883" r:id="rId704" display="https://goias.gov.br/detran/wp-content/uploads/sites/8/2023/07/20160502-PRIMEIRO-TERMO-ADITIVO-ao-Contrato-N-047-2013-de-Prestacao-de-Servicos-de-Telecomunicacoes-Claro-S-A.pdf"/>
    <hyperlink ref="A884" r:id="rId705" display="https://goias.gov.br/detran/wp-content/uploads/sites/8/2023/07/20160427-EXTRATO-CONTRATO-N-007-2016-EMPRESA-URBAN-MOBILIDADE-URBANA-DE-ANAPOLIS.pdf"/>
    <hyperlink ref="A885" r:id="rId706" display="https://goias.gov.br/detran/wp-content/uploads/sites/8/2023/07/20160427-TERCEIRO-TERMO-ADITIVO-AO-CONTRATO-N-014-2013.pdf"/>
    <hyperlink ref="A886" r:id="rId707" display="https://goias.gov.br/detran/wp-content/uploads/sites/8/2023/07/20160420-CONTRATO-N-011-2016-EMPORIO-PALOMA-ALIMENTOS-LTDA-EPP.pdf"/>
    <hyperlink ref="A887" r:id="rId708" display="https://goias.gov.br/detran/wp-content/uploads/sites/8/2023/07/20160420-Extrato-do-2-Termo-Aditivo-ao-Convenio-N-003-2014.pdf"/>
    <hyperlink ref="A888" r:id="rId709" display="https://goias.gov.br/detran/wp-content/uploads/sites/8/2023/07/20160420-Extrato-do-Primeiro-Termo-Aditivo-aos-Contratos-N-044-2013-045-2013-e-048-2013-celebrados-entre-o-Detran-Go-e-a-OI-S.A.pdf"/>
    <hyperlink ref="A889" r:id="rId710" display="https://goias.gov.br/detran/wp-content/uploads/sites/8/2023/07/20160419-PRIMEIRO-TERMO-ADITIVO-AO-CONTRATO-N-046-2013-DE-PRESTACAO-DE-SERVICOS-DE-TELECOMUNICACOES-E-TRAFEGO-DE-VOZ.pdf"/>
    <hyperlink ref="A890" r:id="rId711" display="https://goias.gov.br/detran/wp-content/uploads/sites/8/2023/07/20160415-EXTRATO-AO-CONTRATO-PRELIMINAR-SEDE-NOVO-DETRAN-GO-EMPRESARIAL.pdf"/>
    <hyperlink ref="A891" r:id="rId712" display="https://goias.gov.br/detran/wp-content/uploads/sites/8/2023/07/20160413-SEGUNDO-TERMO-ADITIVO-AO-CONTRATO-N-025-2014-DE-PRESTACAO-DE-SERVICOS-DE-LOCACAO.pdf"/>
    <hyperlink ref="A892" r:id="rId713" display="https://goias.gov.br/detran/wp-content/uploads/sites/8/2023/07/20160412-Extrato-de-Termo-de-Descentralizacao-Orcamentaria-N-001-2016-DETRAN-GO-e-FECOM.pdf"/>
    <hyperlink ref="A893" r:id="rId714" display="https://goias.gov.br/detran/wp-content/uploads/sites/8/2023/07/20160411-CONTRATO-N-008-2016-DE-LOCACAO-DE-IMOVEL-DA-CIRETRAN-DE-APARECIDA-DE-GOIANIA.pdf"/>
    <hyperlink ref="A894" r:id="rId715" display="https://goias.gov.br/detran/wp-content/uploads/sites/8/2023/07/20160408-Contrato-N-010-2016-Fornecimento-de-agua-mineral-potavel-pela-empresa-VEREDAS-Industria-e-Comercio-de-Agua-Mineral-LTDA-ME.pdf"/>
    <hyperlink ref="A895" r:id="rId716" display="https://goias.gov.br/detran/wp-content/uploads/sites/8/2023/07/20160406-EXTRATO-TERMO-DE-DOACAO-CORPO-DE-BOMBEIROS.pdf"/>
    <hyperlink ref="A896" r:id="rId717" display="https://goias.gov.br/detran/wp-content/uploads/sites/8/2023/07/20160401-3-TERMO-ADITIVO-AO-CONTRATO-020-2013-AVISO-URGENTE-CLIPPING-E-SOFTWARE.pdf"/>
    <hyperlink ref="A897" r:id="rId718" display="https://goias.gov.br/detran/wp-content/uploads/sites/8/2023/07/20160330-AQUISICAO-E-SERVICO-DE-INSTALACAO-DE-APARELHO-DE-AR-CONDICIONADO.pdf"/>
    <hyperlink ref="A898" r:id="rId719" display="https://goias.gov.br/detran/wp-content/uploads/sites/8/2023/07/20160323-Extrato-do-Segundo-Termo-Aditivo-ao-Contrato-n-017-2014.pdf"/>
    <hyperlink ref="A899" r:id="rId720" display="https://goias.gov.br/detran/wp-content/uploads/sites/8/2023/07/20160318-CONTRATO-N-004-2016-SETE-DISTRIBUIDORA-LTDA.pdf"/>
    <hyperlink ref="A900" r:id="rId721" display="https://goias.gov.br/detran/wp-content/uploads/sites/8/2023/07/20160318-CONTRATO-N-003-2016-NFG-COMERCIAL-LTDA.pdf"/>
    <hyperlink ref="A901" r:id="rId722" display="https://goias.gov.br/detran/wp-content/uploads/sites/8/2023/07/20160316-RESCISAO-DO-CONTRATO-N-077-2014.pdf"/>
    <hyperlink ref="A902" r:id="rId723" display="https://goias.gov.br/detran/wp-content/uploads/sites/8/2023/07/20160315-3-TERMO-ADITIVO-AO-CONTRATO-015-13-AUTOMOTIVA-AUTOPECAS-LTDA.pdf"/>
    <hyperlink ref="A903" r:id="rId724" display="https://goias.gov.br/detran/wp-content/uploads/sites/8/2023/07/20160314-CONTRATO-N-067-2015-LOCACAO-DE-IMOVEL-PARA-O-FUNCIONAMENTO-DA-CIRETRAN-NO-MUNICIPIO-DE-PEROLANDIA-GO.pdf"/>
    <hyperlink ref="A904" r:id="rId725" display="https://goias.gov.br/detran/wp-content/uploads/sites/8/2023/07/20160308-EXTRATO-DO-SEXTO-TERMO-ADITIVO-AO-CONTRATO-N-001-2011.pdf"/>
    <hyperlink ref="A905" r:id="rId726" display="https://goias.gov.br/detran/wp-content/uploads/sites/8/2023/07/20160308-EXTRATO-DO-CONVENIO-N-001-2016.pdf"/>
    <hyperlink ref="A906" r:id="rId727" display="https://goias.gov.br/detran/wp-content/uploads/sites/8/2023/07/20160307-Extrato-do-Terceiro-Termo-Aditivo-ao-Convenio-N-018-2013.pdf"/>
    <hyperlink ref="A907" r:id="rId728" display="https://goias.gov.br/detran/wp-content/uploads/sites/8/2023/07/20160223-EXTRATO-DO-PRIMEIRO-TERMO-ADITIVO-AO-CONTRATO-N-002-2015.pdf"/>
    <hyperlink ref="A908" r:id="rId729" display="https://goias.gov.br/detran/wp-content/uploads/sites/8/2023/07/20160222-Contrato-n-066-2015-Locacao-de-Imovel-para-o-funcionamento-da-CIRETRAN-no-municipio-de-SAO-SIMAO.pdf"/>
    <hyperlink ref="A909" r:id="rId730" display="https://goias.gov.br/detran/wp-content/uploads/sites/8/2023/07/20160210-Termo-de-Doacao-N-002-2016.pdf"/>
    <hyperlink ref="A910" r:id="rId731" display="https://goias.gov.br/detran/wp-content/uploads/sites/8/2023/07/20160210-Extrato-do-Contrato-N-001-2016.pdf"/>
    <hyperlink ref="A911" r:id="rId732" display="https://goias.gov.br/detran/wp-content/uploads/sites/8/2023/07/20160126-CONTRATO-064-2015-LOCACAO-DE-IMOVEL-PARA-FUNC-DE-CIRETRAN-DE-PADRE-BERNARDO-GO.pdf"/>
    <hyperlink ref="A912" r:id="rId733" display="https://goias.gov.br/detran/wp-content/uploads/sites/8/2023/07/20160126-EXTRATO-DO-SEGUNDO-TERMO-ADITIVO-AO-CONVENIO-N-018-2013.pdf"/>
    <hyperlink ref="A913" r:id="rId734" display="https://goias.gov.br/detran/wp-content/uploads/sites/8/2023/07/20160126-EXTRATO-DO-PRIMEIRO-TERMO-ADITIVO-AO-CONTRATO-N-078-2014.pdf"/>
    <hyperlink ref="A914" r:id="rId735" display="https://goias.gov.br/detran/wp-content/uploads/sites/8/2023/07/20160126-SEGUNDO-TERMO-ADITIVO-AO-CONTRATO-N-070-13.pdf"/>
    <hyperlink ref="A915" r:id="rId736" display="https://goias.gov.br/detran/wp-content/uploads/sites/8/2023/07/20160126-Termo-de-Doacao-de-Bem-Movel-N-001-2015.pdf"/>
    <hyperlink ref="A916" r:id="rId737" display="https://goias.gov.br/detran/wp-content/uploads/sites/8/2023/07/20160126-Termo-de-Doacao-de-Bem-Movel-N-002-2015.pdf"/>
    <hyperlink ref="A917" r:id="rId738" display="https://goias.gov.br/detran/wp-content/uploads/sites/8/2023/07/20160120-CONTRATO-063-2015-LOCACAO-DE-IMOVEL-PARA-FUNC-CIRETRAN-DE-PLANALTINA-GO.pdf"/>
    <hyperlink ref="A918" r:id="rId739" display="https://goias.gov.br/detran/wp-content/uploads/sites/8/2023/07/20160119-Extrato-do-contrato-N-070-2015.pdf"/>
    <hyperlink ref="A919" r:id="rId740" display="https://goias.gov.br/detran/wp-content/uploads/sites/8/2023/07/20160118-4-TERMO-ADITIVO-AO-TERMO-DE-CREDENCIAMENTO-N-002-2011.pdf"/>
    <hyperlink ref="A920" r:id="rId741" display="https://goias.gov.br/detran/wp-content/uploads/sites/8/2023/07/20160115-Primeiro-Termo-Aditivo-ao-Contrato-n-021-2015.pdf"/>
    <hyperlink ref="A921" r:id="rId742" display="https://goias.gov.br/detran/wp-content/uploads/sites/8/2023/07/20160113-CONTRATO-PRELIMINAR-DE-LOCACAO-DE-IMOVEL-PARA-CIRETRAN-NO-MUNICIPIO-DE-ANAPOLIS.pdf"/>
    <hyperlink ref="A922" r:id="rId743" display="https://goias.gov.br/detran/wp-content/uploads/sites/8/2023/07/20160108-Extrato-do-Contrato-N-073-2015.pdf"/>
    <hyperlink ref="A923" r:id="rId744" display="https://goias.gov.br/detran/wp-content/uploads/sites/8/2023/07/20160105-CONTRATO-N-068-2015-DE-FORNECIMENTO-DE-LICENCAS-DE-SOFTWARE-DE-BANCO-DE-DADOS-ORACLE-INCLUINDO-ATUALIZACAO-DE-VERSOES-SERVICOS-DE-INSTALACAO-E-CONFIGURACAO.pdf"/>
    <hyperlink ref="A924" r:id="rId745" display="https://goias.gov.br/detran/wp-content/uploads/sites/8/2023/07/20160105-Quarto-Termo-Aditivo-ao-Contrato-N-047-2012.pdf"/>
    <hyperlink ref="A925" r:id="rId746" display="https://goias.gov.br/detran/wp-content/uploads/sites/8/2023/07/20151228-EXTRATO-DO-CONVENIO-N-013-2015.pdf"/>
    <hyperlink ref="A926" r:id="rId747" display="https://goias.gov.br/detran/wp-content/uploads/sites/8/2023/07/20151223-CONTRATO-N-051-2015-DE-LOCACAO-DE-IMOVEL-DA-CIRETRAN-NO-MUNICIPIO-DE-CACU-GO.pdf"/>
    <hyperlink ref="A927" r:id="rId748" display="https://goias.gov.br/detran/wp-content/uploads/sites/8/2023/07/20151223-CONTRATO-N-045-2015-DE-LOCACAO-DE-IMOVEL-DA-CIRETRAN-DO-MUNICIPIO-DE-INDIARA-GO.pdf"/>
    <hyperlink ref="A928" r:id="rId749" display="https://goias.gov.br/detran/wp-content/uploads/sites/8/2023/07/20151223-CONTRATO-N-037-2015-DE-LOCACAO-DE-IMOVEL-DA-CIRETRAN-DO-MUNICIPIO-DE-SANTA-FE-DE-GOIAS-GO.pdf"/>
    <hyperlink ref="A929" r:id="rId750" display="https://goias.gov.br/detran/wp-content/uploads/sites/8/2023/07/20151223-CONTRATO-N-043-2015-DE-LOCACAO-DE-IMOVEL-DA-CIRETRAN-DO-MUNICIPIO-DE-PALMINOPOLIS-GO.pdf"/>
    <hyperlink ref="A930" r:id="rId751" display="https://goias.gov.br/detran/wp-content/uploads/sites/8/2023/07/20151221-TERCEIRO-TERMO-ADITIVO-ao-TERMO-DE-CREDENCIAMENTO-n-003-2012-Servico-Nacional-de-Aprendizado-do-Transporte-SENAT-de-LUZIANIA-GO.pdf"/>
    <hyperlink ref="A931" r:id="rId752" display="https://goias.gov.br/detran/wp-content/uploads/sites/8/2023/07/20151221-QUINTO-TERMO-ADITIVO-AO-CONTRATO-044-2010.pdf"/>
    <hyperlink ref="A932" r:id="rId753" display="https://goias.gov.br/detran/wp-content/uploads/sites/8/2023/07/20151218-CONTRATO-N-074-2015-BURITI-SERVICOS-EMPRESARIAIS-EIRELI-ME.pdf"/>
    <hyperlink ref="A933" r:id="rId754" display="https://goias.gov.br/detran/wp-content/uploads/sites/8/2023/07/20151217-RESCISAO-AO-CONTRATO-N-071-2013-DE-LOCACAO-DE-IMOVEL-DA-CIRETRAN-DE-IPORA-GO.pdf"/>
    <hyperlink ref="A934" r:id="rId755" display="https://goias.gov.br/detran/wp-content/uploads/sites/8/2023/07/20151217-TERCEIRO-TERMO-ADITIVO-AO-TERMO-DE-CREDENCIAMENTO-N-004-2012-SENAT-RIO-VERDE-GO.pdf"/>
    <hyperlink ref="A935" r:id="rId756" display="https://goias.gov.br/detran/wp-content/uploads/sites/8/2023/07/20151216-EXTRATO-DO-CONVENIO-N-012-2015.pdf"/>
    <hyperlink ref="A936" r:id="rId757" display="https://goias.gov.br/detran/wp-content/uploads/sites/8/2023/07/20151216-EXTRATO-CONTRATO-N-069-2015.pdf"/>
    <hyperlink ref="A937" r:id="rId758" display="https://goias.gov.br/detran/wp-content/uploads/sites/8/2023/07/20151216-EXTRATO-2-TERMO-ADITIVO-AO-CONTRATO-N-076-2013.pdf"/>
    <hyperlink ref="A938" r:id="rId759" display="https://goias.gov.br/detran/wp-content/uploads/sites/8/2023/07/20151214-RESCISAO-DO-CONTRATO-N-084-2014-DE-LOCACAO-DA-CIRETRAN-DE-TRINDADEGO.pdf"/>
    <hyperlink ref="A939" r:id="rId760" display="https://goias.gov.br/detran/wp-content/uploads/sites/8/2023/07/20151214-CONTRATO-N-065-2015-TECNISYS-INFORMATICA-E-ASSESSORIA-EMPRESARIAL.pdf"/>
    <hyperlink ref="A940" r:id="rId761" display="https://goias.gov.br/detran/wp-content/uploads/sites/8/2023/07/20151127-EXTRATO-AO-CONTRATO-N-053-2015.pdf"/>
    <hyperlink ref="A941" r:id="rId762" display="https://goias.gov.br/detran/wp-content/uploads/sites/8/2023/07/20151124-Extrato-Contrato-N-055-2014.pdf"/>
    <hyperlink ref="A942" r:id="rId763" display="https://goias.gov.br/detran/wp-content/uploads/sites/8/2023/07/20151120-CONTRATO-N-058-2015-CONTRATACAO-DE-EMPRESA-PARA-O-FORNECIMENTO-DE-MATERIAIS-DE-EXPEDIENTE.pdf"/>
    <hyperlink ref="A943" r:id="rId764" display="https://goias.gov.br/detran/wp-content/uploads/sites/8/2023/07/20151120-CONTRATO-N-059-2015-CONTRATACAO-DE-EMPRESA-PARA-O-FORNECIMENTO-DE-MATERIAIS-DE-EXPEDIENTE.pdf"/>
    <hyperlink ref="A944" r:id="rId765" display="https://goias.gov.br/detran/wp-content/uploads/sites/8/2023/07/20151117-EXTRATO-DO-CONTRATO-N-060-2015.pdf"/>
    <hyperlink ref="A945" r:id="rId766" display="https://goias.gov.br/detran/wp-content/uploads/sites/8/2023/07/20151116-EXTRATO-2-TERMO-ADITIVO-AO-CONTRATO-N-059-2013.pdf"/>
    <hyperlink ref="A946" r:id="rId767" display="https://goias.gov.br/detran/wp-content/uploads/sites/8/2023/07/20151113-ANULACAO-DA-LICITACAO-PREGAO-N-027-2014.pdf"/>
    <hyperlink ref="A947" r:id="rId768" display="https://goias.gov.br/detran/wp-content/uploads/sites/8/2023/07/20151113-CONTRATO-N-054-2015-ACAO-INFORMATICA-BRASIL-LTDA.pdf"/>
    <hyperlink ref="A948" r:id="rId769" display="https://goias.gov.br/detran/wp-content/uploads/sites/8/2023/07/20151113-SEGUNDO-TERMO-ADITIVO-AO-CONTRATO-N-036-2013-DA-EMPRESA-SOPHO-BUSINESS-COMMUNICATIONS-SOLOCOES-EMPRESARIAIS-LTDA.pdf"/>
    <hyperlink ref="A949" r:id="rId770" display="https://goias.gov.br/detran/wp-content/uploads/sites/8/2023/07/20151109-CONVENIO-DE-MULTAS-N-015-2014.pdf"/>
    <hyperlink ref="A950" r:id="rId771" display="https://goias.gov.br/detran/wp-content/uploads/sites/8/2023/07/20151027-EXTRATO-DO-CONTRATO-N-057-2015.pdf"/>
    <hyperlink ref="A951" r:id="rId772" display="https://goias.gov.br/detran/wp-content/uploads/sites/8/2023/07/20151027-EXTRATO-DO-CONTRATO-N-056-2015.pdf"/>
    <hyperlink ref="A952" r:id="rId773" display="https://goias.gov.br/detran/wp-content/uploads/sites/8/2023/07/20151026-CONTRATO-N-046-2015.pdf"/>
    <hyperlink ref="A953" r:id="rId774" display="https://goias.gov.br/detran/wp-content/uploads/sites/8/2023/07/20151026-CONVENIO-N-005-2015.pdf"/>
    <hyperlink ref="A954" r:id="rId775" display="https://goias.gov.br/detran/wp-content/uploads/sites/8/2023/07/20151026-EXTRATO-1-ADITIVO-AO-CONTRATO-N-074-2014.pdf"/>
    <hyperlink ref="A955" r:id="rId776" display="https://goias.gov.br/detran/wp-content/uploads/sites/8/2023/07/20151012-CONTRATO-N-048-2015-LOCACAO-DE-IMOVEL-PARA-CIRETRAN-DE-CERES-GO.pdf"/>
    <hyperlink ref="A956" r:id="rId777" display="https://goias.gov.br/detran/wp-content/uploads/sites/8/2023/07/20151012-EXTRATO-DO-PRIMEIRO-TERMO-ADITIVO-AO-CONTRATO-N-047-2015.pdf"/>
    <hyperlink ref="A957" r:id="rId778" display="https://goias.gov.br/detran/wp-content/uploads/sites/8/2023/07/20151007-CONTRATO-N-041-2015-LOCACAO-DE-IMOVEL-PARA-CIRETRAN-DE-CALDAS-NOVAS-GO.pdf"/>
    <hyperlink ref="A958" r:id="rId779" display="https://goias.gov.br/detran/wp-content/uploads/sites/8/2023/07/20151002-CONTRATO-N-052-2015-SETE-DISTRIBUIDORA-LTDA-ME.pdf"/>
    <hyperlink ref="A959" r:id="rId780" display="https://goias.gov.br/detran/wp-content/uploads/sites/8/2023/07/20150930-EXTRATO-2-TERMO-ADITIVO-AO-CONTRATO-N-052-2013.pdf"/>
    <hyperlink ref="A960" r:id="rId781" display="https://goias.gov.br/detran/wp-content/uploads/sites/8/2023/07/20150916-EXTRATO-CONTRATO-N-058-2010.pdf"/>
    <hyperlink ref="A961" r:id="rId782" display="https://goias.gov.br/detran/wp-content/uploads/sites/8/2023/07/20150914-EXTRATO-CONTRATO-N-049-2015.pdf"/>
    <hyperlink ref="A962" r:id="rId783" display="https://goias.gov.br/detran/wp-content/uploads/sites/8/2023/07/20150910-EXTRATO-CESSAO-DE-USO-N-002-2015.pdf"/>
    <hyperlink ref="A963" r:id="rId784" display="https://goias.gov.br/detran/wp-content/uploads/sites/8/2023/07/20150910-EXTRATO-DO-CONTRATO-N-042-2015.pdf"/>
    <hyperlink ref="A964" r:id="rId785" display="https://goias.gov.br/detran/wp-content/uploads/sites/8/2023/07/20150909-EXTRATO-CONTRATO-N-044-2015.pdf"/>
    <hyperlink ref="A965" r:id="rId786" display="https://goias.gov.br/detran/wp-content/uploads/sites/8/2023/07/20150904-EXTRATO-AO-CONTRATO-N-050-2015.pdf"/>
    <hyperlink ref="A966" r:id="rId787" display="https://goias.gov.br/detran/wp-content/uploads/sites/8/2023/07/20150903-EXTRATO-DO-CONTRATO-N-047-2015.pdf"/>
    <hyperlink ref="A967" r:id="rId788" display="https://goias.gov.br/detran/wp-content/uploads/sites/8/2023/07/20150828-EXTRATO-DO-SEXTO-TERMO-ADITIVO-AO-CONTRATO-N-028-2011.pdf"/>
    <hyperlink ref="A968" r:id="rId789" display="https://goias.gov.br/detran/wp-content/uploads/sites/8/2023/07/20150826-CONTRATO-N-038-2015-WCR-GRAFICA-E-EDITORA-LTDA-EPP.pdf"/>
    <hyperlink ref="A969" r:id="rId790" display="https://goias.gov.br/detran/wp-content/uploads/sites/8/2023/07/20150821-SEGUNDO-TERMO-ADITIVO-AO-CONTRATO-N-041-2013.pdf"/>
    <hyperlink ref="A970" r:id="rId791" display="https://goias.gov.br/detran/wp-content/uploads/sites/8/2023/07/20150820-EXTRATO-DO-TERCEIRO-TERMO-ADITIVO-AO-CONTRATO-N-034-2012.pdf"/>
    <hyperlink ref="A971" r:id="rId792" display="https://goias.gov.br/detran/wp-content/uploads/sites/8/2023/07/20150817-QUARTO-TERMO-ADITIVO-AO-CONTRATO-N-033-2012.pdf"/>
    <hyperlink ref="A972" r:id="rId793" display="https://goias.gov.br/detran/wp-content/uploads/sites/8/2023/07/20150817-EXTRATO-4-TERMO-ADITIVO-AO-CONTRATO-N-033-2011.pdf"/>
    <hyperlink ref="A973" r:id="rId794" display="https://goias.gov.br/detran/wp-content/uploads/sites/8/2023/07/20150813-EXTRATO-DO-CONTRATO-N-039-2015.pdf"/>
    <hyperlink ref="A974" r:id="rId795" display="https://goias.gov.br/detran/wp-content/uploads/sites/8/2023/07/20150810-CONVENIO-N-033-2014.pdf"/>
    <hyperlink ref="A975" r:id="rId796" display="https://goias.gov.br/detran/wp-content/uploads/sites/8/2023/07/20150810-PRIMEIRO-TERMO-ADITIVO-AO-CONVENIO-N-002-2013.pdf"/>
    <hyperlink ref="A976" r:id="rId797" display="https://goias.gov.br/detran/wp-content/uploads/sites/8/2023/07/20150810-EXTRATO-DO-TERMO-DE-RESCISAO-DO-CONTRATO-N-014-2010.pdf"/>
    <hyperlink ref="A977" r:id="rId798" display="https://goias.gov.br/detran/wp-content/uploads/sites/8/2023/07/20150806-EXTRATO-1-ADITIVO-AO-CONTRATO-N-040-2014.pdf"/>
    <hyperlink ref="A978" r:id="rId799" display="https://goias.gov.br/detran/wp-content/uploads/sites/8/2023/07/20150803-RESCISAO-DO-CONTRATO-N-012-2011.pdf"/>
    <hyperlink ref="A979" r:id="rId800" display="https://goias.gov.br/detran/wp-content/uploads/sites/8/2023/07/20150717-EXTRATO-DO-CONTRATO-N-036-2015.pdf"/>
    <hyperlink ref="A980" r:id="rId801" display="https://goias.gov.br/detran/wp-content/uploads/sites/8/2023/07/20150716-CONTRATO-N-034-2015.pdf"/>
    <hyperlink ref="A981" r:id="rId802" display="https://goias.gov.br/detran/wp-content/uploads/sites/8/2023/07/20150715-CONTRATO-N-033-2015.pdf"/>
    <hyperlink ref="A982" r:id="rId803" display="https://goias.gov.br/detran/wp-content/uploads/sites/8/2023/07/20150714-EXTRATO-CONTRATO-N-029-2015.pdf"/>
    <hyperlink ref="A983" r:id="rId804" display="https://goias.gov.br/detran/wp-content/uploads/sites/8/2023/07/20150714-EXTRATO-CONTRATO-N-020-2015.pdf"/>
    <hyperlink ref="A984" r:id="rId805" display="https://goias.gov.br/detran/wp-content/uploads/sites/8/2023/07/20150708-201400025010963-SEGURO-MAPFRE-CONTRATO-N-021-2015-PRESTACAO-DE-SERVICOS-ESPECIALIZADO-DE-SEGURO-DE-111-VEICULOS-AUTOMOTORES.pdf"/>
    <hyperlink ref="A985" r:id="rId806" display="https://goias.gov.br/detran/wp-content/uploads/sites/8/2023/07/20150708-EXTRATO-DO-CONVENIO-N-003-2015.pdf"/>
    <hyperlink ref="A986" r:id="rId807" display="https://goias.gov.br/detran/wp-content/uploads/sites/8/2023/07/20150706-EXTRATO-1-ADITIVO-AO-CONTRATO-N-016-2013.pdf"/>
    <hyperlink ref="A987" r:id="rId808" display="https://goias.gov.br/detran/wp-content/uploads/sites/8/2023/07/20150703-RESCISAO-DO-CONTRATO-N-046-2014.pdf"/>
    <hyperlink ref="A988" r:id="rId809" display="https://goias.gov.br/detran/wp-content/uploads/sites/8/2023/07/20150703-CONTRATO-015-2015-PRESTACAO-DE-SERVICO-ESPECIALIZADO-NO-CONCERTO-E-MANUTENCAO-DE-ARMARIOS-DESLIZANTES-CAVIGLIA.pdf"/>
    <hyperlink ref="A989" r:id="rId810" display="https://goias.gov.br/detran/wp-content/uploads/sites/8/2023/07/20150703-EXTRATO-CONTRATO-N-032-2015.pdf"/>
    <hyperlink ref="A990" r:id="rId811" display="https://goias.gov.br/detran/wp-content/uploads/sites/8/2023/07/20150703-EXTRATO-1-TERMO-ADITIVO-AO-CONTRATO-N-076-2013.pdf"/>
    <hyperlink ref="A991" r:id="rId812" display="https://goias.gov.br/detran/wp-content/uploads/sites/8/2023/07/20150629-CONTRATO-N-022-2015.pdf"/>
    <hyperlink ref="A992" r:id="rId813" display="https://goias.gov.br/detran/wp-content/uploads/sites/8/2023/07/20150626-EXTRATO-3-TERMO-ADITIVO-CONTRATO-N-064-2009.pdf"/>
    <hyperlink ref="A993" r:id="rId814" display="https://goias.gov.br/detran/wp-content/uploads/sites/8/2023/07/20150626-EXTRATO-2-TERMO-ADITIVO-AO-CONTRATO-034-2014.pdf"/>
    <hyperlink ref="A994" r:id="rId815" display="https://goias.gov.br/detran/wp-content/uploads/sites/8/2023/07/20150626-EXTRATO-1-TERMO-ADITIVO-AO-CONTRATO-N-037-2014.pdf"/>
    <hyperlink ref="A995" r:id="rId816" display="https://goias.gov.br/detran/wp-content/uploads/sites/8/2023/07/20150626-EXTRATO-CONTRATO-N-025-2015.pdf"/>
    <hyperlink ref="A996" r:id="rId817" display="https://goias.gov.br/detran/wp-content/uploads/sites/8/2023/07/20150626-EXTRATO-CONTRATO-N-017-2015.pdf"/>
    <hyperlink ref="A997" r:id="rId818" display="https://goias.gov.br/detran/wp-content/uploads/sites/8/2023/07/20150623-CONVENIO-N-016-2014.pdf"/>
    <hyperlink ref="A998" r:id="rId819" display="https://goias.gov.br/detran/wp-content/uploads/sites/8/2023/07/20150617-EXTRATO-CONTRATO-N-027-2015.pdf"/>
    <hyperlink ref="A999" r:id="rId820" display="https://goias.gov.br/detran/wp-content/uploads/sites/8/2023/07/20150617-EXTRATO-N-028-2015.pdf"/>
    <hyperlink ref="A1000" r:id="rId821" display="https://goias.gov.br/detran/wp-content/uploads/sites/8/2023/07/20150612-PRIMEIRO-TERMO-ADITIVO-AO-CONVENIO-N-003-2014.pdf"/>
    <hyperlink ref="A1001" r:id="rId822" display="https://goias.gov.br/detran/wp-content/uploads/sites/8/2023/07/20150612-CONTRATO-N-052-2014.pdf"/>
    <hyperlink ref="A1002" r:id="rId823" display="https://goias.gov.br/detran/wp-content/uploads/sites/8/2023/07/20150611-EXTRATO-CONTRATO-N-085-2014.pdf"/>
    <hyperlink ref="A1003" r:id="rId824" display="https://goias.gov.br/detran/wp-content/uploads/sites/8/2023/07/20150611-EXTRATO-CONTRATO-N-071-2014.pdf"/>
    <hyperlink ref="A1004" r:id="rId825" display="https://goias.gov.br/detran/wp-content/uploads/sites/8/2023/07/20150609-EXTRATO-CONTRATO-N-019-2015.pdf"/>
    <hyperlink ref="A1005" r:id="rId826" display="https://goias.gov.br/detran/wp-content/uploads/sites/8/2023/07/20150609-EXTRATO-CONTRATO-N-024-2015.pdf"/>
    <hyperlink ref="A1006" r:id="rId827" display="https://goias.gov.br/detran/wp-content/uploads/sites/8/2023/07/20150608-1-TERMO-ADITIVO-AO-CONTRATO-N-025-2014.pdf"/>
    <hyperlink ref="A1007" r:id="rId828" display="https://goias.gov.br/detran/wp-content/uploads/sites/8/2023/07/20150608-1-TERMO-ADITIVO-AO-CONTRATO-N-017-2014.pdf"/>
    <hyperlink ref="A1008" r:id="rId829" display="https://goias.gov.br/detran/wp-content/uploads/sites/8/2023/07/20150608-EXTRATO-CONTRATO-N-012-2014-2-TERMO-ADITIVO.pdf"/>
    <hyperlink ref="A1009" r:id="rId830" display="https://goias.gov.br/detran/wp-content/uploads/sites/8/2023/07/20150603-SEGUNDO-TERMO-ADITIVO-AO-CONTRATO-N-014-2013.pdf"/>
    <hyperlink ref="A1010" r:id="rId831" display="https://goias.gov.br/detran/wp-content/uploads/sites/8/2023/07/20150602-EXTRATO-DO-CONTRATO-N-006-2015.pdf"/>
    <hyperlink ref="A1011" r:id="rId832" display="https://goias.gov.br/detran/wp-content/uploads/sites/8/2023/07/20150522-EXTRATO-DO-SEGUNDO-TERMO-ADITIVO-AO-CONTRATO-N-009-2013.pdf"/>
    <hyperlink ref="A1012" r:id="rId833" display="https://goias.gov.br/detran/wp-content/uploads/sites/8/2023/07/20150522-EXTRATO-DO-CONTRATO-N-018-2015.pdf"/>
    <hyperlink ref="A1013" r:id="rId834" display="https://goias.gov.br/detran/wp-content/uploads/sites/8/2023/07/20150522-EXTRATO-DO-SEGUNDO-TERMO-ADITIVO-AO-CONTRATO-N-015-2013.pdf"/>
    <hyperlink ref="A1014" r:id="rId835" display="https://goias.gov.br/detran/wp-content/uploads/sites/8/2023/07/20150514-CONVENIO-018-2014.pdf"/>
    <hyperlink ref="A1015" r:id="rId836" display="https://goias.gov.br/detran/wp-content/uploads/sites/8/2023/07/20150514-CONVENIO-N-020-2014.pdf"/>
    <hyperlink ref="A1016" r:id="rId837" display="https://goias.gov.br/detran/wp-content/uploads/sites/8/2023/07/20150514-EXTRATO-DO-CONTRATO-N-012-2015.pdf"/>
    <hyperlink ref="A1017" r:id="rId838" display="https://goias.gov.br/detran/wp-content/uploads/sites/8/2023/07/20150514-CONVENIO-N-008-2014.pdf"/>
    <hyperlink ref="A1018" r:id="rId839" display="https://goias.gov.br/detran/wp-content/uploads/sites/8/2023/07/20150514-CONVENIO-N-023-2014.pdf"/>
    <hyperlink ref="A1019" r:id="rId840" display="https://goias.gov.br/detran/wp-content/uploads/sites/8/2023/07/20150514-CONVENIO-N-017-2014.pdf"/>
    <hyperlink ref="A1020" r:id="rId841" display="https://goias.gov.br/detran/wp-content/uploads/sites/8/2023/07/20150511-EXTRATO-DO-CONTRATO-N-010-2015.pdf"/>
    <hyperlink ref="A1021" r:id="rId842" display="https://goias.gov.br/detran/wp-content/uploads/sites/8/2023/07/20150507-SEGUNDO-TERMO-ADITIVO-AO-CONTRATO-N-020-2013.pdf"/>
    <hyperlink ref="A1022" r:id="rId843" display="https://goias.gov.br/detran/wp-content/uploads/sites/8/2023/07/20150504-EXTRATO-DO-CONTRATO-N-011-2015.pdf"/>
    <hyperlink ref="A1023" r:id="rId844" display="https://goias.gov.br/detran/wp-content/uploads/sites/8/2023/07/20150429-CONVENIO-N-014-2014.pdf"/>
    <hyperlink ref="A1024" r:id="rId845" display="https://goias.gov.br/detran/wp-content/uploads/sites/8/2023/07/20150429-EXTRATO-DO-CONTRATO-N-013-2015.pdf"/>
    <hyperlink ref="A1025" r:id="rId846" display="https://goias.gov.br/detran/wp-content/uploads/sites/8/2023/07/20150429-CONVENIO-N-013-2014.pdf"/>
    <hyperlink ref="A1026" r:id="rId847" display="https://goias.gov.br/detran/wp-content/uploads/sites/8/2023/07/20150429-CONVENIO-N-026-2014.pdf"/>
    <hyperlink ref="A1027" r:id="rId848" display="https://goias.gov.br/detran/wp-content/uploads/sites/8/2023/07/20150429-RECISAO-DO-CONTRATO-057-2010-DE-LOCOCAO-DE-IMOVEL-PARA-FUNCIONAMENTO-DE-CIRETRAN-DO-MUNICIPIO-DE-MONTIVIDIU-GO.pdf"/>
    <hyperlink ref="A1028" r:id="rId849" display="https://goias.gov.br/detran/wp-content/uploads/sites/8/2023/07/20150429-EXTRATO-DO-CONTRATO-N-014-2015.pdf"/>
    <hyperlink ref="A1029" r:id="rId850" display="https://goias.gov.br/detran/wp-content/uploads/sites/8/2023/07/20150429-CONVENIO-N-028-2014.pdf"/>
    <hyperlink ref="A1030" r:id="rId851" display="https://goias.gov.br/detran/wp-content/uploads/sites/8/2023/07/20150429-CONVENIO-N-029-2014.pdf"/>
    <hyperlink ref="A1031" r:id="rId852" display="https://goias.gov.br/detran/wp-content/uploads/sites/8/2023/07/20150429-CONVENIO-N-027-2014.pdf"/>
    <hyperlink ref="A1032" r:id="rId853" display="https://goias.gov.br/detran/wp-content/uploads/sites/8/2023/07/20150423-Rescisao-contrato-N-014-11.pdf"/>
    <hyperlink ref="A1033" r:id="rId854" display="https://goias.gov.br/detran/wp-content/uploads/sites/8/2023/07/20150423-Extrato-1-Termo-aditivo-ao-contrato-N-005-12-Oi-S-A.pdf"/>
    <hyperlink ref="A1034" r:id="rId855" display="https://goias.gov.br/detran/wp-content/uploads/sites/8/2023/07/20150413-EXTRATO-DO-CONTRATO-N-009-2015.pdf"/>
    <hyperlink ref="A1035" r:id="rId856" display="https://goias.gov.br/detran/wp-content/uploads/sites/8/2023/07/20150413-CONTRATO-N-080-2014-CREDENCIAMENTO-N-001-2011-FIRMADO-COM-O-SR.-LEONY-GOMES-DOS-SANTOS-JUNIOR.pdf"/>
    <hyperlink ref="A1036" r:id="rId857" display="https://goias.gov.br/detran/wp-content/uploads/sites/8/2023/07/20150413-EXTRATO-DO-CONTRATO-N-008-2015.pdf"/>
    <hyperlink ref="A1037" r:id="rId858" display="https://goias.gov.br/detran/wp-content/uploads/sites/8/2023/07/20150325-EXTRATO-DO-CONTRATO-N-001-2015.pdf"/>
    <hyperlink ref="A1038" r:id="rId859" display="https://goias.gov.br/detran/wp-content/uploads/sites/8/2023/07/20150325-EXTRATO-DO-CONTRATO-N-081-2014.pdf"/>
    <hyperlink ref="A1039" r:id="rId860" display="https://goias.gov.br/detran/wp-content/uploads/sites/8/2023/07/20150325-EXTRATO-DO-QUARTO-TERMO-ADITIVO-AO-CONTRATO-N-037-2011.pdf"/>
    <hyperlink ref="A1040" r:id="rId861" display="https://goias.gov.br/detran/wp-content/uploads/sites/8/2023/07/20150320-EXTRATO-DO-QUINTO-TERMO-ADITIVO-AO-CONTRATO-N-001-2011.pdf"/>
    <hyperlink ref="A1041" r:id="rId862" display="https://goias.gov.br/detran/wp-content/uploads/sites/8/2023/07/20150320-EXTRATO-DO-CONTRATO-N-006-2015.pdf"/>
    <hyperlink ref="A1042" r:id="rId863" display="https://goias.gov.br/detran/wp-content/uploads/sites/8/2023/07/20150313-EXTRATO-DO-CONTRATO-N-005-2015.pdf"/>
    <hyperlink ref="A1043" r:id="rId864" display="https://goias.gov.br/detran/wp-content/uploads/sites/8/2023/07/20150309-EXTRATO-1-TERMO-ADITIVO-AO-CONTRATO-N-066-2013.pdf"/>
    <hyperlink ref="A1044" r:id="rId865" display="https://goias.gov.br/detran/wp-content/uploads/sites/8/2023/07/20150303-EXTRATO-DO-CONTRATO-N-091-2014.pdf"/>
    <hyperlink ref="A1045" r:id="rId866" display="https://goias.gov.br/detran/wp-content/uploads/sites/8/2023/07/20150211-EXTRATO-2-TERMO-ADITIVO-CONTRATO-N-002-12.pdf"/>
    <hyperlink ref="A1046" r:id="rId867" display="https://goias.gov.br/detran/wp-content/uploads/sites/8/2023/07/20150211-EXTRATO-DO-CONTRATO-N-002-2015.pdf"/>
    <hyperlink ref="A1047" r:id="rId868" display="https://goias.gov.br/detran/wp-content/uploads/sites/8/2023/07/20150206-EXTRATO-2-TERMO-ADITIVO-CONTRATO-N-064-2009.pdf"/>
    <hyperlink ref="A1048" r:id="rId869" display="https://goias.gov.br/detran/wp-content/uploads/sites/8/2023/07/20150206-EXTRATO-DO-CONTRATO-N-086-2014.pdf"/>
    <hyperlink ref="A1049" r:id="rId870" display="https://goias.gov.br/detran/wp-content/uploads/sites/8/2023/07/20150202-CONTRATO-N-073-2014-LOCACAO-DE-IMOVEL-PARA-FUNCIONAMENTO-DA-CIRETRAN-DE-NIQUELANDIA.pdf"/>
    <hyperlink ref="A1050" r:id="rId871" display="https://goias.gov.br/detran/wp-content/uploads/sites/8/2023/07/20150202-CONTRATO-N-067-2014-LOCACAO-DE-IMOVEL-PARA-FUNCIONAMENTO-DA-CIRETRAN-DE-RUBIATABA-GO.pdf"/>
    <hyperlink ref="A1051" r:id="rId872" display="https://goias.gov.br/detran/wp-content/uploads/sites/8/2023/07/20150129-EXTRATO-CONTRATO-N-082-2014.pdf"/>
    <hyperlink ref="A1052" r:id="rId873" display="https://goias.gov.br/detran/wp-content/uploads/sites/8/2023/07/20150128-Extrato-do-Contrato-N-083-2014.pdf"/>
    <hyperlink ref="A1053" r:id="rId874" display="https://goias.gov.br/detran/wp-content/uploads/sites/8/2023/07/20150123-EXTRATO-DO-QUARTO-TERMO-ADITIVO-AO-CONVENIO-DE-COOPERACAO-MUTUA-N-004-2010.pdf"/>
    <hyperlink ref="A1054" r:id="rId875" display="https://goias.gov.br/detran/wp-content/uploads/sites/8/2023/07/20150120-EXTRATO-CONTRATO-N-077-2014.pdf"/>
    <hyperlink ref="A1055" r:id="rId876" display="https://goias.gov.br/detran/wp-content/uploads/sites/8/2023/07/20150116-EXTRATO-CONTRATO-N-068-2014.pdf"/>
    <hyperlink ref="A1056" r:id="rId877" display="https://goias.gov.br/detran/wp-content/uploads/sites/8/2023/07/20150115-EXTRATO-DO-CONTRATO-N-079-2014.pdf"/>
    <hyperlink ref="A1057" r:id="rId878" display="https://goias.gov.br/detran/wp-content/uploads/sites/8/2023/07/20150106-EXTRATO-DO-SEGUNDO-TERMO-ADITIVO-AO-TERMO-DE-CREDENCIAMENTO-N-04-2012.pdf"/>
    <hyperlink ref="A1058" r:id="rId879" display="https://goias.gov.br/detran/wp-content/uploads/sites/8/2023/07/20150106-EXTRATO-DE-TERMO-ADITIVO-AO-TERMO-DE-CREDENCIAMENTO-N-02-2011.pdf"/>
    <hyperlink ref="A1059" r:id="rId880" display="https://goias.gov.br/detran/wp-content/uploads/sites/8/2023/07/20150106-EXTRATO-CONTRATO-N-065-14.pdf"/>
    <hyperlink ref="A1060" r:id="rId881" display="https://goias.gov.br/detran/wp-content/uploads/sites/8/2023/07/20150106-EXTRATO-DO-SEGUNDO-TERMO-ADITIVO-AO-TERMO-DE-CREDENCIAMENTO-N-03-2012.pdf"/>
    <hyperlink ref="A1061" r:id="rId882" display="https://goias.gov.br/detran/wp-content/uploads/sites/8/2023/07/20141223-PRIMEIRO-TERMO-ADITIVO-AO-CONVENIO-DE-COOPERACAO-MUTUA-N-018-2013.pdf"/>
    <hyperlink ref="A1062" r:id="rId883" display="https://goias.gov.br/detran/wp-content/uploads/sites/8/2023/07/20141222-CONTRATO-N-060-2014-AQUISICAO-DE-CAMINHAO-ADAPTADO-PARA-VIATURA-TIPO-AUTO-BOMBA-SALVAMENTO-ABS.pdf"/>
    <hyperlink ref="A1063" r:id="rId884" display="https://goias.gov.br/detran/wp-content/uploads/sites/8/2023/07/20141219-EXTRATO-CONTRATO-N-033-12.pdf"/>
    <hyperlink ref="A1064" r:id="rId885" display="https://goias.gov.br/detran/wp-content/uploads/sites/8/2023/07/20141212-CONTRATO-N-076-2014-DE-LOCACAO-DE-IMOVEL-PARA-FUNCIONAMENTO-DA-CIRETRAN-DE-SAO-LUIZ-DO-NORTE-GO.pdf"/>
    <hyperlink ref="A1065" r:id="rId886" display="https://goias.gov.br/detran/wp-content/uploads/sites/8/2023/07/20141210-LOCACAO-CIRETRAN-DE-PORANGATU-CONT-N-072-2014.pdf"/>
    <hyperlink ref="A1066" r:id="rId887" display="https://goias.gov.br/detran/wp-content/uploads/sites/8/2023/07/20141205-EXTRATO-3-TERMO-APOSTILAMENTO-AO-CONTRATO-N-038-2011.pdf"/>
    <hyperlink ref="A1067" r:id="rId888" display="https://goias.gov.br/detran/wp-content/uploads/sites/8/2023/07/20141126-EXTRATO-DO-CONTRATO-N-070-2014.pdf"/>
    <hyperlink ref="A1068" r:id="rId889" display="https://goias.gov.br/detran/wp-content/uploads/sites/8/2023/07/20141120-EXTRATO-DO-CONVENIO-N-012-2014.pdf"/>
    <hyperlink ref="A1069" r:id="rId890" display="https://goias.gov.br/detran/wp-content/uploads/sites/8/2023/07/20141118-EXTRATO-DE-CONTRATO-N-074-2014.pdf"/>
    <hyperlink ref="A1070" r:id="rId891" display="https://goias.gov.br/detran/wp-content/uploads/sites/8/2023/07/20141117-EXTRATO-DO-TERCEIRO-TERMO-ADITIVO-AO-CONTRATO-N-047-2012.pdf"/>
    <hyperlink ref="A1071" r:id="rId892" display="https://goias.gov.br/detran/wp-content/uploads/sites/8/2023/07/20141114-CONVENIO-DE-COOPERACAO-MUTUA-N-009-2014-PARA-FUNCIONAMENTO-DE-CIRETRAN-NO-MUNICIPIO-DE-DOVERLANDA.pdf"/>
    <hyperlink ref="A1072" r:id="rId893" display="https://goias.gov.br/detran/wp-content/uploads/sites/8/2023/07/20141112-EXTRATO-DO-CONVENIO-N-030-2014.pdf"/>
    <hyperlink ref="A1073" r:id="rId894" display="https://goias.gov.br/detran/wp-content/uploads/sites/8/2023/07/20141111-EXTRATO-DO-CONTRATO-N-075-2014.pdf"/>
    <hyperlink ref="A1074" r:id="rId895" display="https://goias.gov.br/detran/wp-content/uploads/sites/8/2023/07/20141110-EXTRATO-DO-CONTRATO-N-058-2014.pdf"/>
    <hyperlink ref="A1075" r:id="rId896" display="https://goias.gov.br/detran/wp-content/uploads/sites/8/2023/07/20141110-EXTRATO-DO-PRIMEIRO-TERMO-ADITIVO-AO-CONTRATO-N-059-2013.pdf"/>
    <hyperlink ref="A1076" r:id="rId897" display="https://goias.gov.br/detran/wp-content/uploads/sites/8/2023/07/20141110-EXTRATO-CONTRATO-N-065-2014.pdf"/>
    <hyperlink ref="A1077" r:id="rId898" display="https://goias.gov.br/detran/wp-content/uploads/sites/8/2023/07/20141107-EXTRATO-DE-CONTRATO-N-078-2014.pdf"/>
    <hyperlink ref="A1078" r:id="rId899" display="https://goias.gov.br/detran/wp-content/uploads/sites/8/2023/07/20141105-CONTRATO-N-064-2014-NOVO-HORIZONTE-COMERCIO-DE-TINTAS-LTDA.pdf"/>
    <hyperlink ref="A1079" r:id="rId900" display="https://goias.gov.br/detran/wp-content/uploads/sites/8/2023/07/20141027-EXTRATO-CONTRATO-N-044-2014.pdf"/>
    <hyperlink ref="A1080" r:id="rId901" display="https://goias.gov.br/detran/wp-content/uploads/sites/8/2023/07/20141027-EXTRATO-1-TERMO-ADITIVO-AO-CONTRATO-N-013-2014.pdf"/>
    <hyperlink ref="A1081" r:id="rId902" display="https://goias.gov.br/detran/wp-content/uploads/sites/8/2023/07/20141027-EXTRATO-1-TERMO-ADITIVO-AO-CONTRATO-N-067-2014.pdf"/>
    <hyperlink ref="A1082" r:id="rId903" display="https://goias.gov.br/detran/wp-content/uploads/sites/8/2023/07/20141027-EXTRATO-CONVENIO-N-002-2014.pdf"/>
    <hyperlink ref="A1083" r:id="rId904" display="https://goias.gov.br/detran/wp-content/uploads/sites/8/2023/07/20141023-EXTRATO-DO-CONTRATO-N-057-2014.pdf"/>
    <hyperlink ref="A1084" r:id="rId905" display="https://goias.gov.br/detran/wp-content/uploads/sites/8/2023/07/20141022-PRIMEIRO-TERMO-ADITIVO-AO-CONTRATO-N-036-2014.-PRESTACAO-DE-SERVICOS-DE-ASSISTENCIA-TECNICA-E-MANUTENCAO-GERAL-ELETRONICA-PABX.pdf"/>
    <hyperlink ref="A1085" r:id="rId906" display="https://goias.gov.br/detran/wp-content/uploads/sites/8/2023/07/20141022-EXTRATO-DO-CONTRATO-069-2014.pdf"/>
    <hyperlink ref="A1086" r:id="rId907" display="https://goias.gov.br/detran/wp-content/uploads/sites/8/2023/07/20141020-EXTRATO-4-TERMO-ADITIVO-AO-CONTRATO-N-058-2010.pdf"/>
    <hyperlink ref="A1087" r:id="rId908" display="https://goias.gov.br/detran/wp-content/uploads/sites/8/2023/07/20141015-EXTRATO-DO-PRIMEIRO-TERMO-ADITIVO-AO-CONTRATO-N-034-2014.pdf"/>
    <hyperlink ref="A1088" r:id="rId909" display="https://goias.gov.br/detran/wp-content/uploads/sites/8/2023/07/20141014-EXTRATO-1-TERMO-ADITIVO-AO-CONTRATO-N-065-2013.pdf"/>
    <hyperlink ref="A1089" r:id="rId910" display="https://goias.gov.br/detran/wp-content/uploads/sites/8/2023/07/20141014-EXTRATO-1-TERMO-ADITIVO-AO-CONTRATO-N-041-2013.pdf"/>
    <hyperlink ref="A1090" r:id="rId911" display="https://goias.gov.br/detran/wp-content/uploads/sites/8/2023/07/20141013-4-TERMO-ADITIVO-AO-CONTRATO-N-044-2010.pdf"/>
    <hyperlink ref="A1091" r:id="rId912" display="https://goias.gov.br/detran/wp-content/uploads/sites/8/2023/07/20141012-EXTRATO-DE-CONTRATO-DE-LOCACAO-N-055-2014.pdf"/>
    <hyperlink ref="A1092" r:id="rId913" display="https://goias.gov.br/detran/wp-content/uploads/sites/8/2023/07/20141012-EXTRATO-DE-TERMO-ADITIVO-AO-CONTRATO-N-063-2014.pdf"/>
    <hyperlink ref="A1093" r:id="rId914" display="https://goias.gov.br/detran/wp-content/uploads/sites/8/2023/07/20141008-EXTRATO-CARTA-CONTRATO-N-001-2014.pdf"/>
    <hyperlink ref="A1094" r:id="rId915" display="https://goias.gov.br/detran/wp-content/uploads/sites/8/2023/07/20141007-EXTRATO-DO-CONTRATO-N-052-2013-1-TERMO-ADITIVO.pdf"/>
    <hyperlink ref="A1095" r:id="rId916" display="https://goias.gov.br/detran/wp-content/uploads/sites/8/2023/07/20141007-EXTRATO-DE-CONVENIO-N-010-2014.pdf"/>
    <hyperlink ref="A1096" r:id="rId917" display="https://goias.gov.br/detran/wp-content/uploads/sites/8/2023/07/20141007-EXTRATO-DO-CONTRATO-N-047-2014.pdf"/>
    <hyperlink ref="A1097" r:id="rId918" display="https://goias.gov.br/detran/wp-content/uploads/sites/8/2023/07/20141001-CONTRATO-N-062-2014-DE-MATERIAIS-DE-LIMPEZA-E-HIGIENIZACAO.pdf"/>
    <hyperlink ref="A1098" r:id="rId919" display="https://goias.gov.br/detran/wp-content/uploads/sites/8/2023/07/20141001-CONTRATO-N-061-2014-DE-MATERIAIS-DE-LIMPEZA-E-HIGIENIZACAO.pdf"/>
    <hyperlink ref="A1099" r:id="rId920" display="https://goias.gov.br/detran/wp-content/uploads/sites/8/2023/07/20141001-4-TERMO-ADITIVO-AO-CONTRATO-N-039-2010.pdf"/>
    <hyperlink ref="A1100" r:id="rId921" display="https://goias.gov.br/detran/wp-content/uploads/sites/8/2023/07/20140929-EXTRATO-DE-CONTRATO-DE-LOCACAO-N-053-2014.pdf"/>
    <hyperlink ref="A1101" r:id="rId922" display="https://goias.gov.br/detran/wp-content/uploads/sites/8/2023/07/20140922-EXTRATO-DE-RESCISAO-DO-CONTRATO-N-058-2009.pdf"/>
    <hyperlink ref="A1102" r:id="rId923" display="https://goias.gov.br/detran/wp-content/uploads/sites/8/2023/07/20140910-EXTRATO-DO-CONTRATO-N-046-14.pdf"/>
    <hyperlink ref="A1103" r:id="rId924" display="https://goias.gov.br/detran/wp-content/uploads/sites/8/2023/07/20140910-EXTRATO-DO-CONTRATO-N-048-2014.pdf"/>
    <hyperlink ref="A1104" r:id="rId925" display="https://goias.gov.br/detran/wp-content/uploads/sites/8/2023/07/20140908-3-TERMO-ADITIVO-AO-CONTRATO-N-033-11.pdf"/>
    <hyperlink ref="A1105" r:id="rId926" display="https://goias.gov.br/detran/wp-content/uploads/sites/8/2023/07/20140908-1-TERMO-ADITIVO-AO-CONTRATO-N-040-13.pdf"/>
    <hyperlink ref="A1106" r:id="rId927" display="https://goias.gov.br/detran/wp-content/uploads/sites/8/2023/07/20140908-EXTRATO-DO-CONTRATO-N-039-13.pdf"/>
    <hyperlink ref="A1107" r:id="rId928" display="https://goias.gov.br/detran/wp-content/uploads/sites/8/2023/07/20140905-EXTRATO-DO-SEGUNDO-TERMO-ADITIVO-AO-CONTRATO-N-06-2013.pdf"/>
    <hyperlink ref="A1108" r:id="rId929" display="https://goias.gov.br/detran/wp-content/uploads/sites/8/2023/07/20140904-EXTRATO-DO-CONTRATO-N-056-2014.pdf"/>
    <hyperlink ref="A1109" r:id="rId930" display="https://goias.gov.br/detran/wp-content/uploads/sites/8/2023/07/20140902-EXTRATO-DO-CONTRATO-N-054-2014.pdf"/>
    <hyperlink ref="A1110" r:id="rId931" display="https://goias.gov.br/detran/wp-content/uploads/sites/8/2023/07/20140902-EXTRATO-DO-CONTRATO-N-036-2014.pdf"/>
    <hyperlink ref="A1111" r:id="rId932" display="https://goias.gov.br/detran/wp-content/uploads/sites/8/2023/07/20140828-EXTRATO-DO-CONTRATO-N-043-2014.pdf"/>
    <hyperlink ref="A1112" r:id="rId933" display="https://goias.gov.br/detran/wp-content/uploads/sites/8/2023/07/20140825-EXTRATO-DO-CONTRATO-N-049-2014.pdf"/>
    <hyperlink ref="A1113" r:id="rId934" display="https://goias.gov.br/detran/wp-content/uploads/sites/8/2023/07/20140822-EXTRATO-DO-PRIMEIRO-TERMO-ADITIVO-AO-CONTRATO-N-016-2013.pdf"/>
    <hyperlink ref="A1114" r:id="rId935" display="https://goias.gov.br/detran/wp-content/uploads/sites/8/2023/07/20140815-EXTRATO-DO-CONTRATO-N-039-2014.pdf"/>
    <hyperlink ref="A1115" r:id="rId936" display="https://goias.gov.br/detran/wp-content/uploads/sites/8/2023/07/20140815-EXTRATO-DE-CONVENIO-N-004-2014.pdf"/>
    <hyperlink ref="A1116" r:id="rId937" display="https://goias.gov.br/detran/wp-content/uploads/sites/8/2023/07/20140813-Contrato-N-037-14-Setransp.pdf"/>
    <hyperlink ref="A1117" r:id="rId938" display="https://goias.gov.br/detran/wp-content/uploads/sites/8/2023/07/20140813-EXTRATO-DO-CONTRATO-N-040-14.pdf"/>
    <hyperlink ref="A1118" r:id="rId939" display="https://goias.gov.br/detran/wp-content/uploads/sites/8/2023/07/20140808-QUINTO-TERMO-ADITIVO-AO-CONTRATO-N-028-2011.pdf"/>
    <hyperlink ref="A1119" r:id="rId940" display="https://goias.gov.br/detran/wp-content/uploads/sites/8/2023/07/20140807-EXTRATO-DE-CONVENIO-N-006-2014.pdf"/>
    <hyperlink ref="A1120" r:id="rId941" display="https://goias.gov.br/detran/wp-content/uploads/sites/8/2023/07/20140731-EXTRATO-DO-SEGUNDO-TERMO-ADITIVO-AO-CONTRATO-N-034-2012.pdf"/>
    <hyperlink ref="A1121" r:id="rId942" display="https://goias.gov.br/detran/wp-content/uploads/sites/8/2023/07/20140729-EXTRATO-DO-SEGUNDO-TERMO-ADITIVO-AO-CONTRATO-N-033-2012.pdf"/>
    <hyperlink ref="A1122" r:id="rId943" display="https://goias.gov.br/detran/wp-content/uploads/sites/8/2023/07/20140728-Extrato-contrato-N-045-2014.pdf"/>
    <hyperlink ref="A1123" r:id="rId944" display="https://goias.gov.br/detran/wp-content/uploads/sites/8/2023/07/20140728-EXTRATO-DO-CONTRATO-N-031-2014.pdf"/>
    <hyperlink ref="A1124" r:id="rId945" display="https://goias.gov.br/detran/wp-content/uploads/sites/8/2023/07/20140722-EXTRATO-DO-QUARTO-TERMO-ADITIVO-AO-CONTRATO-N-028-2011.pdf"/>
    <hyperlink ref="A1125" r:id="rId946" display="https://goias.gov.br/detran/wp-content/uploads/sites/8/2023/07/20140715-EXTRATO-DO-CONTRATO-N-022-2014.pdf"/>
    <hyperlink ref="A1126" r:id="rId947" display="https://goias.gov.br/detran/wp-content/uploads/sites/8/2023/07/20140711-EXTRATO-DO-SETIMO-TERMO-ADITIVO-AO-CONTRATO-N-064-2008.pdf"/>
    <hyperlink ref="A1127" r:id="rId948" display="https://goias.gov.br/detran/wp-content/uploads/sites/8/2023/07/20140708-EXTRATO-DO-CONTRATO-N-041-2014.pdf"/>
    <hyperlink ref="A1128" r:id="rId949" display="https://goias.gov.br/detran/wp-content/uploads/sites/8/2023/07/20140708-EXTRATO-DA-ATA-DE-REGISTRO-DE-PRECOS-N-003-2013.pdf"/>
    <hyperlink ref="A1129" r:id="rId950" display="https://goias.gov.br/detran/wp-content/uploads/sites/8/2023/07/20140707-EXTRATO-DO-CONTRATO-N-033-2014.pdf"/>
    <hyperlink ref="A1130" r:id="rId951" display="https://goias.gov.br/detran/wp-content/uploads/sites/8/2023/07/20140702-EXTRATO-DO-CONTRATO-N-028-2014.pdf"/>
    <hyperlink ref="A1131" r:id="rId952" display="https://goias.gov.br/detran/wp-content/uploads/sites/8/2023/07/20140701-EXTRATO-DE-TERMO-ADITIVO-AO-CONTRATO-N-024-2009.pdf"/>
    <hyperlink ref="A1132" r:id="rId953" display="https://goias.gov.br/detran/wp-content/uploads/sites/8/2023/07/20140701-EXTRATO-DA-ATA-DE-REGISTRO-DE-PRECOS-N-004-2013.pdf"/>
    <hyperlink ref="A1133" r:id="rId954" display="https://goias.gov.br/detran/wp-content/uploads/sites/8/2023/07/20140630-EXTRATO-DO-TERMO-DE-CESSAO-DE-USO-DE-IMOVEL-PARA-FUNCIONAMENTO-DE-CIRETRAN-EM-GOIANESIA-GO.pdf"/>
    <hyperlink ref="A1134" r:id="rId955" display="https://goias.gov.br/detran/wp-content/uploads/sites/8/2023/07/20140624-EXTRATO-DO-PRIMEIRO-TERMO-ADITIVO-AO-CONTRATO-N-012-2014.pdf"/>
    <hyperlink ref="A1135" r:id="rId956" display="https://goias.gov.br/detran/wp-content/uploads/sites/8/2023/07/20140616-EXTRATO-DO-CONTRATO-N-011-2014.pdf"/>
    <hyperlink ref="A1136" r:id="rId957" display="https://goias.gov.br/detran/wp-content/uploads/sites/8/2023/07/20140611-EXTRATO-DOS-CONTRATOS-N-026-2014-e-N-027-2014.pdf"/>
    <hyperlink ref="A1137" r:id="rId958" display="https://goias.gov.br/detran/wp-content/uploads/sites/8/2023/07/20140606-EXTRATO-DO-CONTRATO-N-034-2014.pdf"/>
    <hyperlink ref="A1138" r:id="rId959" display="https://goias.gov.br/detran/wp-content/uploads/sites/8/2023/07/20140605-EXTRATO-DE-CONTRATO-DE-LOCACAO-N-024-2014.pdf"/>
    <hyperlink ref="A1139" r:id="rId960" display="https://goias.gov.br/detran/wp-content/uploads/sites/8/2023/07/20140603-EXTRATO-DOS-CONTRATOS-N-012-2014-E-N-013-2014.pdf"/>
    <hyperlink ref="A1140" r:id="rId961" display="https://goias.gov.br/detran/wp-content/uploads/sites/8/2023/07/20140602-EXTRATO-DOS-CONTRATOS-N-017-2014.-018-2014-019-2014-020-2014-021-2014.pdf"/>
    <hyperlink ref="A1141" r:id="rId962" display="https://goias.gov.br/detran/wp-content/uploads/sites/8/2023/07/20140528-EXTRATO-DE-CONTRATO-DE-CONFECCAO-DE-CARIMBOS-N-016-2014.pdf"/>
    <hyperlink ref="A1142" r:id="rId963" display="https://goias.gov.br/detran/wp-content/uploads/sites/8/2023/07/20140527-EXTRATO-DO-PRIMEIRO-TERMO-ADITIVO-AO-CONTRATO-N-020-2013.pdf"/>
    <hyperlink ref="A1143" r:id="rId964" display="https://goias.gov.br/detran/wp-content/uploads/sites/8/2023/07/20140527-EXTRATO-DO-PRIMEIRO-TERMO-ADITIVO-AO-CONTRATO-N-017-2013.pdf"/>
    <hyperlink ref="A1144" r:id="rId965" display="https://goias.gov.br/detran/wp-content/uploads/sites/8/2023/07/20140526-EXTRATO-DO-TERMO-ADITIVO-AO-CONTRATO-N-014-2013.pdf"/>
    <hyperlink ref="A1145" r:id="rId966" display="https://goias.gov.br/detran/wp-content/uploads/sites/8/2023/07/20140526-EXTRATO-DE-CONTRATO-DE-CONFECCAO-DE-CARIMBOS-N-017-2014.pdf"/>
    <hyperlink ref="A1146" r:id="rId967" display="https://goias.gov.br/detran/wp-content/uploads/sites/8/2023/07/20140521-EXTRATO-DO-CONTRATO-N-025-2014.pdf"/>
    <hyperlink ref="A1147" r:id="rId968" display="https://goias.gov.br/detran/wp-content/uploads/sites/8/2023/07/20140521-EXTRATO-DO-PRIMEIRO-TERMO-ADITIVO-DE-PRORROGACAO-E-ACRESCIMO-DE-25-AO-CONTRATO-015-2013.pdf"/>
    <hyperlink ref="A1148" r:id="rId969" display="https://goias.gov.br/detran/wp-content/uploads/sites/8/2023/07/20140521-EXTRATO-DO-PRIMEIRO-TERMO-ADITIVO-AO-CONTRATO-N-009-2013.pdf"/>
    <hyperlink ref="A1149" r:id="rId970" display="https://goias.gov.br/detran/wp-content/uploads/sites/8/2023/07/20140513-EXTRATO-DO-CONTRATO-N-009-2014.pdf"/>
    <hyperlink ref="A1150" r:id="rId971" display="https://goias.gov.br/detran/wp-content/uploads/sites/8/2023/07/20140512-EXTRATO-DO-CONTRATO-N-015-2014.pdf"/>
    <hyperlink ref="A1151" r:id="rId972" display="https://goias.gov.br/detran/wp-content/uploads/sites/8/2023/07/20140505-EXTRATO-DO-CONTRATO-N-06-2014.pdf"/>
    <hyperlink ref="A1152" r:id="rId973" display="https://goias.gov.br/detran/wp-content/uploads/sites/8/2023/07/20140429-EXTRATO-DO-CONTRATO-N-014-2014.pdf"/>
    <hyperlink ref="A1153" r:id="rId974" display="https://goias.gov.br/detran/wp-content/uploads/sites/8/2023/07/20140428-EXTRATO-DO-SEGUNDO-TERMO-ADITIVO-AO-CONTRATO-N-007-2010.pdf"/>
    <hyperlink ref="A1154" r:id="rId975" display="https://goias.gov.br/detran/wp-content/uploads/sites/8/2023/07/20140414-EXTRATO-DO-CONVENIO-N-003-2014.pdf"/>
    <hyperlink ref="A1155" r:id="rId976" display="https://goias.gov.br/detran/wp-content/uploads/sites/8/2023/07/20140408-EXTRATO-DO-CONTRATO-N-005-2014.pdf"/>
    <hyperlink ref="A1156" r:id="rId977" display="https://goias.gov.br/detran/wp-content/uploads/sites/8/2023/07/20140408-EXTRATO-DO-CONTRATO-N-008-2014.pdf"/>
    <hyperlink ref="A1157" r:id="rId978" display="https://goias.gov.br/detran/wp-content/uploads/sites/8/2023/07/20140408-EXTRATO-DO-TERCEIRO-TERMO-ADITIVO-AO-CONTRATO-N-037-2011.pdf"/>
    <hyperlink ref="A1158" r:id="rId979" display="https://goias.gov.br/detran/wp-content/uploads/sites/8/2023/07/20140407-EXTRATO-DO-PRIMEIRO-TERMO-ADITIVO-AO-CONVENIO-DETRAN-FENASEG.pdf"/>
    <hyperlink ref="A1159" r:id="rId980" display="https://goias.gov.br/detran/wp-content/uploads/sites/8/2023/07/20140407-EXTRATO-DO-PRIMEIRO-TERMO-ADITIVO-AO-CONTRATO-N-010-2013.pdf"/>
    <hyperlink ref="A1160" r:id="rId981" display="https://goias.gov.br/detran/wp-content/uploads/sites/8/2023/07/20140407-EXTRATO-DE-CONTRATO-N-004-2013.pdf"/>
    <hyperlink ref="A1161" r:id="rId982" display="https://goias.gov.br/detran/wp-content/uploads/sites/8/2023/07/20140325-EXTRATO-DE-CONTRATO-N-078-2013.pdf"/>
    <hyperlink ref="A1162" r:id="rId983" display="https://goias.gov.br/detran/wp-content/uploads/sites/8/2023/07/20140325-EXTRATO-DE-CONTRATO-N-010-2014.pdf"/>
    <hyperlink ref="A1163" r:id="rId984" display="https://goias.gov.br/detran/wp-content/uploads/sites/8/2023/07/20140324-EXTRATO-DO-CONTRATO-N-007-2014.pdf"/>
    <hyperlink ref="A1164" r:id="rId985" display="https://goias.gov.br/detran/wp-content/uploads/sites/8/2023/07/20140324-EXTRATO-DE-CONTRATO-N-051-2013.pdf"/>
    <hyperlink ref="A1165" r:id="rId986" display="https://goias.gov.br/detran/wp-content/uploads/sites/8/2023/07/20140314-EXTRATO-DO-CONTRATO-N-002-2014.pdf"/>
    <hyperlink ref="A1166" r:id="rId987" display="https://goias.gov.br/detran/wp-content/uploads/sites/8/2023/07/20140311-EXTRATO-DO-QUARTO-TERMO-ADITIVO-AO-CONTRATO-N-001-2011.pdf"/>
    <hyperlink ref="A1167" r:id="rId988" display="https://goias.gov.br/detran/wp-content/uploads/sites/8/2023/07/20140311-EXTRATO-DO-CONTRATO-N-003-2014.pdf"/>
    <hyperlink ref="A1168" r:id="rId989" display="https://goias.gov.br/detran/wp-content/uploads/sites/8/2023/07/20140310-EXTRATO-DO-CONTRATO-N-071-2013.pdf"/>
    <hyperlink ref="A1169" r:id="rId990" display="https://goias.gov.br/detran/wp-content/uploads/sites/8/2023/07/20140226-EXTRATO-DE-CONTRATO-DE-LOCACAO-N-033-13.pdf"/>
    <hyperlink ref="A1170" r:id="rId991" display="https://goias.gov.br/detran/wp-content/uploads/sites/8/2023/07/20140219-EXTRATO-DE-CONTRATO-DE-LOCACAO-N-054-2013.pdf"/>
    <hyperlink ref="A1171" r:id="rId992" display="https://goias.gov.br/detran/wp-content/uploads/sites/8/2023/07/20140212-PRIMEIRO-TERMO-ADITIVO-ao-Contrato-N-055-2012.pdf"/>
    <hyperlink ref="A1172" r:id="rId993" display="https://goias.gov.br/detran/wp-content/uploads/sites/8/2023/07/20140128-EXTRATO-DO-CONTRATO-N-053-2013.pdf"/>
    <hyperlink ref="A1173" r:id="rId994" display="https://goias.gov.br/detran/wp-content/uploads/sites/8/2023/07/20140127-EXTRATO-DA-ATA-DE-REGISTRO-DE-PRECOS-N-002-2013.pdf"/>
    <hyperlink ref="A1174" r:id="rId995" display="https://goias.gov.br/detran/wp-content/uploads/sites/8/2023/07/20140124-EXTRATO-DO-CONTRATO-N-072-2013-DE-LOCACAO-DE-IMOVEL.pdf"/>
    <hyperlink ref="A1175" r:id="rId996" display="https://goias.gov.br/detran/wp-content/uploads/sites/8/2023/07/20140116-EXTRATO-DO-CONTRATO-N-074-2013.pdf"/>
    <hyperlink ref="A1176" r:id="rId997" display="https://goias.gov.br/detran/wp-content/uploads/sites/8/2023/07/20140116-EXTRATO-DO-CONTRATO-N-076-2013.pdf"/>
    <hyperlink ref="A1177" r:id="rId998" display="https://goias.gov.br/detran/wp-content/uploads/sites/8/2023/07/20140116-EXTRATO-DO-CONTRATO-N-073-2013.pdf"/>
    <hyperlink ref="A1178" r:id="rId999" display="https://goias.gov.br/detran/wp-content/uploads/sites/8/2023/07/20140116-EXTRATO-DO-CONTRATO-N-066-2013.pdf"/>
    <hyperlink ref="A1179" r:id="rId1000" display="https://goias.gov.br/detran/wp-content/uploads/sites/8/2023/07/20140116-EXTRATO-DO-SEGUNDO-TERMO-ADITIVO-AO-CONTRATO-N-047-2012.pdf"/>
    <hyperlink ref="A1180" r:id="rId1001" display="https://goias.gov.br/detran/wp-content/uploads/sites/8/2023/07/20140116-EXTRATO-DO-CONTRATO-N-075-2013.pdf"/>
    <hyperlink ref="A1181" r:id="rId1002" display="https://goias.gov.br/detran/wp-content/uploads/sites/8/2023/07/20140115-EXTRATO-DE-RESCISAO-DO-CONTRATO-N-055-2009-e-seus-aditivos.pdf"/>
    <hyperlink ref="A1182" r:id="rId1003" display="https://goias.gov.br/detran/wp-content/uploads/sites/8/2023/07/20140113-EXTRATO-DO-NONO-TERMO-ADITIVO-5-REPACTUACAO-AO-CONTRATO-N-041-2008.pdf"/>
    <hyperlink ref="A1183" r:id="rId1004" display="https://goias.gov.br/detran/wp-content/uploads/sites/8/2023/07/20140113-EXTRATO-DO-CONVENIO-N-017-2013.pdf"/>
    <hyperlink ref="A1184" r:id="rId1005" display="https://goias.gov.br/detran/wp-content/uploads/sites/8/2023/07/20140108-EXTRATO-DE-CONTRATO-DE-LOCACAO-N-049-2013.pdf"/>
    <hyperlink ref="A1185" r:id="rId1006" display="https://goias.gov.br/detran/wp-content/uploads/sites/8/2023/07/20140107-EXTRATO-DO-CONTRATO-N-068-2013.pdf"/>
    <hyperlink ref="A1186" r:id="rId1007" display="https://goias.gov.br/detran/wp-content/uploads/sites/8/2023/07/20140107-EXTRATO-DO-CONVENIO-N-013-2013.pdf"/>
    <hyperlink ref="A1187" r:id="rId1008" display="https://goias.gov.br/detran/wp-content/uploads/sites/8/2023/07/20131227-1-TERMO-ADITIVO-AO-TERMO-DE-CREDENCIAMENTO-N-004-2012.pdf"/>
    <hyperlink ref="A1188" r:id="rId1009" display="https://goias.gov.br/detran/wp-content/uploads/sites/8/2023/07/20131227-RESCISAO-DO-CONTRATO-N-012-2013.pdf"/>
    <hyperlink ref="A1189" r:id="rId1010" display="https://goias.gov.br/detran/wp-content/uploads/sites/8/2023/07/20131227-1-TERMO-ADITIVO-AO-TERMO-DE-CREDENCIAMENTO-N-03-2012.pdf"/>
    <hyperlink ref="A1190" r:id="rId1011" display="https://goias.gov.br/detran/wp-content/uploads/sites/8/2023/07/20131227-RESCISAO-DO-CONTRATO-N-051-2010-E-SEUS-ADITIVOS.pdf"/>
    <hyperlink ref="A1191" r:id="rId1012" display="https://goias.gov.br/detran/wp-content/uploads/sites/8/2023/07/20131219-EXTRATO-DO-CONTRATO-N-064-2013.pdf"/>
    <hyperlink ref="A1192" r:id="rId1013" display="https://goias.gov.br/detran/wp-content/uploads/sites/8/2023/07/20131217-EXTRATO-DO-CONTRATO-N-069-2013-DE-FORNECIMENTO-DE-LANCHE.pdf"/>
    <hyperlink ref="A1193" r:id="rId1014" display="https://goias.gov.br/detran/wp-content/uploads/sites/8/2023/07/20131216-EXTRATO-DO-CONTRATO-N-067-2013.pdf"/>
    <hyperlink ref="A1194" r:id="rId1015" display="https://goias.gov.br/detran/wp-content/uploads/sites/8/2023/07/20131216-EXTRATO-DO-CONTRATO-N-065-2013.pdf"/>
    <hyperlink ref="A1195" r:id="rId1016" display="https://goias.gov.br/detran/wp-content/uploads/sites/8/2023/07/20131212-TERCEIRO-TERMO-ADITIVO-AO-CONTRATO-N-060-2010.pdf"/>
    <hyperlink ref="A1196" r:id="rId1017" display="https://goias.gov.br/detran/wp-content/uploads/sites/8/2023/07/20131212-EXTRATO-DO-CONTRATO-N-070-2013.pdf"/>
    <hyperlink ref="A1197" r:id="rId1018" display="https://goias.gov.br/detran/wp-content/uploads/sites/8/2023/07/20131210-EXTRATO-DO-PRIMEIRO-TERMO-ADITIVO-AO-CONTRATO-N-059-2012.pdf"/>
    <hyperlink ref="A1198" r:id="rId1019" display="https://goias.gov.br/detran/wp-content/uploads/sites/8/2023/07/20131209-EXTRATO-DE-CONVENIO-DE-COOPERACAO-MUTUA-N-011-2013.pdf"/>
    <hyperlink ref="A1199" r:id="rId1020" display="https://goias.gov.br/detran/wp-content/uploads/sites/8/2023/07/20131203-EXTRATO-DO-CONTRATO-N-063-2013.pdf"/>
    <hyperlink ref="A1200" r:id="rId1021" display="https://goias.gov.br/detran/wp-content/uploads/sites/8/2023/07/20131203-EXTRATO-DO-CONVENIO-N-018-2013.pdf"/>
    <hyperlink ref="A1201" r:id="rId1022" display="https://goias.gov.br/detran/wp-content/uploads/sites/8/2023/07/20131203-EXTRATO-DO-SEGUNDO-TERMO-ADITIVO-AO-TERMO-DE-CREDENCIAMENTO-N-02-2011.pdf"/>
    <hyperlink ref="A1202" r:id="rId1023" display="https://goias.gov.br/detran/wp-content/uploads/sites/8/2023/07/20131202-EXTRATO-DO-CONTRATO-N-060-2013.pdf"/>
    <hyperlink ref="A1203" r:id="rId1024" display="https://goias.gov.br/detran/wp-content/uploads/sites/8/2023/07/20131202-EXTRATO-DO-PRIMEIRO-TERMO-ADITIVO-AO-TERMO-DE-COOPERACAO-N-003-2011.pdf"/>
    <hyperlink ref="A1204" r:id="rId1025" display="https://goias.gov.br/detran/wp-content/uploads/sites/8/2023/07/20131127-EXTRATO-DO-PRIMEIRO-TERMO-ADITIVO-AO-CONTRATO-DE-SUBLOCACAO-N-06-2013.pdf"/>
    <hyperlink ref="A1205" r:id="rId1026" display="https://goias.gov.br/detran/wp-content/uploads/sites/8/2023/07/20131127-EXTRATO-DO-CONTRATO-N-061-2013.pdf"/>
    <hyperlink ref="A1206" r:id="rId1027" display="https://goias.gov.br/detran/wp-content/uploads/sites/8/2023/07/20131127-EXTRATO-DO-SEXTO-TERMO-ADITIVO-AO-CONTRATO-N-064-2008.pdf"/>
    <hyperlink ref="A1207" r:id="rId1028" display="https://goias.gov.br/detran/wp-content/uploads/sites/8/2023/07/20131114-EXTRATO-DE-PRIMEIRO-TERMO-ADITIVO-AO-CONTRATO-N-060-2012.pdf"/>
    <hyperlink ref="A1208" r:id="rId1029" display="https://goias.gov.br/detran/wp-content/uploads/sites/8/2023/07/20131111-EXTRATO-DO-PRIMEIRO-TERMO-ADITIVO-AO-CONTRATO-N-061-2012.pdf"/>
    <hyperlink ref="A1209" r:id="rId1030" display="https://goias.gov.br/detran/wp-content/uploads/sites/8/2023/07/20131111-EXTRATO-DE-PRIMEIRO-TERMO-ADITIVO-AO-CONTRATO-N-057-2012.pdf"/>
    <hyperlink ref="A1210" r:id="rId1031" display="https://goias.gov.br/detran/wp-content/uploads/sites/8/2023/07/20131106-TERCEIRO-TERMO-ADITIVO-AO-CONTRATO-N-058-2010.pdf"/>
    <hyperlink ref="A1211" r:id="rId1032" display="https://goias.gov.br/detran/wp-content/uploads/sites/8/2023/07/20131105-EXTRATO-DE-CONTRATO-N-059-2013.pdf"/>
    <hyperlink ref="A1212" r:id="rId1033" display="https://goias.gov.br/detran/wp-content/uploads/sites/8/2023/07/20131105-EXTRATO-DE-CONTRATO-N-055-2013.pdf"/>
    <hyperlink ref="A1213" r:id="rId1034" display="https://goias.gov.br/detran/wp-content/uploads/sites/8/2023/07/20131101-EXTRATO-DE-CONTRATO-N-056-2013.pdf"/>
    <hyperlink ref="A1214" r:id="rId1035" display="https://goias.gov.br/detran/wp-content/uploads/sites/8/2023/07/20131101-EXTRATO-DO-CONTRATO-N-037-2013.pdf"/>
    <hyperlink ref="A1215" r:id="rId1036" display="https://goias.gov.br/detran/wp-content/uploads/sites/8/2023/07/20131031-EXTRATO-DE-CONTRATO-N-057-2013.pdf"/>
    <hyperlink ref="A1216" r:id="rId1037" display="https://goias.gov.br/detran/wp-content/uploads/sites/8/2023/07/20131030-TERCEIRO-TERMO-ADITIVO-AO-CONTRATO-N-044-2010.pdf"/>
    <hyperlink ref="A1217" r:id="rId1038" display="https://goias.gov.br/detran/wp-content/uploads/sites/8/2023/07/20131029-CONTRATO-N-058-2013.pdf"/>
    <hyperlink ref="A1218" r:id="rId1039" display="https://goias.gov.br/detran/wp-content/uploads/sites/8/2023/07/20131022-EXTRATO-DE-CONTRATO-N-036-2013.pdf"/>
    <hyperlink ref="A1219" r:id="rId1040" display="https://goias.gov.br/detran/wp-content/uploads/sites/8/2023/07/20131021-EXTRATO-DO-CONTRATO-N-052-2013.pdf"/>
    <hyperlink ref="A1220" r:id="rId1041" display="https://goias.gov.br/detran/wp-content/uploads/sites/8/2023/07/20131021-EXTRATO-DO-CONTRATO-N-032-2013.pdf"/>
    <hyperlink ref="A1221" r:id="rId1042" display="https://goias.gov.br/detran/wp-content/uploads/sites/8/2023/07/20131021-TERCEIRO-TERMO-ADITIVO-AO-CONTRATO-N-039-2013.pdf"/>
    <hyperlink ref="A1222" r:id="rId1043" display="https://goias.gov.br/detran/wp-content/uploads/sites/8/2023/07/20131016-EXTRATO-DE-CONVENIO-N-010-2013.pdf"/>
    <hyperlink ref="A1223" r:id="rId1044" display="https://goias.gov.br/detran/wp-content/uploads/sites/8/2023/07/20131014-PRIMEIRO-TERMO-ADITIVO-AO-CONTRATO-N-046-2012.pdf"/>
    <hyperlink ref="A1224" r:id="rId1045" display="https://goias.gov.br/detran/wp-content/uploads/sites/8/2023/07/20131013-EXTRATO-DE-CONTRATO-N-046-2013.pdf"/>
    <hyperlink ref="A1225" r:id="rId1046" display="https://goias.gov.br/detran/wp-content/uploads/sites/8/2023/07/20131013-EXTRATO-DO-CONTRATO-N-047-2013.pdf"/>
    <hyperlink ref="A1226" r:id="rId1047" display="https://goias.gov.br/detran/wp-content/uploads/sites/8/2023/07/20131013-EXTRATO-DO-CONTRATO-N-048-2013.pdf"/>
    <hyperlink ref="A1227" r:id="rId1048" display="https://goias.gov.br/detran/wp-content/uploads/sites/8/2023/07/20131013-EXTRATO-DO-CONTRATO-N-045-2013.pdf"/>
    <hyperlink ref="A1228" r:id="rId1049" display="https://goias.gov.br/detran/wp-content/uploads/sites/8/2023/07/20131013-EXTRATO-DO-CONTRATO-N-044-2013.pdf"/>
    <hyperlink ref="A1229" r:id="rId1050" display="https://goias.gov.br/detran/wp-content/uploads/sites/8/2023/07/20131004-EXTRATO-DE-CONVENIO-DE-COOPERACAO-MUTUA-N-008-2013.pdf"/>
    <hyperlink ref="A1230" r:id="rId1051" display="https://goias.gov.br/detran/wp-content/uploads/sites/8/2023/07/20131001-EXTRATO-DO-QUINTO-TERMO-ADITIVO-AO-CONTRATO-N-005-2009.pdf"/>
    <hyperlink ref="A1231" r:id="rId1052" display="https://goias.gov.br/detran/wp-content/uploads/sites/8/2023/07/20131001-EXTRATO-DO-TERCEIRO-TERMO-ADITIVO-AO-CONTRATO-N-028-2011.pdf"/>
    <hyperlink ref="A1232" r:id="rId1053" display="https://goias.gov.br/detran/wp-content/uploads/sites/8/2023/07/20130927-EXTRATO-DO-1-TERMO-ADITIVO-AO-TERMO-DE-COOPERACAO-N-003-2011.pdf"/>
    <hyperlink ref="A1233" r:id="rId1054" display="https://goias.gov.br/detran/wp-content/uploads/sites/8/2023/07/20130925-EXTRATO-DE-CONTRATO-N-050-2013.pdf"/>
    <hyperlink ref="A1234" r:id="rId1055" display="https://goias.gov.br/detran/wp-content/uploads/sites/8/2023/07/20130923-EXTRATO-DO-CONTRATO-N-043-2013.pdf"/>
    <hyperlink ref="A1235" r:id="rId1056" display="https://goias.gov.br/detran/wp-content/uploads/sites/8/2023/07/20130919-EXTRATO-DO-OITAVO-TERMO-ADITIVO-AO-CONTRATO-N-041-2008.pdf"/>
    <hyperlink ref="A1236" r:id="rId1057" display="https://goias.gov.br/detran/wp-content/uploads/sites/8/2023/07/20130917-EXTRATO-DE-CONTRATO-N-042-2013.pdf"/>
    <hyperlink ref="A1237" r:id="rId1058" display="https://goias.gov.br/detran/wp-content/uploads/sites/8/2023/07/20130906-EXTRATO-DO-CONTRATO-N-035-2013.pdf"/>
    <hyperlink ref="A1238" r:id="rId1059" display="https://goias.gov.br/detran/wp-content/uploads/sites/8/2023/07/20130906-EXTRATO-DO-CONTRATO-N-041-2013.pdf"/>
    <hyperlink ref="A1239" r:id="rId1060" display="https://goias.gov.br/detran/wp-content/uploads/sites/8/2023/07/20130829-EXTRATO-DO-CONTRATO-N-06-2013.pdf"/>
    <hyperlink ref="A1240" r:id="rId1061" display="https://goias.gov.br/detran/wp-content/uploads/sites/8/2023/07/20130823-EXTRATO-DE-CONTRATO-N-040-2013.pdf"/>
    <hyperlink ref="A1241" r:id="rId1062" display="https://goias.gov.br/detran/wp-content/uploads/sites/8/2023/07/20130823-EXTRATO-DE-CONTRATO-N-039-2013.pdf"/>
    <hyperlink ref="A1242" r:id="rId1063" display="https://goias.gov.br/detran/wp-content/uploads/sites/8/2023/07/20130815-EXTRATO-DE-TERMO-ADITIVO-AO-CONTRATO-N-033-2011.pdf"/>
    <hyperlink ref="A1243" r:id="rId1064" display="https://goias.gov.br/detran/wp-content/uploads/sites/8/2023/07/20130812-EXTRATO-DO-CONTRATO-N-030-2013.pdf"/>
    <hyperlink ref="A1244" r:id="rId1065" display="https://goias.gov.br/detran/wp-content/uploads/sites/8/2023/07/20130806-EXTRATO-DE-TERMO-ADITIVO-AO-CONTRATO-N-034-2011.pdf"/>
    <hyperlink ref="A1245" r:id="rId1066" display="https://goias.gov.br/detran/wp-content/uploads/sites/8/2023/07/20130805-EXTRATO-DE-CONTRATO-N-031-2013.pdf"/>
    <hyperlink ref="A1246" r:id="rId1067" display="https://goias.gov.br/detran/wp-content/uploads/sites/8/2023/07/20130731-EXTRATO-DO-PRIMEIRO-TERMO-ADITIVO-AO-CONTRATO-N-028-2011.pdf"/>
    <hyperlink ref="A1247" r:id="rId1068" display="https://goias.gov.br/detran/wp-content/uploads/sites/8/2023/07/20130723-EXTRATO-DE-CONTRATO-N-029-2013.pdf"/>
    <hyperlink ref="A1248" r:id="rId1069" display="https://goias.gov.br/detran/wp-content/uploads/sites/8/2023/07/20130719-EXTRATO-DO-CONTRATO-N-016-2013.pdf"/>
    <hyperlink ref="A1249" r:id="rId1070" display="https://goias.gov.br/detran/wp-content/uploads/sites/8/2023/07/20130717-EXTRATO-DE-CONTRATO-N-021-2013.pdf"/>
    <hyperlink ref="A1250" r:id="rId1071" display="https://goias.gov.br/detran/wp-content/uploads/sites/8/2023/07/20130716-EXTRATO-DO-CONTRATO-N-018-2013.pdf"/>
    <hyperlink ref="A1251" r:id="rId1072" display="https://goias.gov.br/detran/wp-content/uploads/sites/8/2023/07/20130715-EXTRATO-PRIMEIRO-TERMO-ADITIVO-AO-CONTRATO-N-033-2012.pdf"/>
    <hyperlink ref="A1252" r:id="rId1073" display="https://goias.gov.br/detran/wp-content/uploads/sites/8/2023/07/20130709-EXTRATO-DO-CONTRATO-N-028-2013.pdf"/>
    <hyperlink ref="A1253" r:id="rId1074" display="https://goias.gov.br/detran/wp-content/uploads/sites/8/2023/07/20130703-EXTRATO-DO-TERMO-DE-ANULACAO-PARCIAL.pdf"/>
    <hyperlink ref="A1254" r:id="rId1075" display="https://goias.gov.br/detran/wp-content/uploads/sites/8/2023/07/20130703-EXTRATO-DO-QUARTO-TERMO-ADITIVO-AO-CONTRATO-N-024-2009.pdf"/>
    <hyperlink ref="A1255" r:id="rId1076" display="https://goias.gov.br/detran/wp-content/uploads/sites/8/2023/07/20130701-EXTRATO-DE-CONTRATO-N-023-2013.pdf"/>
    <hyperlink ref="A1256" r:id="rId1077" display="https://goias.gov.br/detran/wp-content/uploads/sites/8/2023/07/20130701-EXTRATO-DE-CONTRATO-N-022-2013.pdf"/>
    <hyperlink ref="A1257" r:id="rId1078" display="https://goias.gov.br/detran/wp-content/uploads/sites/8/2023/07/20130624-EXTRATO-DO-CONTRATO-N-027-2013.pdf"/>
    <hyperlink ref="A1258" r:id="rId1079" display="https://goias.gov.br/detran/wp-content/uploads/sites/8/2023/07/20130621-EXTRATO-DO-CONTRATO-N-0252013.pdf"/>
    <hyperlink ref="A1259" r:id="rId1080" display="https://goias.gov.br/detran/wp-content/uploads/sites/8/2023/07/20130621-EXTRATO-DO-CONTRATO-N-026-2013.pdf"/>
    <hyperlink ref="A1260" r:id="rId1081" display="https://goias.gov.br/detran/wp-content/uploads/sites/8/2023/07/20130619-EXTRATO-DE-CONVENIO-N-009-2013.pdf"/>
    <hyperlink ref="A1261" r:id="rId1082" display="https://goias.gov.br/detran/wp-content/uploads/sites/8/2023/07/20130610-EXTRATO-DE-CONTRATO-N-013-2012.pdf"/>
    <hyperlink ref="A1262" r:id="rId1083" display="https://goias.gov.br/detran/wp-content/uploads/sites/8/2023/07/20130523-EXTRATO-DO-CONVENIO-N-002-2013.pdf"/>
    <hyperlink ref="A1263" r:id="rId1084" display="https://goias.gov.br/detran/wp-content/uploads/sites/8/2023/07/20130520-EXTRATO-DE-CONVENIO-N-007-2013.pdf"/>
    <hyperlink ref="A1264" r:id="rId1085" display="https://goias.gov.br/detran/wp-content/uploads/sites/8/2023/07/20130517-EXTRATO-DE-CONVENIO-N-003-2013.pdf"/>
    <hyperlink ref="A1265" r:id="rId1086" display="https://goias.gov.br/detran/wp-content/uploads/sites/8/2023/07/20130517-EXTRATO-DE-CONVENIO-N-004-2013.pdf"/>
    <hyperlink ref="A1266" r:id="rId1087" display="https://goias.gov.br/detran/wp-content/uploads/sites/8/2023/07/20130510-EXTRATO-DO-CONTRATO-N-015-2013.pdf"/>
    <hyperlink ref="A1267" r:id="rId1088" display="https://goias.gov.br/detran/wp-content/uploads/sites/8/2023/07/20130510-EXTRATO-DO-CONTRATO-N-014-2013.pdf"/>
    <hyperlink ref="A1268" r:id="rId1089" display="https://goias.gov.br/detran/wp-content/uploads/sites/8/2023/07/20130510-EXTRATO-DO-CONVENIO-N-005-2013.pdf"/>
    <hyperlink ref="A1269" r:id="rId1090" display="https://goias.gov.br/detran/wp-content/uploads/sites/8/2023/07/20130424-EXTRATO-DO-CONTRATO-N-017-2013.pdf"/>
    <hyperlink ref="A1270" r:id="rId1091" display="https://goias.gov.br/detran/wp-content/uploads/sites/8/2023/07/20130422-EXTRATO-DO-CONTRATO-N-004-2013.pdf"/>
    <hyperlink ref="A1271" r:id="rId1092" display="https://goias.gov.br/detran/wp-content/uploads/sites/8/2023/07/20130416-EXTRATO-DO-CONTRATO-N-011-2013.pdf"/>
    <hyperlink ref="A1272" r:id="rId1093" display="https://goias.gov.br/detran/wp-content/uploads/sites/8/2023/07/20130416-EXTRATO-DO-CONTRATO-N-001-2013.pdf"/>
    <hyperlink ref="A1273" r:id="rId1094" display="https://goias.gov.br/detran/wp-content/uploads/sites/8/2023/07/20130410-EXTRATO-DO-CONTRATO-N-007-2013.pdf"/>
    <hyperlink ref="A1274" r:id="rId1095" display="https://goias.gov.br/detran/wp-content/uploads/sites/8/2023/07/20130408-EXTRATO-DE-CONTRATO-N-012-2013.pdf"/>
    <hyperlink ref="A1275" r:id="rId1096" display="https://goias.gov.br/detran/wp-content/uploads/sites/8/2023/07/20130408-EXTRATO-DE-CONTRATO-N-005-2013.pdf"/>
    <hyperlink ref="A1276" r:id="rId1097" display="https://goias.gov.br/detran/wp-content/uploads/sites/8/2023/07/20130402-EXTRATO-DO-CONTRATO-N-013-2013.pdf"/>
    <hyperlink ref="A1277" r:id="rId1098" display="https://goias.gov.br/detran/wp-content/uploads/sites/8/2023/07/20130401-EXTRATO-DO-PRIMEIRO-TERMO-ADITIVO-AO-CONTRATO-N-047-2012.pdf"/>
    <hyperlink ref="A1278" r:id="rId1099" display="https://goias.gov.br/detran/wp-content/uploads/sites/8/2023/07/20130325-EXTRATO-DO-CONTRATO-N-010-2013.pdf"/>
    <hyperlink ref="A1279" r:id="rId1100" display="https://goias.gov.br/detran/wp-content/uploads/sites/8/2023/07/20130318-EXTRATO-DO-CONTRATO-N-008-2013.pdf"/>
    <hyperlink ref="A1280" r:id="rId1101" display="https://goias.gov.br/detran/wp-content/uploads/sites/8/2023/07/20130311-EXTRATO-DO-PRIMEIRO-TERMO-ADITIVO-AO-CONTRATO-N-014-2012.pdf"/>
    <hyperlink ref="A1281" r:id="rId1102" display="https://goias.gov.br/detran/wp-content/uploads/sites/8/2023/07/20130311-EXTRATO-DO-QUARTO-TERMO-ADITIVO-AO-CONTRATO-N-001-2010.pdf"/>
    <hyperlink ref="A1282" r:id="rId1103" display="https://goias.gov.br/detran/wp-content/uploads/sites/8/2023/07/20130308-EXTRATO-DO-SEGUNDO-TERMO-ADITIVO-AO-CONTRATO-N-037-2011.pdf"/>
    <hyperlink ref="A1283" r:id="rId1104" display="https://goias.gov.br/detran/wp-content/uploads/sites/8/2023/07/20130305-EXTRATO-DO-QUARTO-TERMO-ADITIVO-AO-CONTRATO-N-005-2009.pdf"/>
    <hyperlink ref="A1284" r:id="rId1105" display="https://goias.gov.br/detran/wp-content/uploads/sites/8/2023/07/20130304-EXTRATO-DO-CONTRATO-N-002-2013.pdf"/>
    <hyperlink ref="A1285" r:id="rId1106" display="https://goias.gov.br/detran/wp-content/uploads/sites/8/2023/07/20130227-EXTRATO-DO-CONTRATO-N-069-2012.pdf"/>
    <hyperlink ref="A1286" r:id="rId1107" display="https://goias.gov.br/detran/wp-content/uploads/sites/8/2023/07/20130215-EXTRATO-DO-TERCEIRO-TERMO-ADITIVO-AO-CONTRATO-N-001-2011.pdf"/>
    <hyperlink ref="A1287" r:id="rId1108" display="https://goias.gov.br/detran/wp-content/uploads/sites/8/2023/07/20130208-EXTRATO-DO-CONTRATO-N-071-2012.pdf"/>
    <hyperlink ref="A1288" r:id="rId1109" display="https://goias.gov.br/detran/wp-content/uploads/sites/8/2023/07/20130208-EXTRATO-DO-CONTRATO-N-070-2012.pdf"/>
    <hyperlink ref="A1289" r:id="rId1110" display="https://goias.gov.br/detran/wp-content/uploads/sites/8/2023/07/20130130-EXTRATO-DE-CONTRATO-N-066-2012.pdf"/>
    <hyperlink ref="A1290" r:id="rId1111" display="https://goias.gov.br/detran/wp-content/uploads/sites/8/2023/07/20130130-EXTRATO-DE-CONVENIO.pdf"/>
    <hyperlink ref="A1291" r:id="rId1112" display="https://goias.gov.br/detran/wp-content/uploads/sites/8/2023/07/20130125-EXTRATO-DO-CONTRATO-N-060-2012.pdf"/>
    <hyperlink ref="A1292" r:id="rId1113" display="https://goias.gov.br/detran/wp-content/uploads/sites/8/2023/07/20130125-EXTRATO-DO-CONTRATO-N-059-2012.pdf"/>
    <hyperlink ref="A1293" r:id="rId1114" display="https://goias.gov.br/detran/wp-content/uploads/sites/8/2023/07/20130125-EXTRATO-DO-CONTRATO-N-058-2012.pdf"/>
    <hyperlink ref="A1294" r:id="rId1115" display="https://goias.gov.br/detran/wp-content/uploads/sites/8/2023/07/20130125-EXTRATO-DO-CONTRATO-N-057-2012.pdf"/>
    <hyperlink ref="A1295" r:id="rId1116" display="https://goias.gov.br/detran/wp-content/uploads/sites/8/2023/07/20130125-EXTRATO-DO-CONTRATO-N-061-2012.pdf"/>
    <hyperlink ref="A1296" r:id="rId1117" display="https://goias.gov.br/detran/wp-content/uploads/sites/8/2023/07/20130123-EXTRATO-DO-CONTRATO-N-050-2012.pdf"/>
    <hyperlink ref="A1297" r:id="rId1118" display="https://goias.gov.br/detran/wp-content/uploads/sites/8/2023/07/20130122-EXTRATO-DE-CONTRATO-N-068-2012.pdf"/>
    <hyperlink ref="A1298" r:id="rId1119" display="https://goias.gov.br/detran/wp-content/uploads/sites/8/2023/07/20130122-EXTRATO-DE-CONTRATO-N-067-2012.pdf"/>
    <hyperlink ref="A1299" r:id="rId1120" display="https://goias.gov.br/detran/wp-content/uploads/sites/8/2023/07/20130122-EXTRATO-DO-CONTRATO-N-064-2012.pdf"/>
    <hyperlink ref="A1300" r:id="rId1121" display="https://goias.gov.br/detran/wp-content/uploads/sites/8/2023/07/20130122-EXTRATO-DE-CONTRATO-N-065-2012.pdf"/>
    <hyperlink ref="A1301" r:id="rId1122" display="https://goias.gov.br/detran/wp-content/uploads/sites/8/2023/07/20130115-EXTRATO-DO-CONTRATO-N-055-2012.pdf"/>
    <hyperlink ref="A1302" r:id="rId1123" display="https://goias.gov.br/detran/wp-content/uploads/sites/8/2023/07/20130115-EXTRATO-DO-CONTRATO-N-063-2012.pdf"/>
    <hyperlink ref="A1303" r:id="rId1124" display="https://goias.gov.br/detran/wp-content/uploads/sites/8/2023/07/20130115-EXTRATO-DO-CONTRATO-N-062-2012.pdf"/>
    <hyperlink ref="A1304" r:id="rId1125" display="https://goias.gov.br/detran/wp-content/uploads/sites/8/2023/07/20130108-EXTRATO-TERMO-DE-CREDENCIAMENTO-N-02-2012-CFC-LA-PAZ-ME.pdf"/>
    <hyperlink ref="A1305" r:id="rId1126" display="https://goias.gov.br/detran/wp-content/uploads/sites/8/2023/07/20130108-EXTRATO-DE-ADITIVO-AO-CREDENCIAMENTO-N-02-2011.pdf"/>
    <hyperlink ref="A1306" r:id="rId1127" display="https://goias.gov.br/detran/wp-content/uploads/sites/8/2023/07/20121228-EXTRATO-DO-CONTRATO-N-054-2012.pdf"/>
    <hyperlink ref="A1307" r:id="rId1128" display="https://goias.gov.br/detran/wp-content/uploads/sites/8/2023/07/20121219-EXTRATO-DO-CONTRATO-N-053-2012.pdf"/>
    <hyperlink ref="A1308" r:id="rId1129" display="https://goias.gov.br/detran/wp-content/uploads/sites/8/2023/07/20121212-EXTRATO-DO-CONTRATO-N-049-2012.pdf"/>
    <hyperlink ref="A1309" r:id="rId1130" display="https://goias.gov.br/detran/wp-content/uploads/sites/8/2023/07/20121212-EXTRATO-DO-CONTRATO-N-048-2012.pdf"/>
    <hyperlink ref="A1310" r:id="rId1131" display="https://goias.gov.br/detran/wp-content/uploads/sites/8/2023/07/20121210-EXTRATO-DO-QUINTO-TERMO-ADITIVO-AO-CONTRATO-N-064-2008.pdf"/>
    <hyperlink ref="A1311" r:id="rId1132" display="https://goias.gov.br/detran/wp-content/uploads/sites/8/2023/07/20121210-EXTRATO-DO-CONTRATO-N-047-2012.pdf"/>
    <hyperlink ref="A1312" r:id="rId1133" display="https://goias.gov.br/detran/wp-content/uploads/sites/8/2023/07/20121210-PRIMEIRO-TERMO-ADITIVO-AO-CONTRATO-N-038-2011.pdf"/>
    <hyperlink ref="A1313" r:id="rId1134" display="https://goias.gov.br/detran/wp-content/uploads/sites/8/2023/07/20121210-EXTRATO-DO-CONTRATO-N-046-2012.pdf"/>
    <hyperlink ref="A1314" r:id="rId1135" display="https://goias.gov.br/detran/wp-content/uploads/sites/8/2023/07/20121207-EXTRATO-DO-CONTRATO-N-0045-2012.pdf"/>
    <hyperlink ref="A1315" r:id="rId1136" display="https://goias.gov.br/detran/wp-content/uploads/sites/8/2023/07/20121203-EXTRATO-Termo-de-Credenciamento-N-03-2012.pdf"/>
    <hyperlink ref="A1316" r:id="rId1137" display="https://goias.gov.br/detran/wp-content/uploads/sites/8/2023/07/20121203-EXTRATO-TERMO-DE-CREDENCIAMENTO-N-04-2012.pdf"/>
    <hyperlink ref="A1317" r:id="rId1138" display="https://goias.gov.br/detran/wp-content/uploads/sites/8/2023/07/20121203-EXTRATO-DE-TERMO-DE-CREDENCIAMENTO-N-01-2012.pdf"/>
    <hyperlink ref="A1318" r:id="rId1139" display="https://goias.gov.br/detran/wp-content/uploads/sites/8/2023/07/20121126-EXTRATO-DO-SEGUNDO-TERMO-ADITIVO-AO-CONTRATO-N-058-2010.pdf"/>
    <hyperlink ref="A1319" r:id="rId1140" display="https://goias.gov.br/detran/wp-content/uploads/sites/8/2023/07/20121121-EXTRATO-DO-QUINTO-TERMO-ADITIVO-AO-CONTRATO-N-032-2009.pdf"/>
    <hyperlink ref="A1320" r:id="rId1141" display="https://goias.gov.br/detran/wp-content/uploads/sites/8/2023/07/20121121-EXTRATO-DO-CONTRATO-N-038-2012.pdf"/>
    <hyperlink ref="A1321" r:id="rId1142" display="https://goias.gov.br/detran/wp-content/uploads/sites/8/2023/07/20121120-EXTRATO-DO-CONVENIO-N-009-2012.pdf"/>
    <hyperlink ref="A1322" r:id="rId1143" display="https://goias.gov.br/detran/wp-content/uploads/sites/8/2023/07/20121101-EXTRATO-DO-SEGUNDO-TERMO-ADITIVO-AO-CONTRATO-N-039-2010.pdf"/>
    <hyperlink ref="A1323" r:id="rId1144" display="https://goias.gov.br/detran/wp-content/uploads/sites/8/2023/07/20121029-EXTRATO-DO-SEGUNDO-TERMO-ADITIVO-AO-CONTRATO-N-044-2010.pdf"/>
    <hyperlink ref="A1324" r:id="rId1145" display="https://goias.gov.br/detran/wp-content/uploads/sites/8/2023/07/20121029-EXTRATO-DO-QUINTO-TERMO-ADITIVO-AO-CONTRATO-N-042-2008.pdf"/>
    <hyperlink ref="A1325" r:id="rId1146" display="https://goias.gov.br/detran/wp-content/uploads/sites/8/2023/07/20121026-EXTRATO-DO-CONTRATO-N-043-2012.pdf"/>
    <hyperlink ref="A1326" r:id="rId1147" display="https://goias.gov.br/detran/wp-content/uploads/sites/8/2023/07/20121025-EXTRATO-DO-CONTRATO-N-044-2012.pdf"/>
    <hyperlink ref="A1327" r:id="rId1148" display="https://goias.gov.br/detran/wp-content/uploads/sites/8/2023/07/20121022-EXTRATO-DO-9-TERMO-ADITIVO-AO-CONTRATO-N-011-2007-IEL.pdf"/>
    <hyperlink ref="A1328" r:id="rId1149" display="https://goias.gov.br/detran/wp-content/uploads/sites/8/2023/07/20121018-EXTRATO-DO-CONVENIO-N-013-2012.pdf"/>
    <hyperlink ref="A1329" r:id="rId1150" display="https://goias.gov.br/detran/wp-content/uploads/sites/8/2023/07/20121015-EXTRATO-DO-CONTRATO-N-039-2012.pdf"/>
    <hyperlink ref="A1330" r:id="rId1151" display="https://goias.gov.br/detran/wp-content/uploads/sites/8/2023/07/20121005-EXTRATO-DO-QUARTO-TERMO-ADITIVO-AO-CONTRATO-N-052-2008.pdf"/>
    <hyperlink ref="A1331" r:id="rId1152" display="https://goias.gov.br/detran/wp-content/uploads/sites/8/2023/07/20121004-EXTRATO-DO-CONVENIO-N-012-2012.pdf"/>
    <hyperlink ref="A1332" r:id="rId1153" display="https://goias.gov.br/detran/wp-content/uploads/sites/8/2023/07/20121001-EXTRATO-DO-CONTRATO-N-016-2012.pdf"/>
    <hyperlink ref="A1333" r:id="rId1154" display="https://goias.gov.br/detran/wp-content/uploads/sites/8/2023/07/20121001-EXTRATO-DO-CONTRATO-N-041-2012.pdf"/>
    <hyperlink ref="A1334" r:id="rId1155" display="https://goias.gov.br/detran/wp-content/uploads/sites/8/2023/07/20121001-EXTRATO-DO-CONTRATO-N-042-2012.pdf"/>
    <hyperlink ref="A1335" r:id="rId1156" display="https://goias.gov.br/detran/wp-content/uploads/sites/8/2023/07/20120928-EXTRATO-DO-7-TERMO-ADITIVO-AO-CONTRATO-N-041-2008.pdf"/>
    <hyperlink ref="A1336" r:id="rId1157" display="https://goias.gov.br/detran/wp-content/uploads/sites/8/2023/07/20120910-EXTRATO-DO-CONTRATO-N-040-2012.pdf"/>
    <hyperlink ref="A1337" r:id="rId1158" display="https://goias.gov.br/detran/wp-content/uploads/sites/8/2023/07/20120827-EXTRATO-DO-CONTRATO-N-037-2012.pdf"/>
    <hyperlink ref="A1338" r:id="rId1159" display="https://goias.gov.br/detran/wp-content/uploads/sites/8/2023/07/20120822-EXTRATO-DO-1-TERMO-ADITIVO-AO-CONTRATO-N-033-2011.pdf"/>
    <hyperlink ref="A1339" r:id="rId1160" display="https://goias.gov.br/detran/wp-content/uploads/sites/8/2023/07/20120822-EXTRATO-DO-8-TERMO-ADITIVO-AO-CONTRATO-N-011-2007.pdf"/>
    <hyperlink ref="A1340" r:id="rId1161" display="https://goias.gov.br/detran/wp-content/uploads/sites/8/2023/07/20120821-EXTRATO-DO-CONVENIO-N-008-2012.pdf"/>
    <hyperlink ref="A1341" r:id="rId1162" display="https://goias.gov.br/detran/wp-content/uploads/sites/8/2023/07/20120820-EXTRATO-DO-CONTRATO-N-005-2012.pdf"/>
    <hyperlink ref="A1342" r:id="rId1163" display="https://goias.gov.br/detran/wp-content/uploads/sites/8/2023/07/20120820-EXTRATO-DO-PRIMEIRO-TERMO-ADITIVO-AO-CONTRATO-N-029-2011.pdf"/>
    <hyperlink ref="A1343" r:id="rId1164" display="https://goias.gov.br/detran/wp-content/uploads/sites/8/2023/07/20120814-EXTRATO-DO-CONTRATO-N-020-2012.pdf"/>
    <hyperlink ref="A1344" r:id="rId1165" display="https://goias.gov.br/detran/wp-content/uploads/sites/8/2023/07/20120814-EXTRATO-DO-CONTRATO-N-011-2012.pdf"/>
    <hyperlink ref="A1345" r:id="rId1166" display="https://goias.gov.br/detran/wp-content/uploads/sites/8/2023/07/20120809-EXTRATO-DO-CONTRATO-N-028-2011.pdf"/>
    <hyperlink ref="A1346" r:id="rId1167" display="https://goias.gov.br/detran/wp-content/uploads/sites/8/2023/07/20120807-EXTRATO-DO-CONTRATO-N-1052-2012.pdf"/>
    <hyperlink ref="A1347" r:id="rId1168" display="https://goias.gov.br/detran/wp-content/uploads/sites/8/2023/07/20120807-EXTRATO-DO-CONTRATO-N-035-2012.pdf"/>
    <hyperlink ref="A1348" r:id="rId1169" display="https://goias.gov.br/detran/wp-content/uploads/sites/8/2023/07/20120803-EXTRATO-DO-CONTRATO-N-003-2012.pdf"/>
    <hyperlink ref="A1349" r:id="rId1170" display="https://goias.gov.br/detran/wp-content/uploads/sites/8/2023/07/20120802-EXTRATO-DO-CONTRATO-N-024-2012.pdf"/>
    <hyperlink ref="A1350" r:id="rId1171" display="https://goias.gov.br/detran/wp-content/uploads/sites/8/2023/07/20120724-EXTRATO-DO-CONTRATO-N-034-2012.pdf"/>
    <hyperlink ref="A1351" r:id="rId1172" display="https://goias.gov.br/detran/wp-content/uploads/sites/8/2023/07/20120720-TERMO-DE-CONTRATO-N-029-2012.pdf"/>
    <hyperlink ref="A1352" r:id="rId1173" display="https://goias.gov.br/detran/wp-content/uploads/sites/8/2023/07/20120717-EXTRATO-DO-TERMO-DE-CONTRATO-N-026-2012.pdf"/>
    <hyperlink ref="A1353" r:id="rId1174" display="https://goias.gov.br/detran/wp-content/uploads/sites/8/2023/07/20120717-EXTRATO-DO-CONTRATO-N-033-2012.pdf"/>
    <hyperlink ref="A1354" r:id="rId1175" display="https://goias.gov.br/detran/wp-content/uploads/sites/8/2023/07/20120717-TERMO-DE-CONTRATO-N-030-2012.pdf"/>
    <hyperlink ref="A1355" r:id="rId1176" display="https://goias.gov.br/detran/wp-content/uploads/sites/8/2023/07/20120717-PRIMEIRO-TERMO-ADITIVO-DO-CONTRATO-024-2011.pdf"/>
    <hyperlink ref="A1356" r:id="rId1177" display="https://goias.gov.br/detran/wp-content/uploads/sites/8/2023/07/20120717-EXTRATO-DO-CONTRATO-N-004-2012.pdf"/>
    <hyperlink ref="A1357" r:id="rId1178" display="https://goias.gov.br/detran/wp-content/uploads/sites/8/2023/07/20120717-TERMO-DE-CONTRATO-N-028-2012.pdf"/>
    <hyperlink ref="A1358" r:id="rId1179" display="https://goias.gov.br/detran/wp-content/uploads/sites/8/2023/07/20120703-EXTRATO-DO-TERMO-DE-RESCISAO-DO-CONTRATO-N-059-2009.pdf"/>
    <hyperlink ref="A1359" r:id="rId1180" display="https://goias.gov.br/detran/wp-content/uploads/sites/8/2023/07/20120703-EXTRATO-DE-CONTATO-N-023-2012.pdf"/>
    <hyperlink ref="A1360" r:id="rId1181" display="https://goias.gov.br/detran/wp-content/uploads/sites/8/2023/07/20120703-EXTRATO-DE-CONTATO-N-032-2012.pdf"/>
    <hyperlink ref="A1361" r:id="rId1182" display="https://goias.gov.br/detran/wp-content/uploads/sites/8/2023/07/20120703-EXTRATO-DO-CONTRATO-N-031-2012.pdf"/>
    <hyperlink ref="A1362" r:id="rId1183" display="https://goias.gov.br/detran/wp-content/uploads/sites/8/2023/07/20120702-EXTRATO-DO-TERMO-DE-CONVENIO-N-05-12.pdf"/>
    <hyperlink ref="A1363" r:id="rId1184" display="https://goias.gov.br/detran/wp-content/uploads/sites/8/2023/07/20120626-EXTRATO-DE-CONTRATO-N-022-2012-E-EXTRATO-DO-PRIMEIRO-TERMO-AO-CONTRATO-N-064-2009.pdf"/>
    <hyperlink ref="A1364" r:id="rId1185" display="https://goias.gov.br/detran/wp-content/uploads/sites/8/2023/07/20120626-EXTRATO-DE-CONTATO-N-022-2012.pdf"/>
    <hyperlink ref="A1365" r:id="rId1186" display="https://goias.gov.br/detran/wp-content/uploads/sites/8/2023/07/20120620-TERMO-ADITIVO-DE-RE-RATIFICACAO-AO-CONTRATO-N-064-2008.pdf"/>
    <hyperlink ref="A1366" r:id="rId1187" display="https://goias.gov.br/detran/wp-content/uploads/sites/8/2023/07/20120620-EXTRATO-CONTRATO-N-019-2012.pdf"/>
    <hyperlink ref="A1367" r:id="rId1188" display="https://goias.gov.br/detran/wp-content/uploads/sites/8/2023/07/20120620-EXTRATO-DE-CONTRATO-N-021-2012.pdf"/>
    <hyperlink ref="A1368" r:id="rId1189" display="https://goias.gov.br/detran/wp-content/uploads/sites/8/2023/07/20120531-EXTRATO-DE-TERMO-DE-COOPERACAO.pdf"/>
    <hyperlink ref="A33" r:id="rId1190" display="https://goias.gov.br/detran/wp-content/uploads/sites/8/2024/11/aditivo-Porangatu-1.pdf"/>
    <hyperlink ref="A32" r:id="rId1191" display="https://goias.gov.br/detran/wp-content/uploads/sites/8/2024/11/aditivo-uruacu-1.pdf"/>
    <hyperlink ref="A31" r:id="rId1192" display="https://goias.gov.br/detran/wp-content/uploads/sites/8/2024/11/contrato-aditivo-kd-1.pdf"/>
    <hyperlink ref="A30" r:id="rId1193" display="https://goias.gov.br/detran/wp-content/uploads/sites/8/2024/11/contrato-054-1.pdf"/>
    <hyperlink ref="A29" r:id="rId1194" display="https://goias.gov.br/detran/wp-content/uploads/sites/8/2024/11/contrato-052-1.pdf"/>
    <hyperlink ref="A28" r:id="rId1195" display="https://goias.gov.br/detran/wp-content/uploads/sites/8/2024/11/contrato-053-2.pdf"/>
    <hyperlink ref="A27" r:id="rId1196" display="https://goias.gov.br/detran/wp-content/uploads/sites/8/2024/11/contrato-055-1.pdf"/>
    <hyperlink ref="A26" r:id="rId1197" display="https://goias.gov.br/detran/wp-content/uploads/sites/8/2024/11/contrato-054-1.pdf"/>
    <hyperlink ref="A25" r:id="rId1198" display="https://goias.gov.br/detran/wp-content/uploads/sites/8/2024/12/contrato-056-frugatti-1.pdf"/>
    <hyperlink ref="A24" r:id="rId1199" display="https://goias.gov.br/detran/wp-content/uploads/sites/8/2024/12/TECNISYS.pdf"/>
    <hyperlink ref="A23" r:id="rId1200" display="https://goias.gov.br/detran/wp-content/uploads/sites/8/2024/12/Contrato-no-57_2024.pdf"/>
    <hyperlink ref="A22" r:id="rId1201" display="https://goias.gov.br/detran/wp-content/uploads/sites/8/2025/01/INVICTA-1.pdf"/>
    <hyperlink ref="A21" r:id="rId1202" display="https://goias.gov.br/detran/wp-content/uploads/sites/8/2025/01/TECNYSIS.pdf"/>
    <hyperlink ref="A20" r:id="rId1203" display="https://goias.gov.br/detran/wp-content/uploads/sites/8/2025/01/G4F-001.pdf"/>
    <hyperlink ref="A19" r:id="rId1204" display="https://goias.gov.br/detran/wp-content/uploads/sites/8/2025/01/extrato-de-publicacao-locacao-crv-1.pdf"/>
    <hyperlink ref="A18" r:id="rId1205" display="https://goias.gov.br/detran/wp-content/uploads/sites/8/2025/02/extrato-de-publicacao-G4F-012-2021.pdf"/>
    <hyperlink ref="A17" r:id="rId1206" display="https://goias.gov.br/detran/wp-content/uploads/sites/8/2025/02/extrato-de-publicacao-gemelo.pdf"/>
    <hyperlink ref="A16" r:id="rId1207" display="https://goias.gov.br/detran/wp-content/uploads/sites/8/2025/03/extrato-de-publicacao-integravox.pdf"/>
    <hyperlink ref="A15" r:id="rId1208" display="https://goias.gov.br/detran/wp-content/uploads/sites/8/2025/03/extrato-de-publicacao-atlantico-solveer-lbm-global-Canaa-compwire.pdf"/>
    <hyperlink ref="A14" r:id="rId1209" display="https://goias.gov.br/detran/wp-content/uploads/sites/8/2025/03/extrato-de-publicacao-atlantico-solveer-lbm-global-Canaa-compwire.pdf"/>
    <hyperlink ref="A13" r:id="rId1210" display="https://goias.gov.br/detran/wp-content/uploads/sites/8/2025/03/extrato-de-publicacao-atlantico-solveer-lbm-global-Canaa-compwire.pdf"/>
    <hyperlink ref="A12" r:id="rId1211" display="https://goias.gov.br/detran/wp-content/uploads/sites/8/2025/03/extrato-de-publicacao-atlantico-solveer-lbm-global-Canaa-compwire.pdf"/>
    <hyperlink ref="A11" r:id="rId1212" display="https://goias.gov.br/detran/wp-content/uploads/sites/8/2025/03/extrato-de-publicacao-atlantico-solveer-lbm-global-Canaa-compwire.pdf"/>
    <hyperlink ref="A10" r:id="rId1213" display="https://goias.gov.br/detran/wp-content/uploads/sites/8/2025/03/extrato-de-publicacao-AA-NS-GESNER.pdf"/>
    <hyperlink ref="A9" r:id="rId1214" display="https://goias.gov.br/detran/wp-content/uploads/sites/8/2025/03/extrato-de-publicacao-AA-NS-GESNER.pdf"/>
    <hyperlink ref="A8" r:id="rId1215" display="https://goias.gov.br/detran/wp-content/uploads/sites/8/2025/03/extrato-de-publicacao-AA-NS-GESNER.pdf"/>
    <hyperlink ref="A7" r:id="rId1216" display="https://goias.gov.br/detran/wp-content/uploads/sites/8/2025/03/extrato-de-publicacao-integravox-1.pdf"/>
    <hyperlink ref="A6" r:id="rId1217" display="https://goias.gov.br/detran/wp-content/uploads/sites/8/2025/04/extrato-de-publicacao-Logos-e-amp.pdf"/>
    <hyperlink ref="A5" r:id="rId1218" display="https://goias.gov.br/detran/wp-content/uploads/sites/8/2025/04/extrato-de-publicacao-Logos-e-amp.pdf"/>
    <hyperlink ref="A4" r:id="rId1219" display="https://goias.gov.br/detran/wp-content/uploads/sites/8/2025/04/extrato-de-publicacao-atlantico-solveer-lbm-global-Canaa-compwire.pdf"/>
    <hyperlink ref="A3" r:id="rId1220" display="https://goias.gov.br/detran/wp-content/uploads/sites/8/2025/04/extrato-de-publicacao-np.pdf"/>
    <hyperlink ref="A2" r:id="rId1221" display="https://goias.gov.br/detran/wp-content/uploads/sites/8/2025/04/extrato-de-publicacao-TLR-1.pdf"/>
  </hyperlinks>
  <pageMargins left="0.511811024" right="0.511811024" top="0.78740157499999996" bottom="0.78740157499999996" header="0" footer="0"/>
  <pageSetup paperSize="9" orientation="portrait" r:id="rId12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Núbia Maria Diniz Fernandes Oliveira</dc:creator>
  <cp:lastModifiedBy>Patricia de Paulo Fonseca Martins</cp:lastModifiedBy>
  <dcterms:created xsi:type="dcterms:W3CDTF">2024-11-22T12:46:18Z</dcterms:created>
  <dcterms:modified xsi:type="dcterms:W3CDTF">2025-04-01T19:15:28Z</dcterms:modified>
</cp:coreProperties>
</file>