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15" tabRatio="500" firstSheet="1" activeTab="3"/>
  </bookViews>
  <sheets>
    <sheet name="6.1 METAS ATENDIMENTOS" sheetId="1" r:id="rId1"/>
    <sheet name="6.2 - METAS SATISAFAÇÃO" sheetId="2" r:id="rId2"/>
    <sheet name="6.3 METAS QUALIDADE" sheetId="3" r:id="rId3"/>
    <sheet name="6.4 - FLUXO CAIXA" sheetId="4" r:id="rId4"/>
    <sheet name="6.5 - PESSOAL" sheetId="5" r:id="rId5"/>
    <sheet name="Base -Receita-Despesa" sheetId="6" r:id="rId6"/>
  </sheets>
  <externalReferences>
    <externalReference r:id="rId9"/>
  </externalReferences>
  <definedNames/>
  <calcPr calcId="152511"/>
</workbook>
</file>

<file path=xl/sharedStrings.xml><?xml version="1.0" encoding="utf-8"?>
<sst xmlns="http://schemas.openxmlformats.org/spreadsheetml/2006/main" count="409" uniqueCount="190">
  <si>
    <t>DESCRITIVO SINTÉTICO DO QUANTITATIVO DOS SERVIÇOS CONTRATADOS E REALIZADOS</t>
  </si>
  <si>
    <t>Serviços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</si>
  <si>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</si>
  <si>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</si>
  <si>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</si>
  <si>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</si>
  <si>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</si>
  <si>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</si>
  <si>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</si>
  <si>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</si>
  <si>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</si>
  <si>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</si>
  <si>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</si>
  <si>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</si>
  <si>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Contratado</t>
  </si>
  <si>
    <t>Realizado</t>
  </si>
  <si>
    <t>%</t>
  </si>
  <si>
    <t xml:space="preserve">Atendimento de Urgência e Emergência </t>
  </si>
  <si>
    <t>Atividade Ambulatorial</t>
  </si>
  <si>
    <t>DESCRITIVO ANALÍTICO DOS SERVIÇOS CONTRATADOS E REALIZADOS</t>
  </si>
  <si>
    <t>Saídas Hospitalares por Especialidade</t>
  </si>
  <si>
    <t>Clínica Medica</t>
  </si>
  <si>
    <t>Clinica Cirúrgica</t>
  </si>
  <si>
    <t>Atendimento Ambulatorial por Especialidade</t>
  </si>
  <si>
    <t>Consultas Médicas</t>
  </si>
  <si>
    <t>Consultas Não Medicas</t>
  </si>
  <si>
    <t>METAS DE SATISFAÇÃO</t>
  </si>
  <si>
    <t>PESQUISA DE SATISFAÇÃO</t>
  </si>
  <si>
    <t>META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</si>
  <si>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</si>
  <si>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</si>
  <si>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</si>
  <si>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</si>
  <si>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</si>
  <si>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</si>
  <si>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</si>
  <si>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</si>
  <si>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</si>
  <si>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</si>
  <si>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</si>
  <si>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</si>
  <si>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TOTAL</t>
  </si>
  <si>
    <t>MÉDIA</t>
  </si>
  <si>
    <t>A.H.%</t>
  </si>
  <si>
    <t>Taxa de IRAS na UTI Adulto(%)</t>
  </si>
  <si>
    <t>Densidade de IRAS - UTI Adulto</t>
  </si>
  <si>
    <t>Densidade de Incidência de Infecção Hospitalar
 em Corrente Sanguínea associada a CVC - UTI Adulto</t>
  </si>
  <si>
    <t>Taxa de Utilização de CVC - UTI Adulto</t>
  </si>
  <si>
    <t>Comparativo Fluxo de Caixa</t>
  </si>
  <si>
    <t xml:space="preserve"> Receitas X Despesas</t>
  </si>
  <si>
    <t>CONTA</t>
  </si>
  <si>
    <t>% A.H.</t>
  </si>
  <si>
    <r>
      <rPr>
        <i/>
        <sz val="10"/>
        <color rgb="FF000000"/>
        <rFont val="Cambria"/>
        <family val="1"/>
      </rPr>
      <t xml:space="preserve">SALDO FINAL EM CONTA </t>
    </r>
    <r>
      <rPr>
        <b/>
        <i/>
        <sz val="8"/>
        <color rgb="FFFF0000"/>
        <rFont val="Cambria"/>
        <family val="1"/>
      </rPr>
      <t>(1)</t>
    </r>
  </si>
  <si>
    <t>RECEITA DO EXERCÍCIO</t>
  </si>
  <si>
    <t>(+)</t>
  </si>
  <si>
    <r>
      <rPr>
        <b/>
        <i/>
        <sz val="10"/>
        <color rgb="FF000000"/>
        <rFont val="Cambria"/>
        <family val="1"/>
      </rPr>
      <t xml:space="preserve">Total da Receita </t>
    </r>
    <r>
      <rPr>
        <b/>
        <i/>
        <sz val="8"/>
        <color rgb="FFFF0000"/>
        <rFont val="Cambria"/>
        <family val="1"/>
      </rPr>
      <t xml:space="preserve">(2) </t>
    </r>
  </si>
  <si>
    <t>Investimentos</t>
  </si>
  <si>
    <t>(-)</t>
  </si>
  <si>
    <t>Despesas de Pessoal + Encargos</t>
  </si>
  <si>
    <t>Rescisões Trabalhistas</t>
  </si>
  <si>
    <t>Despesas com Serviços</t>
  </si>
  <si>
    <t>Despesas com Materiais</t>
  </si>
  <si>
    <t>Tributos, taxas e contribuições</t>
  </si>
  <si>
    <t>Demais Despesas</t>
  </si>
  <si>
    <r>
      <rPr>
        <b/>
        <i/>
        <sz val="10"/>
        <color rgb="FF000000"/>
        <rFont val="Cambria"/>
        <family val="1"/>
      </rPr>
      <t xml:space="preserve">Total da Despesa </t>
    </r>
    <r>
      <rPr>
        <b/>
        <i/>
        <sz val="8"/>
        <color rgb="FFFF0000"/>
        <rFont val="Cambria"/>
        <family val="1"/>
      </rPr>
      <t>(3)</t>
    </r>
  </si>
  <si>
    <t>RESULTADO DO EXERCÍCIO</t>
  </si>
  <si>
    <t>(=)</t>
  </si>
  <si>
    <t>QUANTITATIVO DE PESSOAL</t>
  </si>
  <si>
    <t>VAR %</t>
  </si>
  <si>
    <t>Dirigentes</t>
  </si>
  <si>
    <t>funcionários CLT</t>
  </si>
  <si>
    <t>Servidores Estatutários</t>
  </si>
  <si>
    <t>Nº enfermeiro</t>
  </si>
  <si>
    <t>Nº funcionários(as) enfermagem</t>
  </si>
  <si>
    <t>Nº todos funcionários(as)</t>
  </si>
  <si>
    <t>nº de médicos(as)</t>
  </si>
  <si>
    <t>Nº total de médicos especialistas</t>
  </si>
  <si>
    <t>Nº Leito operacional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</si>
  <si>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</si>
  <si>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</si>
  <si>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</si>
  <si>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</si>
  <si>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</si>
  <si>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</si>
  <si>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</si>
  <si>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</si>
  <si>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</si>
  <si>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</si>
  <si>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</si>
  <si>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A.V.%</t>
  </si>
  <si>
    <t>A.V. %</t>
  </si>
  <si>
    <t>A.H. %</t>
  </si>
  <si>
    <t>A – SALDO ANTERIOR</t>
  </si>
  <si>
    <t>Banco Conta Movimento</t>
  </si>
  <si>
    <t>Banco Conta Aplicação Financeira (*)</t>
  </si>
  <si>
    <t>Fundo para férias(*)</t>
  </si>
  <si>
    <t>Caixa</t>
  </si>
  <si>
    <t>Cheque a compensar (-)</t>
  </si>
  <si>
    <t>1 – TOTAL DE SALDO ANTERIOR</t>
  </si>
  <si>
    <t>ENTRADAS EM CONTA CORRENTE</t>
  </si>
  <si>
    <t>DESCRIÇÃO</t>
  </si>
  <si>
    <t>Repasses Contrato de Gestão</t>
  </si>
  <si>
    <t>Rendimentos sobre Aplicações Financeiras</t>
  </si>
  <si>
    <t>Recuperação de Despesas</t>
  </si>
  <si>
    <t>Aporte para Caixa (+)</t>
  </si>
  <si>
    <t>Receitas Não Governamentais (Doações, vendas, alugueis e outros)</t>
  </si>
  <si>
    <t>SUBTOTAL DE ENTRADAS:</t>
  </si>
  <si>
    <t>Resgates Aplicação Financeira</t>
  </si>
  <si>
    <t>Receita com Vendas</t>
  </si>
  <si>
    <t>2 – TOTAL DE ENTRADAS</t>
  </si>
  <si>
    <t>APLICAÇÃO FINANCEIRA</t>
  </si>
  <si>
    <t>ENTRADA CONTA APLICAÇÃO (+)</t>
  </si>
  <si>
    <t>SAÍDAS DA C/A POR REGATES (-)</t>
  </si>
  <si>
    <t>IRRF/IOF S/APLICAÇÃO FINANCEIRA</t>
  </si>
  <si>
    <t>3 – RESULTADO MOV. FIN. EM C/ APLICAÇÃO</t>
  </si>
  <si>
    <t>GASTOS/TRANSFERÊNCIAS</t>
  </si>
  <si>
    <t>Pessoal</t>
  </si>
  <si>
    <t>Materiais</t>
  </si>
  <si>
    <t>Concessionárias (água, luz e telefone)</t>
  </si>
  <si>
    <t>Tributos, Taxas e Contribuições</t>
  </si>
  <si>
    <t>Outras Saídas</t>
  </si>
  <si>
    <t>Recibo de Pagamento a Autônomo/Diária</t>
  </si>
  <si>
    <t>Reembolso de Rateios(-)</t>
  </si>
  <si>
    <t>Despesas com Viagens</t>
  </si>
  <si>
    <t>Pensões Alimentícias</t>
  </si>
  <si>
    <t>Aluguéis</t>
  </si>
  <si>
    <t>Devolução de Verba</t>
  </si>
  <si>
    <t>Encargos sobre Folha de Pagamento</t>
  </si>
  <si>
    <t>Reembolso de Despesas</t>
  </si>
  <si>
    <t>Diárias</t>
  </si>
  <si>
    <t>SUBTOTAL (GASTOS)</t>
  </si>
  <si>
    <t>4 – TOTAL DE GASTOS:</t>
  </si>
  <si>
    <t>TRANSFERÊNCIAS PARA CONTA APLICAÇÃO OU POUPANÇA</t>
  </si>
  <si>
    <t>TRANSFERÊNCIAS PARA CONTA APLICAÇÃO</t>
  </si>
  <si>
    <t>Transferências da c/c para c/a ou c/p (-)</t>
  </si>
  <si>
    <t>Aporte para Caixa (-)</t>
  </si>
  <si>
    <t>Bloqueio Judicial (-)</t>
  </si>
  <si>
    <t>Caução para Fornecedores (-)</t>
  </si>
  <si>
    <t>5 – TOTAL TRANSF P/ APLICAÇÃO ou POUPANÇA</t>
  </si>
  <si>
    <t>6 – SALDO FINAL NO PERÍODO (1+2+3-4-5)</t>
  </si>
  <si>
    <t>MOVIMENTAÇÃO FINANCEIRA SEM ALTERAÇÃO NO SALDO BANCÁRIO</t>
  </si>
  <si>
    <t>TEV – Transferências Entre Contas (Entradas)</t>
  </si>
  <si>
    <t>TEV – Transferências Entre Contas (Saídas)</t>
  </si>
  <si>
    <t>SALDO BANCÁRIO</t>
  </si>
  <si>
    <t>Banco Conta Aplicação</t>
  </si>
  <si>
    <t>Fundo para  Férias</t>
  </si>
  <si>
    <t>SALDO TOTAL</t>
  </si>
  <si>
    <t>DIFERENÇA (SALDO DO FINAL X EXTRATO)</t>
  </si>
  <si>
    <t>Referência: Jan a Dez /2018</t>
  </si>
  <si>
    <t>PRESTAÇÃO DE CONTAS HUGOL/AGIR</t>
  </si>
  <si>
    <t>outubro</t>
  </si>
  <si>
    <t>Outras entradas (desbloqueio judicial)</t>
  </si>
  <si>
    <t>SALDO INICIAL EM CONTA</t>
  </si>
  <si>
    <t>1º Etapa</t>
  </si>
  <si>
    <t>2º Etapa</t>
  </si>
  <si>
    <t>3ª Etapa</t>
  </si>
  <si>
    <t>4ª Etapa</t>
  </si>
  <si>
    <t>5ª Etapa</t>
  </si>
  <si>
    <t>Internação                                   (Saídas Hospitalares)</t>
  </si>
  <si>
    <t>Internação                       (Saídas Hospitalares)</t>
  </si>
  <si>
    <t>Sadt Externo</t>
  </si>
  <si>
    <t>Etapa
inicial</t>
  </si>
  <si>
    <t>Diálise (***)</t>
  </si>
  <si>
    <t>mediana do
período %</t>
  </si>
  <si>
    <t>(*)</t>
  </si>
  <si>
    <t>(*) Informar qual é a meta estabelecida</t>
  </si>
  <si>
    <t>COMPARATIVO DE FLUXO DE CAIXA 2017, 2018 E 2019</t>
  </si>
  <si>
    <t>Transplantes / uti Adulto</t>
  </si>
  <si>
    <t>Consulta Subsequente (retorno)</t>
  </si>
  <si>
    <t>Cirurgia</t>
  </si>
  <si>
    <t>Procedimentos Cirúrgicos</t>
  </si>
  <si>
    <t>2021 - METAS REALIZADAS</t>
  </si>
  <si>
    <t>Meta
inicial</t>
  </si>
  <si>
    <t>ATENDIMENTOS (*)</t>
  </si>
  <si>
    <t>METAS DE ATENDIMENTOS(**)</t>
  </si>
  <si>
    <t>2022 - METAS REALIZADAS</t>
  </si>
  <si>
    <t>2023 - METAS REALIZADAS</t>
  </si>
  <si>
    <t>** Preencher comforme metas estabelecidadas pelo contrato de gestão (Etapa Inicial) e alterações das metas estabelecidas por Termos Aditivos (Etapas)</t>
  </si>
  <si>
    <t>Serviços(*)</t>
  </si>
  <si>
    <t>Especialidades(*)</t>
  </si>
  <si>
    <t>* A descrição dos serviços e especialidades devem ser preenchidos conforme estabelecidos no contrato de gestão e termos aditivo</t>
  </si>
  <si>
    <t>Mediana
2021</t>
  </si>
  <si>
    <t>Mediana 
2022</t>
  </si>
  <si>
    <t>Mediana 
2023</t>
  </si>
  <si>
    <t>* A descrição das metas de qualidade operacional devem ser preenchidos conforme estabelecidas no contrato de gestão e termos aditivo</t>
  </si>
  <si>
    <t>Orientações:</t>
  </si>
  <si>
    <t>Os dados a serem inseridos nas planilhas devem ser os mesmos que foram analisados nos relatórios de avaliação dos órgão supervisor</t>
  </si>
  <si>
    <t>Metas de Qualidade Operacional(*)</t>
  </si>
  <si>
    <t>METAS DE QUALIDADE OPERACIONAL(*)</t>
  </si>
  <si>
    <t>Consolida os dados da planilha Base -Receita-Despesa na planilha Comparativo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</si>
</sst>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#,#00.00"/>
    <numFmt numFmtId="167" formatCode="d/m/yyyy"/>
    <numFmt numFmtId="168" formatCode="&quot;R$ &quot;#,##0.00;[Red]&quot;-R$ &quot;#,##0.00"/>
    <numFmt numFmtId="169" formatCode="0.0"/>
    <numFmt numFmtId="173" formatCode="_-* #,##0.00_-;\-* #,##0.00_-;_-* &quot;-&quot;??_-;_-@_-"/>
  </numFmts>
  <fonts count="3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333333"/>
      <name val="Calibri"/>
      <family val="2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i/>
      <sz val="8"/>
      <color rgb="FF000000"/>
      <name val="Cambria"/>
      <family val="1"/>
    </font>
    <font>
      <sz val="10.5"/>
      <color rgb="FF000000"/>
      <name val="Times New Roman"/>
      <family val="1"/>
    </font>
    <font>
      <b/>
      <sz val="10"/>
      <name val="Times New Roman"/>
      <family val="1"/>
    </font>
    <font>
      <i/>
      <sz val="10"/>
      <color rgb="FF000000"/>
      <name val="Cambria"/>
      <family val="1"/>
    </font>
    <font>
      <b/>
      <i/>
      <sz val="10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1"/>
      <color rgb="FF000000"/>
      <name val="Cambria"/>
      <family val="1"/>
    </font>
    <font>
      <b/>
      <i/>
      <sz val="8"/>
      <color rgb="FFFF0000"/>
      <name val="Cambria"/>
      <family val="1"/>
    </font>
    <font>
      <i/>
      <sz val="10"/>
      <color rgb="FFC9211E"/>
      <name val="Cambria"/>
      <family val="1"/>
    </font>
    <font>
      <i/>
      <sz val="8"/>
      <color rgb="FFFF0000"/>
      <name val="Cambria"/>
      <family val="1"/>
    </font>
    <font>
      <b/>
      <i/>
      <sz val="8"/>
      <color rgb="FF000000"/>
      <name val="Cambria"/>
      <family val="1"/>
    </font>
    <font>
      <b/>
      <sz val="10"/>
      <color rgb="FF393C21"/>
      <name val="Verdana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FFFF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hair"/>
      <right style="hair"/>
      <top style="hair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/>
      <bottom style="thin"/>
    </border>
    <border>
      <left/>
      <right/>
      <top/>
      <bottom style="thick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Border="0" applyProtection="0">
      <alignment/>
    </xf>
    <xf numFmtId="0" fontId="2" fillId="0" borderId="0">
      <alignment/>
      <protection/>
    </xf>
    <xf numFmtId="9" fontId="0" fillId="0" borderId="0" applyBorder="0" applyProtection="0">
      <alignment/>
    </xf>
    <xf numFmtId="164" fontId="0" fillId="0" borderId="0" applyBorder="0" applyProtection="0">
      <alignment/>
    </xf>
    <xf numFmtId="0" fontId="3" fillId="0" borderId="0">
      <alignment/>
      <protection/>
    </xf>
    <xf numFmtId="0" fontId="24" fillId="2" borderId="1" applyProtection="0">
      <alignment/>
    </xf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wrapText="1"/>
    </xf>
    <xf numFmtId="0" fontId="12" fillId="0" borderId="0" xfId="21" applyFont="1">
      <alignment/>
      <protection/>
    </xf>
    <xf numFmtId="0" fontId="13" fillId="0" borderId="0" xfId="21" applyFont="1" applyAlignment="1">
      <alignment horizontal="center"/>
      <protection/>
    </xf>
    <xf numFmtId="164" fontId="12" fillId="0" borderId="0" xfId="23" applyFont="1" applyBorder="1" applyProtection="1">
      <alignment/>
      <protection/>
    </xf>
    <xf numFmtId="0" fontId="13" fillId="6" borderId="5" xfId="21" applyFont="1" applyFill="1" applyBorder="1" applyAlignment="1">
      <alignment horizontal="center" vertical="center" wrapText="1"/>
      <protection/>
    </xf>
    <xf numFmtId="0" fontId="12" fillId="0" borderId="0" xfId="23" applyNumberFormat="1" applyFont="1" applyBorder="1" applyAlignment="1" applyProtection="1">
      <alignment horizontal="center" vertical="center" wrapText="1"/>
      <protection/>
    </xf>
    <xf numFmtId="164" fontId="12" fillId="0" borderId="0" xfId="23" applyFont="1" applyBorder="1" applyAlignment="1" applyProtection="1">
      <alignment vertical="center" wrapText="1"/>
      <protection/>
    </xf>
    <xf numFmtId="0" fontId="12" fillId="0" borderId="0" xfId="21" applyFont="1" applyAlignment="1">
      <alignment vertical="center" wrapText="1"/>
      <protection/>
    </xf>
    <xf numFmtId="0" fontId="12" fillId="7" borderId="0" xfId="21" applyFont="1" applyFill="1" applyAlignment="1">
      <alignment vertical="center" wrapText="1"/>
      <protection/>
    </xf>
    <xf numFmtId="0" fontId="13" fillId="6" borderId="0" xfId="21" applyFont="1" applyFill="1" applyAlignment="1">
      <alignment vertical="center" wrapText="1"/>
      <protection/>
    </xf>
    <xf numFmtId="0" fontId="13" fillId="6" borderId="0" xfId="21" applyFont="1" applyFill="1" applyAlignment="1">
      <alignment horizontal="center" vertical="center" wrapText="1"/>
      <protection/>
    </xf>
    <xf numFmtId="0" fontId="17" fillId="7" borderId="0" xfId="21" applyFont="1" applyFill="1" applyAlignment="1">
      <alignment vertical="center" wrapText="1"/>
      <protection/>
    </xf>
    <xf numFmtId="164" fontId="17" fillId="0" borderId="0" xfId="23" applyFont="1" applyBorder="1" applyAlignment="1" applyProtection="1">
      <alignment vertical="center" wrapText="1"/>
      <protection/>
    </xf>
    <xf numFmtId="0" fontId="17" fillId="0" borderId="0" xfId="21" applyFont="1" applyAlignment="1">
      <alignment vertical="center" wrapText="1"/>
      <protection/>
    </xf>
    <xf numFmtId="164" fontId="13" fillId="0" borderId="0" xfId="23" applyFont="1" applyBorder="1" applyAlignment="1" applyProtection="1">
      <alignment vertical="center" wrapText="1"/>
      <protection/>
    </xf>
    <xf numFmtId="0" fontId="13" fillId="0" borderId="0" xfId="21" applyFont="1" applyAlignment="1">
      <alignment vertical="center" wrapText="1"/>
      <protection/>
    </xf>
    <xf numFmtId="0" fontId="13" fillId="6" borderId="5" xfId="21" applyFont="1" applyFill="1" applyBorder="1" applyAlignment="1">
      <alignment vertical="center" wrapText="1"/>
      <protection/>
    </xf>
    <xf numFmtId="0" fontId="18" fillId="0" borderId="0" xfId="21" applyFont="1">
      <alignment/>
      <protection/>
    </xf>
    <xf numFmtId="0" fontId="19" fillId="0" borderId="0" xfId="21" applyFont="1" applyAlignment="1">
      <alignment horizontal="center"/>
      <protection/>
    </xf>
    <xf numFmtId="164" fontId="9" fillId="0" borderId="0" xfId="23" applyFont="1" applyBorder="1" applyProtection="1">
      <alignment/>
      <protection/>
    </xf>
    <xf numFmtId="4" fontId="20" fillId="0" borderId="0" xfId="21" applyNumberFormat="1" applyFont="1">
      <alignment/>
      <protection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0" borderId="3" xfId="0" applyFont="1" applyBorder="1" applyAlignment="1">
      <alignment vertical="center"/>
    </xf>
    <xf numFmtId="165" fontId="6" fillId="5" borderId="0" xfId="0" applyNumberFormat="1" applyFont="1" applyFill="1" applyAlignment="1">
      <alignment horizontal="center" vertical="center"/>
    </xf>
    <xf numFmtId="165" fontId="8" fillId="5" borderId="0" xfId="0" applyNumberFormat="1" applyFont="1" applyFill="1" applyAlignment="1">
      <alignment horizontal="center" vertical="center"/>
    </xf>
    <xf numFmtId="0" fontId="4" fillId="4" borderId="4" xfId="0" applyFont="1" applyFill="1" applyBorder="1"/>
    <xf numFmtId="165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165" fontId="4" fillId="5" borderId="0" xfId="0" applyNumberFormat="1" applyFont="1" applyFill="1" applyAlignment="1">
      <alignment horizontal="center" vertical="center"/>
    </xf>
    <xf numFmtId="0" fontId="4" fillId="0" borderId="11" xfId="0" applyFont="1" applyBorder="1"/>
    <xf numFmtId="165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0" borderId="4" xfId="0" applyFont="1" applyBorder="1"/>
    <xf numFmtId="165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49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4" fontId="22" fillId="0" borderId="0" xfId="0" applyNumberFormat="1" applyFont="1"/>
    <xf numFmtId="166" fontId="23" fillId="0" borderId="0" xfId="0" applyNumberFormat="1" applyFont="1"/>
    <xf numFmtId="166" fontId="22" fillId="0" borderId="0" xfId="0" applyNumberFormat="1" applyFont="1"/>
    <xf numFmtId="10" fontId="22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23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4" fontId="24" fillId="2" borderId="1" xfId="25" applyNumberFormat="1" applyProtection="1">
      <alignment/>
      <protection/>
    </xf>
    <xf numFmtId="4" fontId="22" fillId="0" borderId="0" xfId="0" applyNumberFormat="1" applyFont="1" applyAlignment="1">
      <alignment horizontal="center" wrapText="1"/>
    </xf>
    <xf numFmtId="4" fontId="22" fillId="0" borderId="3" xfId="0" applyNumberFormat="1" applyFont="1" applyBorder="1" applyAlignment="1">
      <alignment wrapText="1"/>
    </xf>
    <xf numFmtId="4" fontId="22" fillId="0" borderId="2" xfId="0" applyNumberFormat="1" applyFont="1" applyBorder="1" applyAlignment="1">
      <alignment wrapText="1"/>
    </xf>
    <xf numFmtId="4" fontId="22" fillId="0" borderId="2" xfId="0" applyNumberFormat="1" applyFont="1" applyBorder="1"/>
    <xf numFmtId="4" fontId="23" fillId="0" borderId="2" xfId="0" applyNumberFormat="1" applyFont="1" applyBorder="1"/>
    <xf numFmtId="10" fontId="22" fillId="0" borderId="12" xfId="0" applyNumberFormat="1" applyFont="1" applyBorder="1"/>
    <xf numFmtId="4" fontId="22" fillId="0" borderId="3" xfId="0" applyNumberFormat="1" applyFont="1" applyBorder="1"/>
    <xf numFmtId="166" fontId="22" fillId="0" borderId="2" xfId="0" applyNumberFormat="1" applyFont="1" applyBorder="1"/>
    <xf numFmtId="0" fontId="23" fillId="8" borderId="0" xfId="0" applyFont="1" applyFill="1" applyAlignment="1">
      <alignment wrapText="1"/>
    </xf>
    <xf numFmtId="4" fontId="23" fillId="0" borderId="3" xfId="0" applyNumberFormat="1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/>
    <xf numFmtId="0" fontId="22" fillId="0" borderId="12" xfId="0" applyFont="1" applyBorder="1"/>
    <xf numFmtId="0" fontId="22" fillId="0" borderId="13" xfId="0" applyFont="1" applyBorder="1" applyAlignment="1">
      <alignment wrapText="1"/>
    </xf>
    <xf numFmtId="10" fontId="23" fillId="0" borderId="12" xfId="0" applyNumberFormat="1" applyFont="1" applyBorder="1"/>
    <xf numFmtId="0" fontId="23" fillId="0" borderId="0" xfId="0" applyFont="1" applyAlignment="1">
      <alignment wrapText="1"/>
    </xf>
    <xf numFmtId="4" fontId="23" fillId="0" borderId="3" xfId="0" applyNumberFormat="1" applyFont="1" applyBorder="1" applyAlignment="1">
      <alignment wrapText="1"/>
    </xf>
    <xf numFmtId="4" fontId="23" fillId="0" borderId="2" xfId="0" applyNumberFormat="1" applyFont="1" applyBorder="1" applyAlignment="1">
      <alignment wrapText="1"/>
    </xf>
    <xf numFmtId="4" fontId="23" fillId="0" borderId="0" xfId="0" applyNumberFormat="1" applyFont="1" applyAlignment="1">
      <alignment wrapText="1"/>
    </xf>
    <xf numFmtId="164" fontId="22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4" fontId="23" fillId="5" borderId="3" xfId="0" applyNumberFormat="1" applyFont="1" applyFill="1" applyBorder="1"/>
    <xf numFmtId="4" fontId="23" fillId="5" borderId="2" xfId="0" applyNumberFormat="1" applyFont="1" applyFill="1" applyBorder="1"/>
    <xf numFmtId="10" fontId="23" fillId="5" borderId="0" xfId="0" applyNumberFormat="1" applyFont="1" applyFill="1"/>
    <xf numFmtId="10" fontId="23" fillId="5" borderId="12" xfId="0" applyNumberFormat="1" applyFont="1" applyFill="1" applyBorder="1"/>
    <xf numFmtId="0" fontId="23" fillId="5" borderId="0" xfId="0" applyFont="1" applyFill="1"/>
    <xf numFmtId="10" fontId="24" fillId="2" borderId="12" xfId="25" applyNumberFormat="1" applyBorder="1" applyProtection="1">
      <alignment/>
      <protection/>
    </xf>
    <xf numFmtId="10" fontId="24" fillId="2" borderId="1" xfId="25" applyNumberFormat="1" applyProtection="1">
      <alignment/>
      <protection/>
    </xf>
    <xf numFmtId="167" fontId="23" fillId="0" borderId="3" xfId="0" applyNumberFormat="1" applyFont="1" applyBorder="1"/>
    <xf numFmtId="167" fontId="23" fillId="0" borderId="2" xfId="0" applyNumberFormat="1" applyFont="1" applyBorder="1"/>
    <xf numFmtId="167" fontId="24" fillId="2" borderId="2" xfId="25" applyNumberFormat="1" applyBorder="1" applyProtection="1">
      <alignment/>
      <protection/>
    </xf>
    <xf numFmtId="4" fontId="23" fillId="0" borderId="4" xfId="0" applyNumberFormat="1" applyFont="1" applyBorder="1"/>
    <xf numFmtId="4" fontId="23" fillId="0" borderId="9" xfId="0" applyNumberFormat="1" applyFont="1" applyBorder="1"/>
    <xf numFmtId="10" fontId="23" fillId="0" borderId="10" xfId="0" applyNumberFormat="1" applyFont="1" applyBorder="1"/>
    <xf numFmtId="4" fontId="23" fillId="0" borderId="14" xfId="0" applyNumberFormat="1" applyFont="1" applyBorder="1"/>
    <xf numFmtId="4" fontId="23" fillId="0" borderId="15" xfId="0" applyNumberFormat="1" applyFont="1" applyBorder="1"/>
    <xf numFmtId="0" fontId="22" fillId="0" borderId="16" xfId="0" applyFont="1" applyBorder="1"/>
    <xf numFmtId="0" fontId="21" fillId="0" borderId="0" xfId="0" applyFont="1"/>
    <xf numFmtId="4" fontId="23" fillId="0" borderId="0" xfId="0" applyNumberFormat="1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vertical="center" wrapText="1"/>
    </xf>
    <xf numFmtId="4" fontId="23" fillId="0" borderId="17" xfId="0" applyNumberFormat="1" applyFont="1" applyBorder="1"/>
    <xf numFmtId="166" fontId="22" fillId="0" borderId="0" xfId="0" applyNumberFormat="1" applyFont="1" applyAlignment="1">
      <alignment horizontal="center" vertical="center"/>
    </xf>
    <xf numFmtId="168" fontId="23" fillId="0" borderId="0" xfId="0" applyNumberFormat="1" applyFont="1"/>
    <xf numFmtId="0" fontId="8" fillId="0" borderId="0" xfId="0" applyFont="1" applyAlignment="1">
      <alignment horizontal="left"/>
    </xf>
    <xf numFmtId="0" fontId="18" fillId="0" borderId="0" xfId="21" applyFont="1" applyAlignment="1">
      <alignment horizontal="left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9" fontId="0" fillId="0" borderId="9" xfId="20" applyBorder="1">
      <alignment/>
    </xf>
    <xf numFmtId="9" fontId="0" fillId="0" borderId="2" xfId="20" applyBorder="1">
      <alignment/>
    </xf>
    <xf numFmtId="9" fontId="26" fillId="9" borderId="9" xfId="20" applyFont="1" applyFill="1" applyBorder="1">
      <alignment/>
    </xf>
    <xf numFmtId="4" fontId="22" fillId="0" borderId="2" xfId="0" applyNumberFormat="1" applyFont="1" applyBorder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4" fontId="22" fillId="10" borderId="2" xfId="0" applyNumberFormat="1" applyFont="1" applyFill="1" applyBorder="1" applyAlignment="1">
      <alignment wrapText="1"/>
    </xf>
    <xf numFmtId="4" fontId="23" fillId="10" borderId="2" xfId="0" applyNumberFormat="1" applyFont="1" applyFill="1" applyBorder="1"/>
    <xf numFmtId="4" fontId="22" fillId="10" borderId="2" xfId="0" applyNumberFormat="1" applyFont="1" applyFill="1" applyBorder="1"/>
    <xf numFmtId="4" fontId="23" fillId="10" borderId="3" xfId="0" applyNumberFormat="1" applyFont="1" applyFill="1" applyBorder="1"/>
    <xf numFmtId="4" fontId="22" fillId="10" borderId="3" xfId="0" applyNumberFormat="1" applyFont="1" applyFill="1" applyBorder="1"/>
    <xf numFmtId="4" fontId="22" fillId="10" borderId="2" xfId="0" applyNumberFormat="1" applyFont="1" applyFill="1" applyBorder="1" applyAlignment="1">
      <alignment vertical="center"/>
    </xf>
    <xf numFmtId="4" fontId="23" fillId="10" borderId="2" xfId="0" applyNumberFormat="1" applyFont="1" applyFill="1" applyBorder="1" applyAlignment="1">
      <alignment/>
    </xf>
    <xf numFmtId="4" fontId="22" fillId="10" borderId="2" xfId="0" applyNumberFormat="1" applyFont="1" applyFill="1" applyBorder="1" applyAlignment="1">
      <alignment/>
    </xf>
    <xf numFmtId="4" fontId="23" fillId="11" borderId="3" xfId="0" applyNumberFormat="1" applyFont="1" applyFill="1" applyBorder="1"/>
    <xf numFmtId="4" fontId="23" fillId="0" borderId="2" xfId="0" applyNumberFormat="1" applyFont="1" applyBorder="1"/>
    <xf numFmtId="4" fontId="22" fillId="0" borderId="2" xfId="0" applyNumberFormat="1" applyFont="1" applyBorder="1"/>
    <xf numFmtId="4" fontId="23" fillId="10" borderId="15" xfId="0" applyNumberFormat="1" applyFont="1" applyFill="1" applyBorder="1"/>
    <xf numFmtId="20" fontId="22" fillId="0" borderId="0" xfId="0" applyNumberFormat="1" applyFont="1"/>
    <xf numFmtId="43" fontId="22" fillId="0" borderId="0" xfId="26" applyFont="1"/>
    <xf numFmtId="4" fontId="2" fillId="0" borderId="0" xfId="21" applyNumberFormat="1" applyFont="1">
      <alignment/>
      <protection/>
    </xf>
    <xf numFmtId="0" fontId="15" fillId="10" borderId="0" xfId="21" applyFont="1" applyFill="1" applyAlignment="1">
      <alignment horizontal="center"/>
      <protection/>
    </xf>
    <xf numFmtId="0" fontId="14" fillId="10" borderId="0" xfId="21" applyFont="1" applyFill="1" applyAlignment="1">
      <alignment/>
      <protection/>
    </xf>
    <xf numFmtId="0" fontId="15" fillId="10" borderId="0" xfId="21" applyFont="1" applyFill="1" applyAlignment="1">
      <alignment/>
      <protection/>
    </xf>
    <xf numFmtId="0" fontId="23" fillId="4" borderId="6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vertical="center" wrapText="1"/>
    </xf>
    <xf numFmtId="0" fontId="27" fillId="12" borderId="19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9" fontId="5" fillId="13" borderId="2" xfId="0" applyNumberFormat="1" applyFont="1" applyFill="1" applyBorder="1" applyAlignment="1">
      <alignment horizontal="center" vertical="center" wrapText="1"/>
    </xf>
    <xf numFmtId="1" fontId="28" fillId="12" borderId="2" xfId="0" applyNumberFormat="1" applyFont="1" applyFill="1" applyBorder="1" applyAlignment="1">
      <alignment horizontal="center" vertical="center" wrapText="1"/>
    </xf>
    <xf numFmtId="1" fontId="5" fillId="12" borderId="2" xfId="0" applyNumberFormat="1" applyFont="1" applyFill="1" applyBorder="1" applyAlignment="1">
      <alignment horizontal="center" vertical="center" wrapText="1"/>
    </xf>
    <xf numFmtId="10" fontId="5" fillId="12" borderId="12" xfId="20" applyNumberFormat="1" applyFont="1" applyFill="1" applyBorder="1" applyAlignment="1" applyProtection="1">
      <alignment horizontal="center" vertical="center" wrapText="1"/>
      <protection/>
    </xf>
    <xf numFmtId="0" fontId="28" fillId="12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1" fontId="28" fillId="14" borderId="9" xfId="0" applyNumberFormat="1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1" fontId="7" fillId="16" borderId="0" xfId="0" applyNumberFormat="1" applyFont="1" applyFill="1" applyBorder="1" applyAlignment="1">
      <alignment horizontal="center" vertical="center" wrapText="1"/>
    </xf>
    <xf numFmtId="1" fontId="28" fillId="16" borderId="0" xfId="0" applyNumberFormat="1" applyFont="1" applyFill="1" applyBorder="1" applyAlignment="1">
      <alignment horizontal="center" vertical="center" wrapText="1"/>
    </xf>
    <xf numFmtId="0" fontId="0" fillId="10" borderId="0" xfId="0" applyFill="1"/>
    <xf numFmtId="1" fontId="7" fillId="13" borderId="2" xfId="0" applyNumberFormat="1" applyFont="1" applyFill="1" applyBorder="1" applyAlignment="1">
      <alignment horizontal="center" vertical="center" wrapText="1"/>
    </xf>
    <xf numFmtId="1" fontId="5" fillId="13" borderId="2" xfId="0" applyNumberFormat="1" applyFont="1" applyFill="1" applyBorder="1" applyAlignment="1">
      <alignment horizontal="center" vertical="center" wrapText="1"/>
    </xf>
    <xf numFmtId="1" fontId="28" fillId="13" borderId="2" xfId="0" applyNumberFormat="1" applyFont="1" applyFill="1" applyBorder="1" applyAlignment="1">
      <alignment horizontal="center" vertical="center" wrapText="1"/>
    </xf>
    <xf numFmtId="1" fontId="7" fillId="14" borderId="2" xfId="0" applyNumberFormat="1" applyFont="1" applyFill="1" applyBorder="1" applyAlignment="1">
      <alignment horizontal="center" vertical="center" wrapText="1"/>
    </xf>
    <xf numFmtId="1" fontId="28" fillId="14" borderId="2" xfId="0" applyNumberFormat="1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1" fontId="28" fillId="13" borderId="9" xfId="0" applyNumberFormat="1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1" fontId="28" fillId="13" borderId="9" xfId="0" applyNumberFormat="1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0" fillId="17" borderId="0" xfId="0" applyFill="1"/>
    <xf numFmtId="17" fontId="11" fillId="4" borderId="2" xfId="0" applyNumberFormat="1" applyFont="1" applyFill="1" applyBorder="1" applyAlignment="1">
      <alignment horizontal="center"/>
    </xf>
    <xf numFmtId="0" fontId="23" fillId="9" borderId="2" xfId="0" applyFont="1" applyFill="1" applyBorder="1" applyAlignment="1">
      <alignment wrapText="1"/>
    </xf>
    <xf numFmtId="0" fontId="29" fillId="4" borderId="2" xfId="0" applyFont="1" applyFill="1" applyBorder="1" applyAlignment="1">
      <alignment horizontal="center"/>
    </xf>
    <xf numFmtId="2" fontId="29" fillId="5" borderId="2" xfId="20" applyNumberFormat="1" applyFont="1" applyFill="1" applyBorder="1" applyAlignment="1" applyProtection="1">
      <alignment horizontal="center" vertical="center"/>
      <protection/>
    </xf>
    <xf numFmtId="2" fontId="23" fillId="9" borderId="2" xfId="0" applyNumberFormat="1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/>
    </xf>
    <xf numFmtId="169" fontId="23" fillId="9" borderId="2" xfId="0" applyNumberFormat="1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2" fontId="29" fillId="19" borderId="0" xfId="0" applyNumberFormat="1" applyFont="1" applyFill="1" applyBorder="1" applyAlignment="1">
      <alignment vertical="center"/>
    </xf>
    <xf numFmtId="2" fontId="23" fillId="17" borderId="0" xfId="0" applyNumberFormat="1" applyFont="1" applyFill="1" applyBorder="1"/>
    <xf numFmtId="2" fontId="11" fillId="20" borderId="2" xfId="0" applyNumberFormat="1" applyFont="1" applyFill="1" applyBorder="1" applyAlignment="1">
      <alignment horizontal="center" vertical="center"/>
    </xf>
    <xf numFmtId="2" fontId="23" fillId="9" borderId="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wrapText="1"/>
    </xf>
    <xf numFmtId="0" fontId="27" fillId="21" borderId="2" xfId="0" applyFont="1" applyFill="1" applyBorder="1" applyAlignment="1">
      <alignment horizontal="center"/>
    </xf>
    <xf numFmtId="2" fontId="28" fillId="0" borderId="2" xfId="0" applyNumberFormat="1" applyFont="1" applyBorder="1"/>
    <xf numFmtId="1" fontId="28" fillId="0" borderId="2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4" fillId="4" borderId="6" xfId="0" applyFont="1" applyFill="1" applyBorder="1"/>
    <xf numFmtId="0" fontId="4" fillId="4" borderId="24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9" fontId="30" fillId="3" borderId="9" xfId="27" applyNumberFormat="1" applyFont="1" applyBorder="1"/>
    <xf numFmtId="0" fontId="5" fillId="0" borderId="3" xfId="0" applyFont="1" applyBorder="1"/>
    <xf numFmtId="0" fontId="23" fillId="0" borderId="0" xfId="0" applyFont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2" fontId="29" fillId="11" borderId="2" xfId="20" applyNumberFormat="1" applyFont="1" applyFill="1" applyBorder="1" applyAlignment="1" applyProtection="1">
      <alignment horizontal="center" vertical="center"/>
      <protection/>
    </xf>
    <xf numFmtId="17" fontId="11" fillId="22" borderId="2" xfId="0" applyNumberFormat="1" applyFont="1" applyFill="1" applyBorder="1" applyAlignment="1">
      <alignment horizontal="center"/>
    </xf>
    <xf numFmtId="164" fontId="9" fillId="10" borderId="0" xfId="23" applyFont="1" applyFill="1" applyBorder="1" applyProtection="1">
      <alignment/>
      <protection/>
    </xf>
    <xf numFmtId="164" fontId="12" fillId="10" borderId="0" xfId="23" applyFont="1" applyFill="1" applyBorder="1" applyProtection="1">
      <alignment/>
      <protection/>
    </xf>
    <xf numFmtId="0" fontId="6" fillId="10" borderId="0" xfId="0" applyFont="1" applyFill="1"/>
    <xf numFmtId="0" fontId="4" fillId="4" borderId="2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3" fillId="4" borderId="25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15" borderId="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4" fillId="10" borderId="0" xfId="21" applyFont="1" applyFill="1" applyAlignment="1">
      <alignment horizontal="center"/>
      <protection/>
    </xf>
    <xf numFmtId="0" fontId="15" fillId="10" borderId="0" xfId="21" applyFont="1" applyFill="1" applyAlignment="1">
      <alignment horizontal="center"/>
      <protection/>
    </xf>
    <xf numFmtId="0" fontId="9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left" vertical="center" wrapText="1"/>
      <protection/>
    </xf>
    <xf numFmtId="0" fontId="18" fillId="0" borderId="0" xfId="21" applyFont="1" applyAlignment="1">
      <alignment horizontal="left"/>
      <protection/>
    </xf>
    <xf numFmtId="0" fontId="15" fillId="10" borderId="33" xfId="21" applyFont="1" applyFill="1" applyBorder="1" applyAlignment="1">
      <alignment horizontal="center"/>
      <protection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23" fillId="0" borderId="34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21" borderId="36" xfId="0" applyFont="1" applyFill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4" fillId="15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vertical="center"/>
    </xf>
    <xf numFmtId="0" fontId="4" fillId="12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10" borderId="0" xfId="0" applyFill="1"/>
    <xf numFmtId="0" fontId="6" fillId="0" borderId="37" xfId="0" applyFont="1" applyFill="1" applyBorder="1" applyAlignment="1">
      <alignment horizontal="center" vertical="center" wrapText="1"/>
    </xf>
    <xf numFmtId="17" fontId="11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17" fontId="11" fillId="22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left" vertical="center" wrapText="1"/>
    </xf>
    <xf numFmtId="0" fontId="4" fillId="15" borderId="3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7" fillId="15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horizontal="center" vertical="center" wrapText="1"/>
    </xf>
    <xf numFmtId="1" fontId="28" fillId="23" borderId="0" xfId="0" applyNumberFormat="1" applyFont="1" applyFill="1" applyBorder="1" applyAlignment="1">
      <alignment horizontal="center" vertical="center" wrapText="1"/>
    </xf>
    <xf numFmtId="1" fontId="28" fillId="23" borderId="0" xfId="0" applyNumberFormat="1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1" fontId="27" fillId="23" borderId="0" xfId="0" applyNumberFormat="1" applyFont="1" applyFill="1" applyBorder="1" applyAlignment="1">
      <alignment horizontal="center" vertical="center" wrapText="1"/>
    </xf>
    <xf numFmtId="9" fontId="27" fillId="23" borderId="0" xfId="0" applyNumberFormat="1" applyFont="1" applyFill="1" applyBorder="1" applyAlignment="1">
      <alignment horizontal="center" vertical="center" wrapText="1"/>
    </xf>
    <xf numFmtId="0" fontId="32" fillId="10" borderId="0" xfId="0" applyFont="1" applyFill="1" applyBorder="1"/>
    <xf numFmtId="0" fontId="32" fillId="10" borderId="0" xfId="0" applyFont="1" applyFill="1"/>
    <xf numFmtId="0" fontId="4" fillId="15" borderId="40" xfId="0" applyFont="1" applyFill="1" applyBorder="1" applyAlignment="1">
      <alignment horizontal="left" vertical="center" wrapText="1"/>
    </xf>
    <xf numFmtId="0" fontId="4" fillId="15" borderId="41" xfId="0" applyFont="1" applyFill="1" applyBorder="1" applyAlignment="1">
      <alignment horizontal="left" vertical="center" wrapText="1"/>
    </xf>
    <xf numFmtId="0" fontId="4" fillId="15" borderId="42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 vertical="center" wrapText="1"/>
    </xf>
    <xf numFmtId="1" fontId="5" fillId="23" borderId="0" xfId="0" applyNumberFormat="1" applyFont="1" applyFill="1" applyBorder="1" applyAlignment="1">
      <alignment horizontal="center" vertical="center" wrapText="1"/>
    </xf>
    <xf numFmtId="9" fontId="5" fillId="23" borderId="0" xfId="0" applyNumberFormat="1" applyFont="1" applyFill="1" applyBorder="1" applyAlignment="1">
      <alignment horizontal="center" vertical="center" wrapText="1"/>
    </xf>
    <xf numFmtId="0" fontId="0" fillId="10" borderId="0" xfId="0" applyFill="1" applyBorder="1"/>
    <xf numFmtId="0" fontId="4" fillId="15" borderId="38" xfId="0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left" vertical="center" wrapText="1"/>
    </xf>
    <xf numFmtId="0" fontId="4" fillId="15" borderId="39" xfId="0" applyFont="1" applyFill="1" applyBorder="1" applyAlignment="1">
      <alignment horizontal="left" vertical="center" wrapText="1"/>
    </xf>
    <xf numFmtId="0" fontId="27" fillId="0" borderId="0" xfId="21" applyFont="1" applyAlignment="1">
      <alignment horizontal="left"/>
      <protection/>
    </xf>
    <xf numFmtId="0" fontId="13" fillId="6" borderId="43" xfId="21" applyFont="1" applyFill="1" applyBorder="1" applyAlignment="1">
      <alignment horizontal="center" vertical="center" wrapText="1"/>
      <protection/>
    </xf>
    <xf numFmtId="0" fontId="13" fillId="6" borderId="43" xfId="23" applyNumberFormat="1" applyFont="1" applyFill="1" applyBorder="1" applyAlignment="1" applyProtection="1">
      <alignment horizontal="center" vertical="center" wrapText="1"/>
      <protection/>
    </xf>
    <xf numFmtId="0" fontId="12" fillId="7" borderId="2" xfId="21" applyFont="1" applyFill="1" applyBorder="1" applyAlignment="1">
      <alignment vertical="center" wrapText="1"/>
      <protection/>
    </xf>
    <xf numFmtId="164" fontId="12" fillId="7" borderId="2" xfId="23" applyFont="1" applyFill="1" applyBorder="1" applyAlignment="1" applyProtection="1">
      <alignment vertical="center" wrapText="1"/>
      <protection/>
    </xf>
    <xf numFmtId="9" fontId="12" fillId="0" borderId="2" xfId="22" applyFont="1" applyBorder="1" applyAlignment="1" applyProtection="1">
      <alignment horizontal="center" vertical="center" wrapText="1"/>
      <protection/>
    </xf>
    <xf numFmtId="9" fontId="12" fillId="5" borderId="2" xfId="22" applyFont="1" applyFill="1" applyBorder="1" applyAlignment="1" applyProtection="1">
      <alignment horizontal="center" vertical="center" wrapText="1"/>
      <protection/>
    </xf>
    <xf numFmtId="0" fontId="13" fillId="6" borderId="2" xfId="21" applyFont="1" applyFill="1" applyBorder="1" applyAlignment="1">
      <alignment vertical="center" wrapText="1"/>
      <protection/>
    </xf>
    <xf numFmtId="164" fontId="13" fillId="6" borderId="2" xfId="23" applyFont="1" applyFill="1" applyBorder="1" applyAlignment="1" applyProtection="1">
      <alignment vertical="center" wrapText="1"/>
      <protection/>
    </xf>
    <xf numFmtId="164" fontId="17" fillId="7" borderId="2" xfId="23" applyFont="1" applyFill="1" applyBorder="1" applyAlignment="1" applyProtection="1">
      <alignment vertical="center" wrapText="1"/>
      <protection/>
    </xf>
    <xf numFmtId="9" fontId="17" fillId="0" borderId="2" xfId="22" applyFont="1" applyBorder="1" applyAlignment="1" applyProtection="1">
      <alignment horizontal="center" vertical="center" wrapText="1"/>
      <protection/>
    </xf>
    <xf numFmtId="0" fontId="13" fillId="6" borderId="2" xfId="21" applyFont="1" applyFill="1" applyBorder="1" applyAlignment="1">
      <alignment horizontal="center" vertical="center" wrapText="1"/>
      <protection/>
    </xf>
    <xf numFmtId="9" fontId="13" fillId="6" borderId="2" xfId="22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  <cellStyle name="Porcentagem 2" xfId="22"/>
    <cellStyle name="Separador de milhares 2" xfId="23"/>
    <cellStyle name="TableStyleLight1" xfId="24"/>
    <cellStyle name="Excel Built-in Check Cell" xfId="25"/>
    <cellStyle name="Vírgula" xfId="26"/>
    <cellStyle name="Ênfase2" xfId="27"/>
    <cellStyle name="Vírgula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78787"/>
      <rgbColor rgb="0095B3D7"/>
      <rgbColor rgb="00BE4B48"/>
      <rgbColor rgb="00FFFFCC"/>
      <rgbColor rgb="00DCE6F2"/>
      <rgbColor rgb="00660066"/>
      <rgbColor rgb="00C0504D"/>
      <rgbColor rgb="00004586"/>
      <rgbColor rgb="00D9D9D9"/>
      <rgbColor rgb="00000080"/>
      <rgbColor rgb="00FF00FF"/>
      <rgbColor rgb="00FFD320"/>
      <rgbColor rgb="0000FFFF"/>
      <rgbColor rgb="00800080"/>
      <rgbColor rgb="00800000"/>
      <rgbColor rgb="00558ED5"/>
      <rgbColor rgb="000000FF"/>
      <rgbColor rgb="0000CCFF"/>
      <rgbColor rgb="00CCFFFF"/>
      <rgbColor rgb="00CCFFCC"/>
      <rgbColor rgb="00FFFF99"/>
      <rgbColor rgb="008EB4E3"/>
      <rgbColor rgb="00FF99CC"/>
      <rgbColor rgb="00B3B3B3"/>
      <rgbColor rgb="00FFCC99"/>
      <rgbColor rgb="004F81BD"/>
      <rgbColor rgb="00729FCF"/>
      <rgbColor rgb="0099CC00"/>
      <rgbColor rgb="00FFC000"/>
      <rgbColor rgb="00FF420E"/>
      <rgbColor rgb="00E46C0A"/>
      <rgbColor rgb="00376092"/>
      <rgbColor rgb="00A5A5A5"/>
      <rgbColor rgb="0017375E"/>
      <rgbColor rgb="0031859C"/>
      <rgbColor rgb="003F3F3F"/>
      <rgbColor rgb="00393C21"/>
      <rgbColor rgb="00C9211E"/>
      <rgbColor rgb="007030A0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iente\Desktop\PC%202018%20FINAL%20HUG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 METAS ATENDIMENTOS"/>
      <sheetName val="6.2 - METAS SATISAFAÇÃO"/>
      <sheetName val="6.3 METAS QUALIDADE"/>
      <sheetName val="6.4 - FLUXO CAIXA"/>
      <sheetName val="6.5 - PESSOAL"/>
      <sheetName val="Base -Receita-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P13">
            <v>0</v>
          </cell>
        </row>
        <row r="32">
          <cell r="AB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Y38"/>
  <sheetViews>
    <sheetView zoomScale="130" zoomScaleNormal="130" workbookViewId="0" topLeftCell="A11">
      <selection activeCell="A23" sqref="A23:P23"/>
    </sheetView>
  </sheetViews>
  <sheetFormatPr defaultColWidth="8.8515625" defaultRowHeight="15"/>
  <cols>
    <col min="1" max="1" width="28.00390625" style="1" customWidth="1"/>
    <col min="2" max="2" width="21.8515625" style="0" customWidth="1"/>
    <col min="3" max="4" width="6.421875" style="0" bestFit="1" customWidth="1"/>
    <col min="5" max="6" width="6.421875" style="0" customWidth="1"/>
    <col min="7" max="8" width="6.421875" style="0" bestFit="1" customWidth="1"/>
    <col min="9" max="33" width="6.421875" style="0" customWidth="1"/>
    <col min="34" max="34" width="5.57421875" style="0" customWidth="1"/>
    <col min="35" max="35" width="5.00390625" style="0" customWidth="1"/>
    <col min="36" max="36" width="7.7109375" style="0" customWidth="1"/>
    <col min="37" max="37" width="8.28125" style="0" customWidth="1"/>
    <col min="38" max="38" width="4.7109375" style="0" customWidth="1"/>
    <col min="39" max="39" width="4.57421875" style="0" customWidth="1"/>
    <col min="40" max="40" width="6.57421875" style="0" customWidth="1"/>
    <col min="41" max="41" width="5.00390625" style="0" customWidth="1"/>
    <col min="42" max="42" width="5.00390625" style="0" bestFit="1" customWidth="1"/>
    <col min="43" max="44" width="6.00390625" style="0" bestFit="1" customWidth="1"/>
    <col min="45" max="45" width="6.421875" style="0" bestFit="1" customWidth="1"/>
    <col min="46" max="46" width="5.8515625" style="0" customWidth="1"/>
    <col min="47" max="47" width="10.28125" style="0" bestFit="1" customWidth="1"/>
    <col min="48" max="48" width="3.8515625" style="0" customWidth="1"/>
    <col min="49" max="52" width="6.00390625" style="0" bestFit="1" customWidth="1"/>
    <col min="53" max="54" width="5.00390625" style="0" customWidth="1"/>
    <col min="55" max="59" width="6.00390625" style="0" bestFit="1" customWidth="1"/>
    <col min="60" max="61" width="7.8515625" style="0" customWidth="1"/>
    <col min="62" max="62" width="6.7109375" style="0" bestFit="1" customWidth="1"/>
    <col min="63" max="69" width="6.7109375" style="0" customWidth="1"/>
    <col min="70" max="71" width="5.00390625" style="0" customWidth="1"/>
    <col min="72" max="72" width="5.57421875" style="0" customWidth="1"/>
    <col min="73" max="73" width="4.421875" style="0" bestFit="1" customWidth="1"/>
    <col min="74" max="74" width="4.140625" style="0" bestFit="1" customWidth="1"/>
    <col min="75" max="75" width="7.140625" style="0" customWidth="1"/>
    <col min="76" max="76" width="6.140625" style="0" customWidth="1"/>
    <col min="77" max="77" width="8.421875" style="0" bestFit="1" customWidth="1"/>
    <col min="79" max="79" width="37.00390625" style="0" hidden="1" customWidth="1"/>
    <col min="80" max="80" width="21.00390625" style="0" hidden="1" customWidth="1"/>
    <col min="81" max="81" width="19.00390625" style="0" hidden="1" customWidth="1"/>
    <col min="82" max="1062" width="8.8515625" style="0" hidden="1" customWidth="1"/>
  </cols>
  <sheetData>
    <row r="1" spans="1:77" ht="15.75" thickBot="1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</row>
    <row r="2" spans="1:53" ht="30.75" customHeight="1">
      <c r="A2" s="234" t="s">
        <v>173</v>
      </c>
      <c r="B2" s="234"/>
      <c r="C2" s="236" t="s">
        <v>174</v>
      </c>
      <c r="D2" s="236"/>
      <c r="E2" s="236"/>
      <c r="F2" s="236"/>
      <c r="G2" s="236"/>
      <c r="H2" s="236"/>
      <c r="I2" s="224" t="s">
        <v>171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5"/>
      <c r="X2" s="224" t="s">
        <v>175</v>
      </c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5"/>
      <c r="AM2" s="231" t="s">
        <v>176</v>
      </c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</row>
    <row r="3" spans="1:53" ht="42.75" customHeight="1">
      <c r="A3" s="141" t="s">
        <v>178</v>
      </c>
      <c r="B3" s="142" t="s">
        <v>179</v>
      </c>
      <c r="C3" s="142" t="s">
        <v>172</v>
      </c>
      <c r="D3" s="143" t="s">
        <v>153</v>
      </c>
      <c r="E3" s="142" t="s">
        <v>154</v>
      </c>
      <c r="F3" s="142" t="s">
        <v>155</v>
      </c>
      <c r="G3" s="142" t="s">
        <v>156</v>
      </c>
      <c r="H3" s="172" t="s">
        <v>157</v>
      </c>
      <c r="I3" s="205" t="s">
        <v>5</v>
      </c>
      <c r="J3" s="205" t="s">
        <v>6</v>
      </c>
      <c r="K3" s="205" t="s">
        <v>7</v>
      </c>
      <c r="L3" s="205" t="s">
        <v>8</v>
      </c>
      <c r="M3" s="205" t="s">
        <v>9</v>
      </c>
      <c r="N3" s="205" t="s">
        <v>10</v>
      </c>
      <c r="O3" s="205" t="s">
        <v>11</v>
      </c>
      <c r="P3" s="205" t="s">
        <v>12</v>
      </c>
      <c r="Q3" s="205" t="s">
        <v>13</v>
      </c>
      <c r="R3" s="205" t="s">
        <v>2</v>
      </c>
      <c r="S3" s="205" t="s">
        <v>3</v>
      </c>
      <c r="T3" s="205" t="s">
        <v>4</v>
      </c>
      <c r="U3" s="208" t="s">
        <v>14</v>
      </c>
      <c r="V3" s="175" t="s">
        <v>15</v>
      </c>
      <c r="W3" s="207" t="s">
        <v>16</v>
      </c>
      <c r="X3" s="205" t="s">
        <v>5</v>
      </c>
      <c r="Y3" s="205" t="s">
        <v>6</v>
      </c>
      <c r="Z3" s="205" t="s">
        <v>7</v>
      </c>
      <c r="AA3" s="205" t="s">
        <v>8</v>
      </c>
      <c r="AB3" s="205" t="s">
        <v>9</v>
      </c>
      <c r="AC3" s="205" t="s">
        <v>10</v>
      </c>
      <c r="AD3" s="205" t="s">
        <v>11</v>
      </c>
      <c r="AE3" s="205" t="s">
        <v>12</v>
      </c>
      <c r="AF3" s="205" t="s">
        <v>13</v>
      </c>
      <c r="AG3" s="205" t="s">
        <v>2</v>
      </c>
      <c r="AH3" s="205" t="s">
        <v>3</v>
      </c>
      <c r="AI3" s="205" t="s">
        <v>4</v>
      </c>
      <c r="AJ3" s="204" t="s">
        <v>14</v>
      </c>
      <c r="AK3" s="175" t="s">
        <v>15</v>
      </c>
      <c r="AL3" s="142" t="s">
        <v>16</v>
      </c>
      <c r="AM3" s="145" t="s">
        <v>5</v>
      </c>
      <c r="AN3" s="145" t="s">
        <v>6</v>
      </c>
      <c r="AO3" s="145" t="s">
        <v>7</v>
      </c>
      <c r="AP3" s="145" t="s">
        <v>8</v>
      </c>
      <c r="AQ3" s="145" t="s">
        <v>9</v>
      </c>
      <c r="AR3" s="145" t="s">
        <v>10</v>
      </c>
      <c r="AS3" s="145" t="s">
        <v>11</v>
      </c>
      <c r="AT3" s="145" t="s">
        <v>12</v>
      </c>
      <c r="AU3" s="145" t="s">
        <v>13</v>
      </c>
      <c r="AV3" s="145" t="s">
        <v>2</v>
      </c>
      <c r="AW3" s="145" t="s">
        <v>3</v>
      </c>
      <c r="AX3" s="145" t="s">
        <v>4</v>
      </c>
      <c r="AY3" s="146" t="s">
        <v>14</v>
      </c>
      <c r="AZ3" s="146" t="s">
        <v>15</v>
      </c>
      <c r="BA3" s="146" t="s">
        <v>16</v>
      </c>
    </row>
    <row r="4" spans="1:53" ht="30" customHeight="1">
      <c r="A4" s="263" t="s">
        <v>158</v>
      </c>
      <c r="B4" s="262" t="s">
        <v>159</v>
      </c>
      <c r="C4" s="2"/>
      <c r="D4" s="147">
        <v>0</v>
      </c>
      <c r="E4" s="147">
        <v>0</v>
      </c>
      <c r="F4" s="147">
        <v>0</v>
      </c>
      <c r="G4" s="147">
        <v>0</v>
      </c>
      <c r="H4" s="173">
        <v>0</v>
      </c>
      <c r="I4" s="150">
        <f aca="true" t="shared" si="0" ref="I4:R4">X12+X13+X14</f>
        <v>0</v>
      </c>
      <c r="J4" s="150">
        <f t="shared" si="0"/>
        <v>0</v>
      </c>
      <c r="K4" s="150">
        <f t="shared" si="0"/>
        <v>0</v>
      </c>
      <c r="L4" s="150">
        <f t="shared" si="0"/>
        <v>0</v>
      </c>
      <c r="M4" s="150">
        <f t="shared" si="0"/>
        <v>0</v>
      </c>
      <c r="N4" s="150">
        <f t="shared" si="0"/>
        <v>0</v>
      </c>
      <c r="O4" s="150">
        <f t="shared" si="0"/>
        <v>0</v>
      </c>
      <c r="P4" s="150">
        <f t="shared" si="0"/>
        <v>0</v>
      </c>
      <c r="Q4" s="150">
        <f t="shared" si="0"/>
        <v>0</v>
      </c>
      <c r="R4" s="150">
        <f t="shared" si="0"/>
        <v>0</v>
      </c>
      <c r="S4" s="150">
        <f>AH12+AH13+AH14</f>
        <v>0</v>
      </c>
      <c r="T4" s="150">
        <f>AI12+AI13+AI14</f>
        <v>0</v>
      </c>
      <c r="U4" s="148">
        <f>AJ12+AJ14</f>
        <v>0</v>
      </c>
      <c r="V4" s="151">
        <f>SUM(S4:T4)</f>
        <v>0</v>
      </c>
      <c r="W4" s="149" t="e">
        <f>V4/U4</f>
        <v>#DIV/0!</v>
      </c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50">
        <f>AW12+AW13+AW14</f>
        <v>0</v>
      </c>
      <c r="AI4" s="150">
        <f>AX12+AX13+AX14</f>
        <v>0</v>
      </c>
      <c r="AJ4" s="148">
        <f>AY12+AY14</f>
        <v>0</v>
      </c>
      <c r="AK4" s="151">
        <f>SUM(AH4:AI4)</f>
        <v>0</v>
      </c>
      <c r="AL4" s="149" t="e">
        <f>AK4/AJ4</f>
        <v>#DIV/0!</v>
      </c>
      <c r="AM4" s="150" t="e">
        <f>#REF!+#REF!+#REF!</f>
        <v>#REF!</v>
      </c>
      <c r="AN4" s="150" t="e">
        <f>#REF!+#REF!+#REF!</f>
        <v>#REF!</v>
      </c>
      <c r="AO4" s="150" t="e">
        <f>#REF!+#REF!+#REF!</f>
        <v>#REF!</v>
      </c>
      <c r="AP4" s="150" t="e">
        <f>#REF!+#REF!+#REF!</f>
        <v>#REF!</v>
      </c>
      <c r="AQ4" s="150">
        <v>0</v>
      </c>
      <c r="AR4" s="150">
        <v>0</v>
      </c>
      <c r="AS4" s="150">
        <v>0</v>
      </c>
      <c r="AT4" s="150">
        <v>0</v>
      </c>
      <c r="AU4" s="150">
        <v>0</v>
      </c>
      <c r="AV4" s="150">
        <v>0</v>
      </c>
      <c r="AW4" s="150">
        <v>0</v>
      </c>
      <c r="AX4" s="150">
        <v>0</v>
      </c>
      <c r="AY4" s="151" t="e">
        <f>#REF!+#REF!+#REF!</f>
        <v>#REF!</v>
      </c>
      <c r="AZ4" s="151" t="e">
        <f>SUM(AM4:AX4)</f>
        <v>#REF!</v>
      </c>
      <c r="BA4" s="152" t="e">
        <f>AZ4/AY4</f>
        <v>#REF!</v>
      </c>
    </row>
    <row r="5" spans="1:53" ht="30" customHeight="1">
      <c r="A5" s="263" t="s">
        <v>17</v>
      </c>
      <c r="B5" s="262" t="s">
        <v>17</v>
      </c>
      <c r="C5" s="2"/>
      <c r="D5" s="147">
        <v>0</v>
      </c>
      <c r="E5" s="147">
        <v>0</v>
      </c>
      <c r="F5" s="147">
        <v>0</v>
      </c>
      <c r="G5" s="147">
        <v>0</v>
      </c>
      <c r="H5" s="173">
        <v>0</v>
      </c>
      <c r="I5" s="150">
        <f aca="true" t="shared" si="1" ref="I5">X13+X14+X15</f>
        <v>0</v>
      </c>
      <c r="J5" s="150">
        <f aca="true" t="shared" si="2" ref="J5">Y13+Y14+Y15</f>
        <v>0</v>
      </c>
      <c r="K5" s="150">
        <f aca="true" t="shared" si="3" ref="K5">Z13+Z14+Z15</f>
        <v>0</v>
      </c>
      <c r="L5" s="150">
        <f aca="true" t="shared" si="4" ref="L5">AA13+AA14+AA15</f>
        <v>0</v>
      </c>
      <c r="M5" s="150">
        <f aca="true" t="shared" si="5" ref="M5">AB13+AB14+AB15</f>
        <v>0</v>
      </c>
      <c r="N5" s="150">
        <f aca="true" t="shared" si="6" ref="N5">AC13+AC14+AC15</f>
        <v>0</v>
      </c>
      <c r="O5" s="150">
        <f aca="true" t="shared" si="7" ref="O5">AD13+AD14+AD15</f>
        <v>0</v>
      </c>
      <c r="P5" s="150">
        <f aca="true" t="shared" si="8" ref="P5">AE13+AE14+AE15</f>
        <v>0</v>
      </c>
      <c r="Q5" s="150">
        <f aca="true" t="shared" si="9" ref="Q5">AF13+AF14+AF15</f>
        <v>0</v>
      </c>
      <c r="R5" s="150">
        <f aca="true" t="shared" si="10" ref="R5">AG13+AG14+AG15</f>
        <v>0</v>
      </c>
      <c r="S5" s="153">
        <f>AH16</f>
        <v>0</v>
      </c>
      <c r="T5" s="153">
        <f>AI16</f>
        <v>0</v>
      </c>
      <c r="U5" s="148">
        <v>0</v>
      </c>
      <c r="V5" s="151">
        <f>SUM(S5:T5)</f>
        <v>0</v>
      </c>
      <c r="W5" s="149" t="e">
        <f aca="true" t="shared" si="11" ref="W5:W8">V5/U5</f>
        <v>#DIV/0!</v>
      </c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53">
        <f>AW16</f>
        <v>0</v>
      </c>
      <c r="AI5" s="153">
        <f>AX16</f>
        <v>0</v>
      </c>
      <c r="AJ5" s="148">
        <v>0</v>
      </c>
      <c r="AK5" s="151">
        <f>SUM(AH5:AI5)</f>
        <v>0</v>
      </c>
      <c r="AL5" s="149" t="e">
        <f aca="true" t="shared" si="12" ref="AL5:AL8">AK5/AJ5</f>
        <v>#DIV/0!</v>
      </c>
      <c r="AM5" s="153" t="e">
        <f>#REF!</f>
        <v>#REF!</v>
      </c>
      <c r="AN5" s="153" t="e">
        <f>#REF!</f>
        <v>#REF!</v>
      </c>
      <c r="AO5" s="153" t="e">
        <f>#REF!</f>
        <v>#REF!</v>
      </c>
      <c r="AP5" s="153" t="e">
        <f>#REF!</f>
        <v>#REF!</v>
      </c>
      <c r="AQ5" s="153" t="e">
        <f>#REF!</f>
        <v>#REF!</v>
      </c>
      <c r="AR5" s="153" t="e">
        <f>#REF!</f>
        <v>#REF!</v>
      </c>
      <c r="AS5" s="153" t="e">
        <f>#REF!</f>
        <v>#REF!</v>
      </c>
      <c r="AT5" s="153" t="e">
        <f>#REF!</f>
        <v>#REF!</v>
      </c>
      <c r="AU5" s="153" t="e">
        <f>#REF!</f>
        <v>#REF!</v>
      </c>
      <c r="AV5" s="150">
        <v>0</v>
      </c>
      <c r="AW5" s="150">
        <v>0</v>
      </c>
      <c r="AX5" s="150">
        <v>0</v>
      </c>
      <c r="AY5" s="148" t="e">
        <f>#REF!</f>
        <v>#REF!</v>
      </c>
      <c r="AZ5" s="151" t="e">
        <f aca="true" t="shared" si="13" ref="AZ5">SUM(AM5:AX5)</f>
        <v>#REF!</v>
      </c>
      <c r="BA5" s="152" t="e">
        <f aca="true" t="shared" si="14" ref="BA5:BA8">AZ5/AY5</f>
        <v>#REF!</v>
      </c>
    </row>
    <row r="6" spans="1:53" ht="18.75" customHeight="1">
      <c r="A6" s="263" t="s">
        <v>18</v>
      </c>
      <c r="B6" s="262" t="s">
        <v>18</v>
      </c>
      <c r="C6" s="2"/>
      <c r="D6" s="148">
        <f aca="true" t="shared" si="15" ref="D6:T6">D17+D18+D19</f>
        <v>0</v>
      </c>
      <c r="E6" s="148">
        <f t="shared" si="15"/>
        <v>0</v>
      </c>
      <c r="F6" s="148">
        <f t="shared" si="15"/>
        <v>0</v>
      </c>
      <c r="G6" s="148">
        <f t="shared" si="15"/>
        <v>0</v>
      </c>
      <c r="H6" s="148">
        <f t="shared" si="15"/>
        <v>0</v>
      </c>
      <c r="I6" s="148">
        <f t="shared" si="15"/>
        <v>0</v>
      </c>
      <c r="J6" s="148">
        <f t="shared" si="15"/>
        <v>0</v>
      </c>
      <c r="K6" s="148">
        <f t="shared" si="15"/>
        <v>0</v>
      </c>
      <c r="L6" s="148">
        <f t="shared" si="15"/>
        <v>0</v>
      </c>
      <c r="M6" s="148">
        <f t="shared" si="15"/>
        <v>0</v>
      </c>
      <c r="N6" s="148">
        <f t="shared" si="15"/>
        <v>0</v>
      </c>
      <c r="O6" s="148">
        <f t="shared" si="15"/>
        <v>0</v>
      </c>
      <c r="P6" s="148">
        <f t="shared" si="15"/>
        <v>0</v>
      </c>
      <c r="Q6" s="148">
        <f t="shared" si="15"/>
        <v>0</v>
      </c>
      <c r="R6" s="148">
        <f t="shared" si="15"/>
        <v>0</v>
      </c>
      <c r="S6" s="148">
        <f t="shared" si="15"/>
        <v>0</v>
      </c>
      <c r="T6" s="148">
        <f t="shared" si="15"/>
        <v>0</v>
      </c>
      <c r="U6" s="148">
        <f>U17+U18+U19</f>
        <v>0</v>
      </c>
      <c r="V6" s="148">
        <f>V17+V18+V19</f>
        <v>0</v>
      </c>
      <c r="W6" s="149" t="e">
        <f t="shared" si="11"/>
        <v>#DIV/0!</v>
      </c>
      <c r="X6" s="148">
        <f aca="true" t="shared" si="16" ref="X6:AK6">X17+X18+X19</f>
        <v>0</v>
      </c>
      <c r="Y6" s="148">
        <f t="shared" si="16"/>
        <v>0</v>
      </c>
      <c r="Z6" s="148">
        <f t="shared" si="16"/>
        <v>0</v>
      </c>
      <c r="AA6" s="148">
        <f t="shared" si="16"/>
        <v>0</v>
      </c>
      <c r="AB6" s="148">
        <f t="shared" si="16"/>
        <v>0</v>
      </c>
      <c r="AC6" s="148">
        <f t="shared" si="16"/>
        <v>0</v>
      </c>
      <c r="AD6" s="148">
        <f t="shared" si="16"/>
        <v>0</v>
      </c>
      <c r="AE6" s="148">
        <f t="shared" si="16"/>
        <v>0</v>
      </c>
      <c r="AF6" s="148">
        <f t="shared" si="16"/>
        <v>0</v>
      </c>
      <c r="AG6" s="148">
        <f t="shared" si="16"/>
        <v>0</v>
      </c>
      <c r="AH6" s="148">
        <f t="shared" si="16"/>
        <v>0</v>
      </c>
      <c r="AI6" s="148">
        <f t="shared" si="16"/>
        <v>0</v>
      </c>
      <c r="AJ6" s="148">
        <f>AJ17+AJ18+AJ19</f>
        <v>0</v>
      </c>
      <c r="AK6" s="148">
        <f t="shared" si="16"/>
        <v>0</v>
      </c>
      <c r="AL6" s="149" t="e">
        <f t="shared" si="12"/>
        <v>#DIV/0!</v>
      </c>
      <c r="AM6" s="148">
        <f aca="true" t="shared" si="17" ref="AM6:AX6">AM17+AM18+AM19</f>
        <v>0</v>
      </c>
      <c r="AN6" s="148">
        <f t="shared" si="17"/>
        <v>0</v>
      </c>
      <c r="AO6" s="148">
        <f t="shared" si="17"/>
        <v>0</v>
      </c>
      <c r="AP6" s="148">
        <f t="shared" si="17"/>
        <v>0</v>
      </c>
      <c r="AQ6" s="148">
        <f t="shared" si="17"/>
        <v>0</v>
      </c>
      <c r="AR6" s="148">
        <f t="shared" si="17"/>
        <v>0</v>
      </c>
      <c r="AS6" s="148">
        <f t="shared" si="17"/>
        <v>0</v>
      </c>
      <c r="AT6" s="148">
        <f t="shared" si="17"/>
        <v>0</v>
      </c>
      <c r="AU6" s="148">
        <f t="shared" si="17"/>
        <v>0</v>
      </c>
      <c r="AV6" s="148">
        <f t="shared" si="17"/>
        <v>0</v>
      </c>
      <c r="AW6" s="148">
        <f t="shared" si="17"/>
        <v>0</v>
      </c>
      <c r="AX6" s="148">
        <f t="shared" si="17"/>
        <v>0</v>
      </c>
      <c r="AY6" s="148">
        <f aca="true" t="shared" si="18" ref="AY6">AY17+AY18+AY19</f>
        <v>0</v>
      </c>
      <c r="AZ6" s="148" t="e">
        <f>AZ17+AZ18+AZ19</f>
        <v>#DIV/0!</v>
      </c>
      <c r="BA6" s="152" t="e">
        <f t="shared" si="14"/>
        <v>#DIV/0!</v>
      </c>
    </row>
    <row r="7" spans="1:53" ht="18" customHeight="1" thickBot="1">
      <c r="A7" s="264" t="s">
        <v>160</v>
      </c>
      <c r="B7" s="265"/>
      <c r="C7" s="154"/>
      <c r="D7" s="155">
        <v>0</v>
      </c>
      <c r="E7" s="155">
        <v>0</v>
      </c>
      <c r="F7" s="155">
        <v>0</v>
      </c>
      <c r="G7" s="155">
        <v>0</v>
      </c>
      <c r="H7" s="174">
        <v>0</v>
      </c>
      <c r="I7" s="150">
        <f aca="true" t="shared" si="19" ref="I7:R8">X15+X16+X18</f>
        <v>0</v>
      </c>
      <c r="J7" s="150">
        <f t="shared" si="19"/>
        <v>0</v>
      </c>
      <c r="K7" s="150">
        <f t="shared" si="19"/>
        <v>0</v>
      </c>
      <c r="L7" s="150">
        <f t="shared" si="19"/>
        <v>0</v>
      </c>
      <c r="M7" s="150">
        <f t="shared" si="19"/>
        <v>0</v>
      </c>
      <c r="N7" s="150">
        <f t="shared" si="19"/>
        <v>0</v>
      </c>
      <c r="O7" s="150">
        <f t="shared" si="19"/>
        <v>0</v>
      </c>
      <c r="P7" s="150">
        <f t="shared" si="19"/>
        <v>0</v>
      </c>
      <c r="Q7" s="150">
        <f t="shared" si="19"/>
        <v>0</v>
      </c>
      <c r="R7" s="150">
        <f t="shared" si="19"/>
        <v>0</v>
      </c>
      <c r="S7" s="156">
        <v>0</v>
      </c>
      <c r="T7" s="156">
        <v>0</v>
      </c>
      <c r="U7" s="148">
        <v>0</v>
      </c>
      <c r="V7" s="151">
        <f>SUM(S7:T7)</f>
        <v>0</v>
      </c>
      <c r="W7" s="149" t="e">
        <f t="shared" si="11"/>
        <v>#DIV/0!</v>
      </c>
      <c r="X7" s="148">
        <v>0</v>
      </c>
      <c r="Y7" s="148">
        <v>0</v>
      </c>
      <c r="Z7" s="148">
        <v>0</v>
      </c>
      <c r="AA7" s="148">
        <v>0</v>
      </c>
      <c r="AB7" s="148">
        <v>0</v>
      </c>
      <c r="AC7" s="148">
        <v>0</v>
      </c>
      <c r="AD7" s="148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9" t="e">
        <f t="shared" si="12"/>
        <v>#DIV/0!</v>
      </c>
      <c r="AM7" s="150">
        <v>0</v>
      </c>
      <c r="AN7" s="150">
        <v>0</v>
      </c>
      <c r="AO7" s="150">
        <v>0</v>
      </c>
      <c r="AP7" s="150">
        <v>0</v>
      </c>
      <c r="AQ7" s="150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X7" s="150">
        <v>0</v>
      </c>
      <c r="AY7" s="150">
        <v>0</v>
      </c>
      <c r="AZ7" s="150">
        <v>0</v>
      </c>
      <c r="BA7" s="152" t="e">
        <f t="shared" si="14"/>
        <v>#DIV/0!</v>
      </c>
    </row>
    <row r="8" spans="1:77" s="160" customFormat="1" ht="30" customHeight="1" thickBot="1">
      <c r="A8" s="264" t="s">
        <v>169</v>
      </c>
      <c r="B8" s="265" t="s">
        <v>170</v>
      </c>
      <c r="C8" s="154"/>
      <c r="D8" s="155">
        <v>0</v>
      </c>
      <c r="E8" s="155">
        <v>0</v>
      </c>
      <c r="F8" s="155">
        <v>0</v>
      </c>
      <c r="G8" s="155">
        <v>0</v>
      </c>
      <c r="H8" s="174">
        <v>0</v>
      </c>
      <c r="I8" s="150">
        <f t="shared" si="19"/>
        <v>0</v>
      </c>
      <c r="J8" s="150">
        <f t="shared" si="19"/>
        <v>0</v>
      </c>
      <c r="K8" s="150">
        <f t="shared" si="19"/>
        <v>0</v>
      </c>
      <c r="L8" s="150">
        <f t="shared" si="19"/>
        <v>0</v>
      </c>
      <c r="M8" s="150">
        <f t="shared" si="19"/>
        <v>0</v>
      </c>
      <c r="N8" s="150">
        <f t="shared" si="19"/>
        <v>0</v>
      </c>
      <c r="O8" s="150">
        <f t="shared" si="19"/>
        <v>0</v>
      </c>
      <c r="P8" s="150">
        <f t="shared" si="19"/>
        <v>0</v>
      </c>
      <c r="Q8" s="150">
        <f t="shared" si="19"/>
        <v>0</v>
      </c>
      <c r="R8" s="150">
        <f t="shared" si="19"/>
        <v>0</v>
      </c>
      <c r="S8" s="156">
        <v>0</v>
      </c>
      <c r="T8" s="156">
        <v>0</v>
      </c>
      <c r="U8" s="148">
        <v>0</v>
      </c>
      <c r="V8" s="151">
        <f>SUM(S8:T8)</f>
        <v>0</v>
      </c>
      <c r="W8" s="149" t="e">
        <f t="shared" si="11"/>
        <v>#DIV/0!</v>
      </c>
      <c r="X8" s="148">
        <v>0</v>
      </c>
      <c r="Y8" s="148">
        <v>0</v>
      </c>
      <c r="Z8" s="148">
        <v>0</v>
      </c>
      <c r="AA8" s="148">
        <v>0</v>
      </c>
      <c r="AB8" s="148">
        <v>0</v>
      </c>
      <c r="AC8" s="148">
        <v>0</v>
      </c>
      <c r="AD8" s="148"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9" t="e">
        <f t="shared" si="12"/>
        <v>#DIV/0!</v>
      </c>
      <c r="AM8" s="150">
        <v>0</v>
      </c>
      <c r="AN8" s="150">
        <v>0</v>
      </c>
      <c r="AO8" s="150">
        <v>0</v>
      </c>
      <c r="AP8" s="150">
        <v>0</v>
      </c>
      <c r="AQ8" s="150">
        <v>0</v>
      </c>
      <c r="AR8" s="150">
        <v>0</v>
      </c>
      <c r="AS8" s="150">
        <v>0</v>
      </c>
      <c r="AT8" s="150">
        <v>0</v>
      </c>
      <c r="AU8" s="150">
        <v>0</v>
      </c>
      <c r="AV8" s="150">
        <v>0</v>
      </c>
      <c r="AW8" s="150">
        <v>0</v>
      </c>
      <c r="AX8" s="150">
        <v>0</v>
      </c>
      <c r="AY8" s="150">
        <v>0</v>
      </c>
      <c r="AZ8" s="150">
        <v>0</v>
      </c>
      <c r="BA8" s="152" t="e">
        <f t="shared" si="14"/>
        <v>#DIV/0!</v>
      </c>
      <c r="BB8" s="157"/>
      <c r="BC8" s="157"/>
      <c r="BD8" s="158"/>
      <c r="BE8" s="158"/>
      <c r="BF8" s="158"/>
      <c r="BG8" s="158"/>
      <c r="BH8" s="158"/>
      <c r="BI8" s="158"/>
      <c r="BJ8" s="158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77" ht="30" customHeight="1" thickBot="1">
      <c r="A9" s="233" t="s">
        <v>19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</row>
    <row r="10" spans="1:53" ht="30" customHeight="1">
      <c r="A10" s="234" t="s">
        <v>173</v>
      </c>
      <c r="B10" s="234"/>
      <c r="C10" s="226" t="s">
        <v>174</v>
      </c>
      <c r="D10" s="224"/>
      <c r="E10" s="224"/>
      <c r="F10" s="224"/>
      <c r="G10" s="224"/>
      <c r="H10" s="225"/>
      <c r="I10" s="226" t="s">
        <v>171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  <c r="X10" s="226" t="s">
        <v>175</v>
      </c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5"/>
      <c r="AM10" s="224" t="s">
        <v>176</v>
      </c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5"/>
    </row>
    <row r="11" spans="1:53" ht="30" customHeight="1">
      <c r="A11" s="141" t="s">
        <v>178</v>
      </c>
      <c r="B11" s="142" t="s">
        <v>179</v>
      </c>
      <c r="C11" s="142" t="s">
        <v>161</v>
      </c>
      <c r="D11" s="143" t="s">
        <v>153</v>
      </c>
      <c r="E11" s="142" t="s">
        <v>154</v>
      </c>
      <c r="F11" s="142" t="s">
        <v>155</v>
      </c>
      <c r="G11" s="142" t="s">
        <v>156</v>
      </c>
      <c r="H11" s="142" t="s">
        <v>157</v>
      </c>
      <c r="I11" s="207" t="s">
        <v>5</v>
      </c>
      <c r="J11" s="207" t="s">
        <v>6</v>
      </c>
      <c r="K11" s="207" t="s">
        <v>7</v>
      </c>
      <c r="L11" s="207" t="s">
        <v>8</v>
      </c>
      <c r="M11" s="207" t="s">
        <v>9</v>
      </c>
      <c r="N11" s="207" t="s">
        <v>10</v>
      </c>
      <c r="O11" s="207" t="s">
        <v>11</v>
      </c>
      <c r="P11" s="207" t="s">
        <v>12</v>
      </c>
      <c r="Q11" s="207" t="s">
        <v>13</v>
      </c>
      <c r="R11" s="207" t="s">
        <v>2</v>
      </c>
      <c r="S11" s="207" t="s">
        <v>3</v>
      </c>
      <c r="T11" s="207" t="s">
        <v>4</v>
      </c>
      <c r="U11" s="207" t="s">
        <v>14</v>
      </c>
      <c r="V11" s="144" t="s">
        <v>15</v>
      </c>
      <c r="W11" s="207" t="s">
        <v>16</v>
      </c>
      <c r="X11" s="207" t="s">
        <v>5</v>
      </c>
      <c r="Y11" s="207" t="s">
        <v>6</v>
      </c>
      <c r="Z11" s="207" t="s">
        <v>7</v>
      </c>
      <c r="AA11" s="207" t="s">
        <v>8</v>
      </c>
      <c r="AB11" s="207" t="s">
        <v>9</v>
      </c>
      <c r="AC11" s="207" t="s">
        <v>10</v>
      </c>
      <c r="AD11" s="207" t="s">
        <v>11</v>
      </c>
      <c r="AE11" s="207" t="s">
        <v>12</v>
      </c>
      <c r="AF11" s="207" t="s">
        <v>13</v>
      </c>
      <c r="AG11" s="207" t="s">
        <v>2</v>
      </c>
      <c r="AH11" s="142" t="s">
        <v>3</v>
      </c>
      <c r="AI11" s="142" t="s">
        <v>4</v>
      </c>
      <c r="AJ11" s="142" t="s">
        <v>14</v>
      </c>
      <c r="AK11" s="144" t="s">
        <v>15</v>
      </c>
      <c r="AL11" s="142" t="s">
        <v>16</v>
      </c>
      <c r="AM11" s="142" t="s">
        <v>5</v>
      </c>
      <c r="AN11" s="142" t="s">
        <v>6</v>
      </c>
      <c r="AO11" s="142" t="s">
        <v>7</v>
      </c>
      <c r="AP11" s="142" t="s">
        <v>8</v>
      </c>
      <c r="AQ11" s="142" t="s">
        <v>9</v>
      </c>
      <c r="AR11" s="142" t="s">
        <v>10</v>
      </c>
      <c r="AS11" s="142" t="s">
        <v>11</v>
      </c>
      <c r="AT11" s="142" t="s">
        <v>12</v>
      </c>
      <c r="AU11" s="142" t="s">
        <v>13</v>
      </c>
      <c r="AV11" s="145" t="s">
        <v>2</v>
      </c>
      <c r="AW11" s="145" t="s">
        <v>3</v>
      </c>
      <c r="AX11" s="145" t="s">
        <v>4</v>
      </c>
      <c r="AY11" s="142" t="s">
        <v>14</v>
      </c>
      <c r="AZ11" s="142" t="s">
        <v>15</v>
      </c>
      <c r="BA11" s="142" t="s">
        <v>16</v>
      </c>
    </row>
    <row r="12" spans="1:53" ht="18" customHeight="1">
      <c r="A12" s="235" t="s">
        <v>20</v>
      </c>
      <c r="B12" s="266" t="s">
        <v>21</v>
      </c>
      <c r="C12" s="2">
        <v>0</v>
      </c>
      <c r="D12" s="153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f>SUM(S12:T12)</f>
        <v>0</v>
      </c>
      <c r="W12" s="147" t="e">
        <f>V12/U12</f>
        <v>#DIV/0!</v>
      </c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>
        <v>0</v>
      </c>
      <c r="AI12" s="147">
        <v>0</v>
      </c>
      <c r="AJ12" s="147">
        <v>0</v>
      </c>
      <c r="AK12" s="147">
        <f>SUM(AH12:AI12)</f>
        <v>0</v>
      </c>
      <c r="AL12" s="147" t="e">
        <f>AK12/AJ12</f>
        <v>#DIV/0!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61">
        <v>0</v>
      </c>
      <c r="AU12" s="161">
        <v>0</v>
      </c>
      <c r="AV12" s="163">
        <v>0</v>
      </c>
      <c r="AW12" s="163">
        <v>0</v>
      </c>
      <c r="AX12" s="163">
        <v>0</v>
      </c>
      <c r="AY12" s="148">
        <v>0</v>
      </c>
      <c r="AZ12" s="162">
        <f>SUM(AM12:AX12)</f>
        <v>0</v>
      </c>
      <c r="BA12" s="149" t="e">
        <f aca="true" t="shared" si="20" ref="BA12:BA19">AZ12/AY12</f>
        <v>#DIV/0!</v>
      </c>
    </row>
    <row r="13" spans="1:53" ht="18" customHeight="1">
      <c r="A13" s="235"/>
      <c r="B13" s="266" t="s">
        <v>22</v>
      </c>
      <c r="C13" s="2">
        <v>0</v>
      </c>
      <c r="D13" s="153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f>SUM(S13:T13)</f>
        <v>0</v>
      </c>
      <c r="W13" s="147" t="e">
        <f>V13/U13</f>
        <v>#DIV/0!</v>
      </c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>
        <v>0</v>
      </c>
      <c r="AI13" s="147">
        <v>0</v>
      </c>
      <c r="AJ13" s="147">
        <v>0</v>
      </c>
      <c r="AK13" s="147">
        <f>SUM(AH13:AI13)</f>
        <v>0</v>
      </c>
      <c r="AL13" s="147" t="e">
        <f>AK13/AJ13</f>
        <v>#DIV/0!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61">
        <v>0</v>
      </c>
      <c r="AU13" s="161">
        <v>0</v>
      </c>
      <c r="AV13" s="163">
        <v>0</v>
      </c>
      <c r="AW13" s="163">
        <v>0</v>
      </c>
      <c r="AX13" s="163">
        <v>0</v>
      </c>
      <c r="AY13" s="148">
        <v>0</v>
      </c>
      <c r="AZ13" s="162">
        <f aca="true" t="shared" si="21" ref="AZ13:AZ14">SUM(AM13:AX13)</f>
        <v>0</v>
      </c>
      <c r="BA13" s="149" t="e">
        <f t="shared" si="20"/>
        <v>#DIV/0!</v>
      </c>
    </row>
    <row r="14" spans="1:53" ht="18" customHeight="1">
      <c r="A14" s="235"/>
      <c r="B14" s="276" t="s">
        <v>167</v>
      </c>
      <c r="C14" s="276">
        <v>0</v>
      </c>
      <c r="D14" s="153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f>SUM(S14:T14)</f>
        <v>0</v>
      </c>
      <c r="W14" s="147" t="e">
        <f>V14/U14</f>
        <v>#DIV/0!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>
        <v>0</v>
      </c>
      <c r="AI14" s="147">
        <v>0</v>
      </c>
      <c r="AJ14" s="147">
        <v>0</v>
      </c>
      <c r="AK14" s="147">
        <f>SUM(AH14:AI14)</f>
        <v>0</v>
      </c>
      <c r="AL14" s="147" t="e">
        <f>AK14/AJ14</f>
        <v>#DIV/0!</v>
      </c>
      <c r="AM14" s="147">
        <v>0</v>
      </c>
      <c r="AN14" s="147">
        <v>0</v>
      </c>
      <c r="AO14" s="147">
        <v>0</v>
      </c>
      <c r="AP14" s="147">
        <v>0</v>
      </c>
      <c r="AQ14" s="147">
        <v>0</v>
      </c>
      <c r="AR14" s="147">
        <v>0</v>
      </c>
      <c r="AS14" s="147">
        <v>0</v>
      </c>
      <c r="AT14" s="147">
        <v>0</v>
      </c>
      <c r="AU14" s="147">
        <v>0</v>
      </c>
      <c r="AV14" s="163">
        <v>0</v>
      </c>
      <c r="AW14" s="163">
        <v>0</v>
      </c>
      <c r="AX14" s="163">
        <v>0</v>
      </c>
      <c r="AY14" s="148">
        <v>0</v>
      </c>
      <c r="AZ14" s="162">
        <f t="shared" si="21"/>
        <v>0</v>
      </c>
      <c r="BA14" s="149">
        <v>0</v>
      </c>
    </row>
    <row r="15" spans="1:53" ht="20.25" customHeight="1">
      <c r="A15" s="235"/>
      <c r="B15" s="272" t="s">
        <v>162</v>
      </c>
      <c r="C15" s="51">
        <v>0</v>
      </c>
      <c r="D15" s="153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f>SUM(S15:T15)</f>
        <v>0</v>
      </c>
      <c r="W15" s="147" t="e">
        <f>V15/U15</f>
        <v>#DIV/0!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>
        <v>0</v>
      </c>
      <c r="AI15" s="147">
        <v>0</v>
      </c>
      <c r="AJ15" s="147">
        <v>0</v>
      </c>
      <c r="AK15" s="147">
        <f>SUM(AH15:AI15)</f>
        <v>0</v>
      </c>
      <c r="AL15" s="147" t="e">
        <f>AK15/AJ15</f>
        <v>#DIV/0!</v>
      </c>
      <c r="AM15" s="147">
        <v>0</v>
      </c>
      <c r="AN15" s="147">
        <v>0</v>
      </c>
      <c r="AO15" s="147">
        <v>0</v>
      </c>
      <c r="AP15" s="147">
        <v>0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63">
        <v>0</v>
      </c>
      <c r="AW15" s="163">
        <v>0</v>
      </c>
      <c r="AX15" s="163">
        <v>0</v>
      </c>
      <c r="AY15" s="148">
        <v>0</v>
      </c>
      <c r="AZ15" s="162">
        <f aca="true" t="shared" si="22" ref="AZ15">SUM(AM15:AX15)</f>
        <v>0</v>
      </c>
      <c r="BA15" s="149">
        <v>1</v>
      </c>
    </row>
    <row r="16" spans="1:53" ht="30" customHeight="1" thickBot="1">
      <c r="A16" s="269" t="s">
        <v>17</v>
      </c>
      <c r="B16" s="266" t="s">
        <v>17</v>
      </c>
      <c r="C16" s="2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55">
        <v>0</v>
      </c>
      <c r="V16" s="155">
        <f>SUM(S16:T16)</f>
        <v>0</v>
      </c>
      <c r="W16" s="155" t="e">
        <f>V16/T16</f>
        <v>#DIV/0!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>
        <v>0</v>
      </c>
      <c r="AI16" s="147">
        <v>0</v>
      </c>
      <c r="AJ16" s="155">
        <v>0</v>
      </c>
      <c r="AK16" s="155">
        <f>SUM(AH16:AI16)</f>
        <v>0</v>
      </c>
      <c r="AL16" s="155" t="e">
        <f>AK16/AI16</f>
        <v>#DIV/0!</v>
      </c>
      <c r="AM16" s="147">
        <v>0</v>
      </c>
      <c r="AN16" s="147">
        <v>0</v>
      </c>
      <c r="AO16" s="147">
        <v>0</v>
      </c>
      <c r="AP16" s="147">
        <v>0</v>
      </c>
      <c r="AQ16" s="147">
        <v>0</v>
      </c>
      <c r="AR16" s="147">
        <v>0</v>
      </c>
      <c r="AS16" s="147">
        <v>0</v>
      </c>
      <c r="AT16" s="164">
        <v>0</v>
      </c>
      <c r="AU16" s="164">
        <v>0</v>
      </c>
      <c r="AV16" s="165">
        <v>0</v>
      </c>
      <c r="AW16" s="165">
        <v>0</v>
      </c>
      <c r="AX16" s="165">
        <v>0</v>
      </c>
      <c r="AY16" s="148">
        <v>0</v>
      </c>
      <c r="AZ16" s="162" t="e">
        <f>SUM(AL16:AX16)</f>
        <v>#DIV/0!</v>
      </c>
      <c r="BA16" s="149" t="e">
        <f t="shared" si="20"/>
        <v>#DIV/0!</v>
      </c>
    </row>
    <row r="17" spans="1:53" ht="30" customHeight="1" thickBot="1">
      <c r="A17" s="221" t="s">
        <v>23</v>
      </c>
      <c r="B17" s="266" t="s">
        <v>24</v>
      </c>
      <c r="C17" s="2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55">
        <v>0</v>
      </c>
      <c r="V17" s="155">
        <f>SUM(S17:T17)</f>
        <v>0</v>
      </c>
      <c r="W17" s="155" t="e">
        <f>V17/T17</f>
        <v>#DIV/0!</v>
      </c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>
        <v>0</v>
      </c>
      <c r="AI17" s="147">
        <v>0</v>
      </c>
      <c r="AJ17" s="155">
        <v>0</v>
      </c>
      <c r="AK17" s="155">
        <f>SUM(AH17:AI17)</f>
        <v>0</v>
      </c>
      <c r="AL17" s="155" t="e">
        <f>AK17/AI17</f>
        <v>#DIV/0!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64">
        <v>0</v>
      </c>
      <c r="AU17" s="164">
        <v>0</v>
      </c>
      <c r="AV17" s="165">
        <v>0</v>
      </c>
      <c r="AW17" s="165">
        <v>0</v>
      </c>
      <c r="AX17" s="165">
        <v>0</v>
      </c>
      <c r="AY17" s="148">
        <v>0</v>
      </c>
      <c r="AZ17" s="162" t="e">
        <f>SUM(AL17:AX17)</f>
        <v>#DIV/0!</v>
      </c>
      <c r="BA17" s="149" t="e">
        <f aca="true" t="shared" si="23" ref="BA17">AZ17/AY17</f>
        <v>#DIV/0!</v>
      </c>
    </row>
    <row r="18" spans="1:53" ht="30.75" thickBot="1">
      <c r="A18" s="222"/>
      <c r="B18" s="266" t="s">
        <v>168</v>
      </c>
      <c r="C18" s="2">
        <v>0</v>
      </c>
      <c r="D18" s="153">
        <v>0</v>
      </c>
      <c r="E18" s="153">
        <v>0</v>
      </c>
      <c r="F18" s="155">
        <v>0</v>
      </c>
      <c r="G18" s="166">
        <v>0</v>
      </c>
      <c r="H18" s="166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55">
        <f>SUM(S18:T18)</f>
        <v>0</v>
      </c>
      <c r="W18" s="147" t="e">
        <f>V18/U18</f>
        <v>#DIV/0!</v>
      </c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47">
        <v>0</v>
      </c>
      <c r="AI18" s="147">
        <v>0</v>
      </c>
      <c r="AJ18" s="147">
        <v>0</v>
      </c>
      <c r="AK18" s="155">
        <f>SUM(AH18:AI18)</f>
        <v>0</v>
      </c>
      <c r="AL18" s="147" t="e">
        <f>AK18/AJ18</f>
        <v>#DIV/0!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64">
        <v>0</v>
      </c>
      <c r="AU18" s="164">
        <v>0</v>
      </c>
      <c r="AV18" s="165">
        <v>0</v>
      </c>
      <c r="AW18" s="165">
        <v>0</v>
      </c>
      <c r="AX18" s="165">
        <v>0</v>
      </c>
      <c r="AY18" s="167">
        <v>0</v>
      </c>
      <c r="AZ18" s="162" t="e">
        <f aca="true" t="shared" si="24" ref="AZ18:AZ19">SUM(AL18:AX18)</f>
        <v>#DIV/0!</v>
      </c>
      <c r="BA18" s="149" t="e">
        <f t="shared" si="20"/>
        <v>#DIV/0!</v>
      </c>
    </row>
    <row r="19" spans="1:77" ht="24.75" customHeight="1" thickBot="1">
      <c r="A19" s="223"/>
      <c r="B19" s="270" t="s">
        <v>25</v>
      </c>
      <c r="C19" s="154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55">
        <v>0</v>
      </c>
      <c r="T19" s="155">
        <v>0</v>
      </c>
      <c r="U19" s="155">
        <v>0</v>
      </c>
      <c r="V19" s="155">
        <f>SUM(S19:T19)</f>
        <v>0</v>
      </c>
      <c r="W19" s="155" t="e">
        <f>V19/U19</f>
        <v>#DIV/0!</v>
      </c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55">
        <v>0</v>
      </c>
      <c r="AI19" s="155">
        <v>0</v>
      </c>
      <c r="AJ19" s="155">
        <v>0</v>
      </c>
      <c r="AK19" s="155">
        <f>SUM(AH19:AI19)</f>
        <v>0</v>
      </c>
      <c r="AL19" s="155" t="e">
        <f>AK19/AJ19</f>
        <v>#DIV/0!</v>
      </c>
      <c r="AM19" s="155">
        <v>0</v>
      </c>
      <c r="AN19" s="155">
        <v>0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69">
        <v>0</v>
      </c>
      <c r="AU19" s="169">
        <v>0</v>
      </c>
      <c r="AV19" s="171">
        <v>0</v>
      </c>
      <c r="AW19" s="171">
        <v>0</v>
      </c>
      <c r="AX19" s="171">
        <v>0</v>
      </c>
      <c r="AY19" s="170">
        <v>0</v>
      </c>
      <c r="AZ19" s="162" t="e">
        <f t="shared" si="24"/>
        <v>#DIV/0!</v>
      </c>
      <c r="BA19" s="149" t="e">
        <f t="shared" si="20"/>
        <v>#DIV/0!</v>
      </c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</row>
    <row r="20" spans="1:77" s="291" customFormat="1" ht="24.75" customHeight="1">
      <c r="A20" s="282"/>
      <c r="B20" s="283"/>
      <c r="C20" s="283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5"/>
      <c r="AU20" s="285"/>
      <c r="AV20" s="286"/>
      <c r="AW20" s="286"/>
      <c r="AX20" s="286"/>
      <c r="AY20" s="287"/>
      <c r="AZ20" s="288"/>
      <c r="BA20" s="289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</row>
    <row r="21" spans="1:77" s="271" customFormat="1" ht="24.75" customHeight="1">
      <c r="A21" s="292" t="s">
        <v>185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4"/>
      <c r="Q21" s="295"/>
      <c r="R21" s="295"/>
      <c r="S21" s="295"/>
      <c r="T21" s="295"/>
      <c r="U21" s="295"/>
      <c r="V21" s="295"/>
      <c r="W21" s="295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85"/>
      <c r="AU21" s="285"/>
      <c r="AV21" s="286"/>
      <c r="AW21" s="286"/>
      <c r="AX21" s="286"/>
      <c r="AY21" s="287"/>
      <c r="AZ21" s="296"/>
      <c r="BA21" s="297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</row>
    <row r="22" spans="1:77" s="271" customFormat="1" ht="24.75" customHeight="1">
      <c r="A22" s="299" t="s">
        <v>186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1"/>
      <c r="Q22" s="295"/>
      <c r="R22" s="295"/>
      <c r="S22" s="295"/>
      <c r="T22" s="295"/>
      <c r="U22" s="295"/>
      <c r="V22" s="295"/>
      <c r="W22" s="295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85"/>
      <c r="AU22" s="285"/>
      <c r="AV22" s="286"/>
      <c r="AW22" s="286"/>
      <c r="AX22" s="286"/>
      <c r="AY22" s="287"/>
      <c r="AZ22" s="296"/>
      <c r="BA22" s="297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</row>
    <row r="23" spans="1:77" ht="30" customHeight="1">
      <c r="A23" s="277" t="s">
        <v>180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78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42" ht="15">
      <c r="A24" s="279" t="s">
        <v>177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1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</row>
    <row r="25" spans="1:2" ht="13.9" customHeight="1">
      <c r="A25" s="176"/>
      <c r="B25" s="176"/>
    </row>
    <row r="26" spans="1:2" ht="15">
      <c r="A26" s="176"/>
      <c r="B26" s="2"/>
    </row>
    <row r="27" spans="1:2" ht="31.5" customHeight="1">
      <c r="A27" s="176"/>
      <c r="B27" s="176"/>
    </row>
    <row r="28" spans="1:2" ht="15">
      <c r="A28" s="176"/>
      <c r="B28" s="176"/>
    </row>
    <row r="29" spans="1:2" ht="15">
      <c r="A29" s="176"/>
      <c r="B29" s="176"/>
    </row>
    <row r="30" spans="1:2" s="177" customFormat="1" ht="15">
      <c r="A30" s="178"/>
      <c r="B30" s="178"/>
    </row>
    <row r="31" spans="1:2" ht="15">
      <c r="A31" s="176"/>
      <c r="B31" s="176"/>
    </row>
    <row r="32" spans="1:2" ht="15">
      <c r="A32" s="176"/>
      <c r="B32" s="176"/>
    </row>
    <row r="33" spans="1:2" ht="15">
      <c r="A33" s="176"/>
      <c r="B33" s="176"/>
    </row>
    <row r="34" spans="7:42" ht="15"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</row>
    <row r="35" spans="7:42" ht="15"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</row>
    <row r="36" spans="7:42" ht="15"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</row>
    <row r="37" spans="7:42" ht="15"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</row>
    <row r="38" spans="7:42" ht="15"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</row>
  </sheetData>
  <mergeCells count="18">
    <mergeCell ref="A1:BY1"/>
    <mergeCell ref="AM2:BA2"/>
    <mergeCell ref="A9:BY9"/>
    <mergeCell ref="A2:B2"/>
    <mergeCell ref="AM10:BA10"/>
    <mergeCell ref="C2:H2"/>
    <mergeCell ref="C10:H10"/>
    <mergeCell ref="A10:B10"/>
    <mergeCell ref="X2:AL2"/>
    <mergeCell ref="X10:AL10"/>
    <mergeCell ref="A12:A15"/>
    <mergeCell ref="I2:W2"/>
    <mergeCell ref="I10:W10"/>
    <mergeCell ref="A24:P24"/>
    <mergeCell ref="A23:P23"/>
    <mergeCell ref="A17:A19"/>
    <mergeCell ref="A22:P22"/>
    <mergeCell ref="A21:P21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MK19"/>
  <sheetViews>
    <sheetView zoomScale="130" zoomScaleNormal="130" workbookViewId="0" topLeftCell="A1">
      <selection activeCell="F16" sqref="F16"/>
    </sheetView>
  </sheetViews>
  <sheetFormatPr defaultColWidth="11.57421875" defaultRowHeight="15"/>
  <cols>
    <col min="1" max="1" width="8.57421875" style="3" bestFit="1" customWidth="1"/>
    <col min="2" max="2" width="10.28125" style="3" customWidth="1"/>
    <col min="3" max="3" width="10.57421875" style="3" customWidth="1"/>
    <col min="4" max="4" width="9.8515625" style="3" customWidth="1"/>
    <col min="5" max="6" width="20.7109375" style="3" customWidth="1"/>
    <col min="7" max="13" width="9.140625" style="3" customWidth="1"/>
    <col min="14" max="1025" width="11.57421875" style="3" hidden="1" customWidth="1"/>
  </cols>
  <sheetData>
    <row r="1" spans="1:1025" ht="15.75" thickBot="1">
      <c r="A1" s="238" t="s">
        <v>26</v>
      </c>
      <c r="B1" s="239"/>
      <c r="C1" s="239"/>
      <c r="D1" s="239"/>
      <c r="AMK1"/>
    </row>
    <row r="2" spans="1:1025" ht="15.75" thickBot="1">
      <c r="A2" s="238" t="s">
        <v>27</v>
      </c>
      <c r="B2" s="239"/>
      <c r="C2" s="239"/>
      <c r="D2" s="239"/>
      <c r="AMK2"/>
    </row>
    <row r="3" spans="1:1025" ht="15">
      <c r="A3" s="4"/>
      <c r="B3" s="212">
        <v>2021</v>
      </c>
      <c r="C3" s="5">
        <v>2022</v>
      </c>
      <c r="D3" s="5">
        <v>2023</v>
      </c>
      <c r="AMK3"/>
    </row>
    <row r="4" spans="1:1025" ht="15.75" thickBot="1">
      <c r="A4" s="6" t="s">
        <v>28</v>
      </c>
      <c r="B4" s="209" t="s">
        <v>164</v>
      </c>
      <c r="C4" s="209" t="s">
        <v>164</v>
      </c>
      <c r="D4" s="209" t="s">
        <v>164</v>
      </c>
      <c r="F4" s="227"/>
      <c r="G4" s="227"/>
      <c r="H4" s="227"/>
      <c r="AMK4"/>
    </row>
    <row r="5" spans="1:1025" ht="13.9" customHeight="1" thickBot="1">
      <c r="A5" s="210" t="s">
        <v>32</v>
      </c>
      <c r="B5" s="118">
        <v>0</v>
      </c>
      <c r="C5" s="118">
        <v>0</v>
      </c>
      <c r="D5" s="117">
        <v>0</v>
      </c>
      <c r="AMH5"/>
      <c r="AMI5"/>
      <c r="AMJ5"/>
      <c r="AMK5"/>
    </row>
    <row r="6" spans="1:1025" ht="15.75" thickBot="1">
      <c r="A6" s="210" t="s">
        <v>33</v>
      </c>
      <c r="B6" s="118">
        <v>0</v>
      </c>
      <c r="C6" s="118">
        <v>0</v>
      </c>
      <c r="D6" s="117">
        <v>0</v>
      </c>
      <c r="AMH6"/>
      <c r="AMI6"/>
      <c r="AMJ6"/>
      <c r="AMK6"/>
    </row>
    <row r="7" spans="1:1025" ht="15.75" thickBot="1">
      <c r="A7" s="210" t="s">
        <v>34</v>
      </c>
      <c r="B7" s="118">
        <v>0</v>
      </c>
      <c r="C7" s="118">
        <v>0</v>
      </c>
      <c r="D7" s="117">
        <v>0</v>
      </c>
      <c r="AMH7"/>
      <c r="AMI7"/>
      <c r="AMJ7"/>
      <c r="AMK7"/>
    </row>
    <row r="8" spans="1:1025" ht="15.75" thickBot="1">
      <c r="A8" s="210" t="s">
        <v>35</v>
      </c>
      <c r="B8" s="118">
        <v>0</v>
      </c>
      <c r="C8" s="118">
        <v>0</v>
      </c>
      <c r="D8" s="117">
        <v>0</v>
      </c>
      <c r="AMH8"/>
      <c r="AMI8"/>
      <c r="AMJ8"/>
      <c r="AMK8"/>
    </row>
    <row r="9" spans="1:1025" ht="15.75" thickBot="1">
      <c r="A9" s="210" t="s">
        <v>36</v>
      </c>
      <c r="B9" s="118">
        <v>0</v>
      </c>
      <c r="C9" s="118">
        <v>0</v>
      </c>
      <c r="D9" s="117">
        <v>0</v>
      </c>
      <c r="AMH9"/>
      <c r="AMI9"/>
      <c r="AMJ9"/>
      <c r="AMK9"/>
    </row>
    <row r="10" spans="1:1025" ht="15.75" thickBot="1">
      <c r="A10" s="210" t="s">
        <v>37</v>
      </c>
      <c r="B10" s="118">
        <v>0</v>
      </c>
      <c r="C10" s="118">
        <v>0</v>
      </c>
      <c r="D10" s="117">
        <v>0</v>
      </c>
      <c r="AMH10"/>
      <c r="AMI10"/>
      <c r="AMJ10"/>
      <c r="AMK10"/>
    </row>
    <row r="11" spans="1:1025" ht="15.75" thickBot="1">
      <c r="A11" s="210" t="s">
        <v>38</v>
      </c>
      <c r="B11" s="118">
        <v>0</v>
      </c>
      <c r="C11" s="118">
        <v>0</v>
      </c>
      <c r="D11" s="117">
        <v>0</v>
      </c>
      <c r="AMH11"/>
      <c r="AMI11"/>
      <c r="AMJ11"/>
      <c r="AMK11"/>
    </row>
    <row r="12" spans="1:1025" ht="15.75" thickBot="1">
      <c r="A12" s="210" t="s">
        <v>39</v>
      </c>
      <c r="B12" s="118">
        <v>0</v>
      </c>
      <c r="C12" s="118">
        <v>0</v>
      </c>
      <c r="D12" s="117">
        <v>0</v>
      </c>
      <c r="AMH12"/>
      <c r="AMI12"/>
      <c r="AMJ12"/>
      <c r="AMK12"/>
    </row>
    <row r="13" spans="1:1025" ht="15.75" thickBot="1">
      <c r="A13" s="210" t="s">
        <v>40</v>
      </c>
      <c r="B13" s="118">
        <v>0</v>
      </c>
      <c r="C13" s="118">
        <v>0</v>
      </c>
      <c r="D13" s="117">
        <v>0</v>
      </c>
      <c r="AMH13"/>
      <c r="AMI13"/>
      <c r="AMJ13"/>
      <c r="AMK13"/>
    </row>
    <row r="14" spans="1:1025" ht="15.75" thickBot="1">
      <c r="A14" s="210" t="s">
        <v>29</v>
      </c>
      <c r="B14" s="118">
        <v>0</v>
      </c>
      <c r="C14" s="118">
        <v>0</v>
      </c>
      <c r="D14" s="117">
        <v>0</v>
      </c>
      <c r="AMH14"/>
      <c r="AMI14"/>
      <c r="AMJ14"/>
      <c r="AMK14"/>
    </row>
    <row r="15" spans="1:1025" ht="15.75" thickBot="1">
      <c r="A15" s="210" t="s">
        <v>30</v>
      </c>
      <c r="B15" s="118">
        <v>0</v>
      </c>
      <c r="C15" s="118">
        <v>0</v>
      </c>
      <c r="D15" s="117">
        <v>0</v>
      </c>
      <c r="AMH15"/>
      <c r="AMI15"/>
      <c r="AMJ15"/>
      <c r="AMK15"/>
    </row>
    <row r="16" spans="1:1025" ht="15.75" thickBot="1">
      <c r="A16" s="210" t="s">
        <v>31</v>
      </c>
      <c r="B16" s="118">
        <v>0</v>
      </c>
      <c r="C16" s="118">
        <v>0</v>
      </c>
      <c r="D16" s="117">
        <v>0</v>
      </c>
      <c r="AMH16"/>
      <c r="AMI16"/>
      <c r="AMJ16"/>
      <c r="AMK16"/>
    </row>
    <row r="17" spans="1:1025" ht="15.75" thickBot="1">
      <c r="A17" s="7" t="s">
        <v>42</v>
      </c>
      <c r="B17" s="119">
        <f>SUM(B5:B16)/3</f>
        <v>0</v>
      </c>
      <c r="C17" s="119">
        <f>SUM(C5:C16)/3</f>
        <v>0</v>
      </c>
      <c r="D17" s="119">
        <f>SUM(D5:D16)/12</f>
        <v>0</v>
      </c>
      <c r="AMH17"/>
      <c r="AMI17"/>
      <c r="AMJ17"/>
      <c r="AMK17"/>
    </row>
    <row r="18" spans="1:4" ht="15">
      <c r="A18" s="237" t="s">
        <v>165</v>
      </c>
      <c r="B18" s="237"/>
      <c r="C18" s="237"/>
      <c r="D18" s="237"/>
    </row>
    <row r="19" spans="1:6" ht="15">
      <c r="A19" s="113"/>
      <c r="B19" s="113"/>
      <c r="C19" s="113"/>
      <c r="D19" s="113"/>
      <c r="E19" s="113"/>
      <c r="F19" s="113"/>
    </row>
  </sheetData>
  <mergeCells count="4">
    <mergeCell ref="F4:H4"/>
    <mergeCell ref="A18:D18"/>
    <mergeCell ref="A1:D1"/>
    <mergeCell ref="A2:D2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AMJ51"/>
  <sheetViews>
    <sheetView zoomScale="130" zoomScaleNormal="130" workbookViewId="0" topLeftCell="A34">
      <selection activeCell="C53" sqref="C53"/>
    </sheetView>
  </sheetViews>
  <sheetFormatPr defaultColWidth="11.57421875" defaultRowHeight="15"/>
  <cols>
    <col min="1" max="1" width="42.57421875" style="3" customWidth="1"/>
    <col min="2" max="2" width="9.421875" style="3" customWidth="1"/>
    <col min="3" max="3" width="9.57421875" style="3" customWidth="1"/>
    <col min="4" max="4" width="9.140625" style="3" bestFit="1" customWidth="1"/>
    <col min="5" max="5" width="9.140625" style="3" customWidth="1"/>
    <col min="6" max="6" width="7.00390625" style="3" customWidth="1"/>
    <col min="7" max="7" width="6.421875" style="3" customWidth="1"/>
    <col min="8" max="8" width="10.28125" style="3" bestFit="1" customWidth="1"/>
    <col min="9" max="9" width="10.00390625" style="3" customWidth="1"/>
    <col min="10" max="10" width="9.140625" style="3" customWidth="1"/>
    <col min="11" max="1024" width="11.57421875" style="3" customWidth="1"/>
  </cols>
  <sheetData>
    <row r="2" spans="7:9" ht="15">
      <c r="G2" s="227"/>
      <c r="H2" s="227"/>
      <c r="I2" s="227"/>
    </row>
    <row r="3" spans="1:1024" ht="13.9" customHeight="1">
      <c r="A3" s="240" t="s">
        <v>188</v>
      </c>
      <c r="B3" s="241"/>
      <c r="C3" s="241"/>
      <c r="D3" s="241"/>
      <c r="E3" s="242"/>
      <c r="F3" s="193"/>
      <c r="G3" s="193"/>
      <c r="H3" s="193"/>
      <c r="AMJ3"/>
    </row>
    <row r="4" spans="1:9" ht="30" customHeight="1">
      <c r="A4" s="8"/>
      <c r="B4" s="274" t="s">
        <v>181</v>
      </c>
      <c r="C4" s="194" t="s">
        <v>182</v>
      </c>
      <c r="D4" s="194" t="s">
        <v>183</v>
      </c>
      <c r="E4" s="195" t="s">
        <v>43</v>
      </c>
      <c r="G4" s="193"/>
      <c r="H4" s="193"/>
      <c r="I4" s="193"/>
    </row>
    <row r="5" spans="1:9" ht="15">
      <c r="A5" s="9" t="s">
        <v>44</v>
      </c>
      <c r="B5" s="10">
        <f>H12+H19</f>
        <v>0</v>
      </c>
      <c r="C5" s="268">
        <f aca="true" t="shared" si="0" ref="C5:D5">I12+I19</f>
        <v>0</v>
      </c>
      <c r="D5" s="268">
        <f t="shared" si="0"/>
        <v>0</v>
      </c>
      <c r="E5" s="196">
        <v>0</v>
      </c>
      <c r="G5" s="193"/>
      <c r="H5" s="193"/>
      <c r="I5" s="193"/>
    </row>
    <row r="6" spans="1:9" ht="15">
      <c r="A6" s="9" t="s">
        <v>45</v>
      </c>
      <c r="B6" s="10">
        <f>H13+H20</f>
        <v>0</v>
      </c>
      <c r="C6" s="268">
        <f aca="true" t="shared" si="1" ref="C6:D6">I13+I20</f>
        <v>0</v>
      </c>
      <c r="D6" s="268">
        <f t="shared" si="1"/>
        <v>0</v>
      </c>
      <c r="E6" s="196">
        <v>0</v>
      </c>
      <c r="G6" s="193"/>
      <c r="H6" s="193"/>
      <c r="I6" s="193"/>
    </row>
    <row r="7" spans="1:9" ht="28.5" customHeight="1">
      <c r="A7" s="11" t="s">
        <v>46</v>
      </c>
      <c r="B7" s="10">
        <f>H14+H21</f>
        <v>0</v>
      </c>
      <c r="C7" s="268">
        <f aca="true" t="shared" si="2" ref="C7:D7">I14+I21</f>
        <v>0</v>
      </c>
      <c r="D7" s="268">
        <f t="shared" si="2"/>
        <v>0</v>
      </c>
      <c r="E7" s="196">
        <v>0</v>
      </c>
      <c r="G7" s="193"/>
      <c r="H7" s="193"/>
      <c r="I7" s="193"/>
    </row>
    <row r="8" spans="1:9" ht="15">
      <c r="A8" s="9" t="s">
        <v>47</v>
      </c>
      <c r="B8" s="10">
        <f>H15+H22</f>
        <v>0</v>
      </c>
      <c r="C8" s="268">
        <f aca="true" t="shared" si="3" ref="C8:D8">I15+I22</f>
        <v>0</v>
      </c>
      <c r="D8" s="268">
        <f t="shared" si="3"/>
        <v>0</v>
      </c>
      <c r="E8" s="196">
        <v>0</v>
      </c>
      <c r="G8" s="193"/>
      <c r="H8" s="193"/>
      <c r="I8" s="193"/>
    </row>
    <row r="9" spans="1:16" ht="15">
      <c r="A9" s="228" t="s">
        <v>184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1" spans="1:1024" ht="26.25">
      <c r="A11" s="8" t="s">
        <v>187</v>
      </c>
      <c r="B11" s="180">
        <v>44197</v>
      </c>
      <c r="C11" s="273">
        <v>44228</v>
      </c>
      <c r="D11" s="273">
        <v>44256</v>
      </c>
      <c r="E11" s="273">
        <v>44287</v>
      </c>
      <c r="F11" s="273">
        <v>44317</v>
      </c>
      <c r="G11" s="273">
        <v>44348</v>
      </c>
      <c r="H11" s="181" t="s">
        <v>163</v>
      </c>
      <c r="AMJ11"/>
    </row>
    <row r="12" spans="1:1024" ht="15">
      <c r="A12" s="182" t="s">
        <v>44</v>
      </c>
      <c r="B12" s="183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91">
        <v>0</v>
      </c>
      <c r="AMJ12"/>
    </row>
    <row r="13" spans="1:1024" ht="15">
      <c r="A13" s="182" t="s">
        <v>45</v>
      </c>
      <c r="B13" s="183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91">
        <v>0</v>
      </c>
      <c r="AMJ13"/>
    </row>
    <row r="14" spans="1:1024" ht="39">
      <c r="A14" s="185" t="s">
        <v>46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91">
        <v>0</v>
      </c>
      <c r="AMJ14"/>
    </row>
    <row r="15" spans="1:1024" ht="15">
      <c r="A15" s="182" t="s">
        <v>47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91">
        <v>0</v>
      </c>
      <c r="AMJ15"/>
    </row>
    <row r="16" ht="15">
      <c r="AMJ16"/>
    </row>
    <row r="17" ht="15">
      <c r="AMJ17"/>
    </row>
    <row r="18" spans="1:1024" ht="28.5" customHeight="1">
      <c r="A18" s="267" t="s">
        <v>187</v>
      </c>
      <c r="B18" s="214">
        <v>44378</v>
      </c>
      <c r="C18" s="275">
        <v>44409</v>
      </c>
      <c r="D18" s="275">
        <v>44440</v>
      </c>
      <c r="E18" s="275">
        <v>44470</v>
      </c>
      <c r="F18" s="275">
        <v>44501</v>
      </c>
      <c r="G18" s="275">
        <v>44531</v>
      </c>
      <c r="H18" s="181" t="s">
        <v>163</v>
      </c>
      <c r="AMJ18"/>
    </row>
    <row r="19" spans="1:1024" ht="15">
      <c r="A19" s="182" t="s">
        <v>44</v>
      </c>
      <c r="B19" s="213">
        <v>0</v>
      </c>
      <c r="C19" s="213">
        <v>0</v>
      </c>
      <c r="D19" s="213">
        <v>0</v>
      </c>
      <c r="E19" s="213">
        <v>0</v>
      </c>
      <c r="F19" s="183">
        <v>0</v>
      </c>
      <c r="G19" s="183">
        <v>0</v>
      </c>
      <c r="H19" s="186">
        <f>(D19+G19)/2</f>
        <v>0</v>
      </c>
      <c r="AMJ19"/>
    </row>
    <row r="20" spans="1:1024" ht="15">
      <c r="A20" s="182" t="s">
        <v>45</v>
      </c>
      <c r="B20" s="213">
        <v>0</v>
      </c>
      <c r="C20" s="213">
        <v>0</v>
      </c>
      <c r="D20" s="213">
        <v>0</v>
      </c>
      <c r="E20" s="213">
        <v>0</v>
      </c>
      <c r="F20" s="183">
        <v>0</v>
      </c>
      <c r="G20" s="183">
        <v>0</v>
      </c>
      <c r="H20" s="187">
        <f>(C20+G20)/2</f>
        <v>0</v>
      </c>
      <c r="AMJ20"/>
    </row>
    <row r="21" spans="1:1024" ht="30" customHeight="1">
      <c r="A21" s="185" t="s">
        <v>46</v>
      </c>
      <c r="B21" s="213">
        <v>0</v>
      </c>
      <c r="C21" s="213">
        <v>0</v>
      </c>
      <c r="D21" s="213">
        <v>0</v>
      </c>
      <c r="E21" s="213">
        <v>0</v>
      </c>
      <c r="F21" s="183">
        <v>0</v>
      </c>
      <c r="G21" s="183">
        <v>0</v>
      </c>
      <c r="H21" s="192">
        <f>(F21+C21)/2</f>
        <v>0</v>
      </c>
      <c r="AMJ21"/>
    </row>
    <row r="22" spans="1:1024" ht="15">
      <c r="A22" s="182" t="s">
        <v>47</v>
      </c>
      <c r="B22" s="213">
        <v>0</v>
      </c>
      <c r="C22" s="213">
        <v>0</v>
      </c>
      <c r="D22" s="213">
        <v>0</v>
      </c>
      <c r="E22" s="213">
        <v>0</v>
      </c>
      <c r="F22" s="183">
        <v>0</v>
      </c>
      <c r="G22" s="183">
        <v>0</v>
      </c>
      <c r="H22" s="184">
        <f>(G22+F22)/2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8" s="179" customFormat="1" ht="15">
      <c r="A23" s="188"/>
      <c r="B23" s="189"/>
      <c r="C23" s="189"/>
      <c r="D23" s="189"/>
      <c r="E23" s="189"/>
      <c r="F23" s="189"/>
      <c r="G23" s="189"/>
      <c r="H23" s="190"/>
    </row>
    <row r="24" spans="1:1024" ht="15">
      <c r="A24" s="53"/>
      <c r="B24" s="53"/>
      <c r="C24" s="53"/>
      <c r="D24" s="53"/>
      <c r="E24" s="53"/>
      <c r="F24" s="53"/>
      <c r="G24" s="53"/>
      <c r="H24" s="53"/>
      <c r="AMJ24"/>
    </row>
    <row r="25" spans="1:1024" ht="28.5" customHeight="1">
      <c r="A25" s="267" t="s">
        <v>187</v>
      </c>
      <c r="B25" s="180">
        <v>44562</v>
      </c>
      <c r="C25" s="273">
        <v>44593</v>
      </c>
      <c r="D25" s="273">
        <v>44621</v>
      </c>
      <c r="E25" s="273">
        <v>44652</v>
      </c>
      <c r="F25" s="273">
        <v>44682</v>
      </c>
      <c r="G25" s="273">
        <v>44713</v>
      </c>
      <c r="H25" s="181" t="s">
        <v>163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>
      <c r="A26" s="182" t="s">
        <v>44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91">
        <v>0</v>
      </c>
      <c r="AMD26"/>
      <c r="AME26"/>
      <c r="AMF26"/>
      <c r="AMG26"/>
      <c r="AMH26"/>
      <c r="AMI26"/>
      <c r="AMJ26"/>
    </row>
    <row r="27" spans="1:1024" ht="15">
      <c r="A27" s="182" t="s">
        <v>45</v>
      </c>
      <c r="B27" s="183">
        <v>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91">
        <v>0</v>
      </c>
      <c r="AMD27"/>
      <c r="AME27"/>
      <c r="AMF27"/>
      <c r="AMG27"/>
      <c r="AMH27"/>
      <c r="AMI27"/>
      <c r="AMJ27"/>
    </row>
    <row r="28" spans="1:1024" ht="29.25" customHeight="1">
      <c r="A28" s="185" t="s">
        <v>46</v>
      </c>
      <c r="B28" s="183">
        <v>0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191">
        <v>0</v>
      </c>
      <c r="AMD28"/>
      <c r="AME28"/>
      <c r="AMF28"/>
      <c r="AMG28"/>
      <c r="AMH28"/>
      <c r="AMI28"/>
      <c r="AMJ28"/>
    </row>
    <row r="29" spans="1:1024" ht="15">
      <c r="A29" s="182" t="s">
        <v>47</v>
      </c>
      <c r="B29" s="183">
        <v>0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91">
        <v>0</v>
      </c>
      <c r="AMD29"/>
      <c r="AME29"/>
      <c r="AMF29"/>
      <c r="AMG29"/>
      <c r="AMH29"/>
      <c r="AMI29"/>
      <c r="AMJ29"/>
    </row>
    <row r="30" ht="15">
      <c r="AMJ30"/>
    </row>
    <row r="31" spans="1:1024" ht="15">
      <c r="A31" s="53"/>
      <c r="B31" s="53"/>
      <c r="C31" s="53"/>
      <c r="D31" s="53"/>
      <c r="E31" s="53"/>
      <c r="F31" s="53"/>
      <c r="G31" s="53"/>
      <c r="H31" s="53"/>
      <c r="AMJ31"/>
    </row>
    <row r="32" spans="1:1024" ht="28.5" customHeight="1">
      <c r="A32" s="267" t="s">
        <v>187</v>
      </c>
      <c r="B32" s="214">
        <v>44743</v>
      </c>
      <c r="C32" s="275">
        <v>44774</v>
      </c>
      <c r="D32" s="275">
        <v>44805</v>
      </c>
      <c r="E32" s="275">
        <v>44835</v>
      </c>
      <c r="F32" s="275">
        <v>44866</v>
      </c>
      <c r="G32" s="275">
        <v>44896</v>
      </c>
      <c r="H32" s="181" t="s">
        <v>163</v>
      </c>
      <c r="AMJ32"/>
    </row>
    <row r="33" spans="1:1024" ht="15">
      <c r="A33" s="182" t="s">
        <v>44</v>
      </c>
      <c r="B33" s="213">
        <v>0</v>
      </c>
      <c r="C33" s="213">
        <v>0</v>
      </c>
      <c r="D33" s="213">
        <v>0</v>
      </c>
      <c r="E33" s="213">
        <v>0</v>
      </c>
      <c r="F33" s="183">
        <v>0</v>
      </c>
      <c r="G33" s="183">
        <v>0</v>
      </c>
      <c r="H33" s="186">
        <f>(D33+G33)/2</f>
        <v>0</v>
      </c>
      <c r="AMJ33"/>
    </row>
    <row r="34" spans="1:1024" ht="15">
      <c r="A34" s="182" t="s">
        <v>45</v>
      </c>
      <c r="B34" s="213">
        <v>0</v>
      </c>
      <c r="C34" s="213">
        <v>0</v>
      </c>
      <c r="D34" s="213">
        <v>0</v>
      </c>
      <c r="E34" s="213">
        <v>0</v>
      </c>
      <c r="F34" s="183">
        <v>0</v>
      </c>
      <c r="G34" s="183">
        <v>0</v>
      </c>
      <c r="H34" s="187">
        <f>(C34+G34)/2</f>
        <v>0</v>
      </c>
      <c r="AMJ34"/>
    </row>
    <row r="35" spans="1:1024" ht="30" customHeight="1">
      <c r="A35" s="185" t="s">
        <v>46</v>
      </c>
      <c r="B35" s="213">
        <v>0</v>
      </c>
      <c r="C35" s="213">
        <v>0</v>
      </c>
      <c r="D35" s="213">
        <v>0</v>
      </c>
      <c r="E35" s="213">
        <v>0</v>
      </c>
      <c r="F35" s="183">
        <v>0</v>
      </c>
      <c r="G35" s="183">
        <v>0</v>
      </c>
      <c r="H35" s="192">
        <f>(F35+C35)/2</f>
        <v>0</v>
      </c>
      <c r="AMJ35"/>
    </row>
    <row r="36" spans="1:1024" ht="15">
      <c r="A36" s="182" t="s">
        <v>47</v>
      </c>
      <c r="B36" s="213">
        <v>0</v>
      </c>
      <c r="C36" s="213">
        <v>0</v>
      </c>
      <c r="D36" s="213">
        <v>0</v>
      </c>
      <c r="E36" s="213">
        <v>0</v>
      </c>
      <c r="F36" s="183">
        <v>0</v>
      </c>
      <c r="G36" s="183">
        <v>0</v>
      </c>
      <c r="H36" s="184">
        <f>(G36+F36)/2</f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8" s="179" customFormat="1" ht="15">
      <c r="A37" s="188"/>
      <c r="B37" s="189"/>
      <c r="C37" s="189"/>
      <c r="D37" s="189"/>
      <c r="E37" s="189"/>
      <c r="F37" s="189"/>
      <c r="G37" s="189"/>
      <c r="H37" s="190"/>
    </row>
    <row r="38" spans="1:1024" ht="15">
      <c r="A38" s="53"/>
      <c r="B38" s="53"/>
      <c r="C38" s="53"/>
      <c r="D38" s="53"/>
      <c r="E38" s="53"/>
      <c r="F38" s="53"/>
      <c r="G38" s="53"/>
      <c r="H38" s="53"/>
      <c r="AMJ38"/>
    </row>
    <row r="39" spans="1:1024" ht="28.5" customHeight="1">
      <c r="A39" s="267" t="s">
        <v>187</v>
      </c>
      <c r="B39" s="180">
        <v>44927</v>
      </c>
      <c r="C39" s="273">
        <v>44958</v>
      </c>
      <c r="D39" s="273">
        <v>44986</v>
      </c>
      <c r="E39" s="273">
        <v>45017</v>
      </c>
      <c r="F39" s="273">
        <v>45047</v>
      </c>
      <c r="G39" s="273">
        <v>45078</v>
      </c>
      <c r="H39" s="181" t="s">
        <v>163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>
      <c r="A40" s="182" t="s">
        <v>44</v>
      </c>
      <c r="B40" s="183">
        <v>0</v>
      </c>
      <c r="C40" s="183">
        <v>0</v>
      </c>
      <c r="D40" s="183">
        <v>0</v>
      </c>
      <c r="E40" s="183">
        <v>0</v>
      </c>
      <c r="F40" s="183">
        <v>0</v>
      </c>
      <c r="G40" s="183">
        <v>0</v>
      </c>
      <c r="H40" s="191">
        <v>0</v>
      </c>
      <c r="AMD40"/>
      <c r="AME40"/>
      <c r="AMF40"/>
      <c r="AMG40"/>
      <c r="AMH40"/>
      <c r="AMI40"/>
      <c r="AMJ40"/>
    </row>
    <row r="41" spans="1:1024" ht="15">
      <c r="A41" s="182" t="s">
        <v>45</v>
      </c>
      <c r="B41" s="183">
        <v>0</v>
      </c>
      <c r="C41" s="183">
        <v>0</v>
      </c>
      <c r="D41" s="183">
        <v>0</v>
      </c>
      <c r="E41" s="183">
        <v>0</v>
      </c>
      <c r="F41" s="183">
        <v>0</v>
      </c>
      <c r="G41" s="183">
        <v>0</v>
      </c>
      <c r="H41" s="191">
        <v>0</v>
      </c>
      <c r="AMD41"/>
      <c r="AME41"/>
      <c r="AMF41"/>
      <c r="AMG41"/>
      <c r="AMH41"/>
      <c r="AMI41"/>
      <c r="AMJ41"/>
    </row>
    <row r="42" spans="1:1024" ht="29.25" customHeight="1">
      <c r="A42" s="185" t="s">
        <v>46</v>
      </c>
      <c r="B42" s="183">
        <v>0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91">
        <v>0</v>
      </c>
      <c r="AMD42"/>
      <c r="AME42"/>
      <c r="AMF42"/>
      <c r="AMG42"/>
      <c r="AMH42"/>
      <c r="AMI42"/>
      <c r="AMJ42"/>
    </row>
    <row r="43" spans="1:1024" ht="15">
      <c r="A43" s="182" t="s">
        <v>47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91">
        <v>0</v>
      </c>
      <c r="AMD43"/>
      <c r="AME43"/>
      <c r="AMF43"/>
      <c r="AMG43"/>
      <c r="AMH43"/>
      <c r="AMI43"/>
      <c r="AMJ43"/>
    </row>
    <row r="44" ht="15">
      <c r="AMJ44"/>
    </row>
    <row r="45" ht="15">
      <c r="AMJ45"/>
    </row>
    <row r="46" spans="1:1024" ht="26.25">
      <c r="A46" s="267" t="s">
        <v>187</v>
      </c>
      <c r="B46" s="180">
        <v>45108</v>
      </c>
      <c r="C46" s="273">
        <v>45139</v>
      </c>
      <c r="D46" s="273">
        <v>45170</v>
      </c>
      <c r="E46" s="273">
        <v>45200</v>
      </c>
      <c r="F46" s="273">
        <v>45231</v>
      </c>
      <c r="G46" s="273">
        <v>45261</v>
      </c>
      <c r="H46" s="181" t="s">
        <v>163</v>
      </c>
      <c r="AMJ46"/>
    </row>
    <row r="47" spans="1:1024" ht="15">
      <c r="A47" s="182" t="s">
        <v>44</v>
      </c>
      <c r="B47" s="183">
        <v>0</v>
      </c>
      <c r="C47" s="183">
        <v>0</v>
      </c>
      <c r="D47" s="183">
        <v>0</v>
      </c>
      <c r="E47" s="183">
        <v>0</v>
      </c>
      <c r="F47" s="183">
        <v>0</v>
      </c>
      <c r="G47" s="183">
        <v>0</v>
      </c>
      <c r="H47" s="191">
        <v>0</v>
      </c>
      <c r="AMJ47"/>
    </row>
    <row r="48" spans="1:1024" ht="15">
      <c r="A48" s="182" t="s">
        <v>45</v>
      </c>
      <c r="B48" s="183">
        <v>0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91">
        <v>0</v>
      </c>
      <c r="AMJ48"/>
    </row>
    <row r="49" spans="1:1024" ht="29.25" customHeight="1">
      <c r="A49" s="185" t="s">
        <v>46</v>
      </c>
      <c r="B49" s="183">
        <v>0</v>
      </c>
      <c r="C49" s="183">
        <v>0</v>
      </c>
      <c r="D49" s="183">
        <v>0</v>
      </c>
      <c r="E49" s="183">
        <v>0</v>
      </c>
      <c r="F49" s="183">
        <v>0</v>
      </c>
      <c r="G49" s="183">
        <v>0</v>
      </c>
      <c r="H49" s="191">
        <v>0</v>
      </c>
      <c r="AMJ49"/>
    </row>
    <row r="50" spans="1:1024" ht="15">
      <c r="A50" s="182" t="s">
        <v>47</v>
      </c>
      <c r="B50" s="183">
        <v>0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91">
        <v>0</v>
      </c>
      <c r="AMJ50"/>
    </row>
    <row r="51" ht="15">
      <c r="AMJ51"/>
    </row>
  </sheetData>
  <mergeCells count="3">
    <mergeCell ref="G2:I2"/>
    <mergeCell ref="A3:E3"/>
    <mergeCell ref="A9:P9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160" zoomScaleNormal="160" workbookViewId="0" topLeftCell="A1">
      <selection activeCell="A2" sqref="A2:G2"/>
    </sheetView>
  </sheetViews>
  <sheetFormatPr defaultColWidth="9.140625" defaultRowHeight="15"/>
  <cols>
    <col min="1" max="1" width="28.00390625" style="12" customWidth="1"/>
    <col min="2" max="2" width="4.28125" style="13" customWidth="1"/>
    <col min="3" max="3" width="13.00390625" style="216" customWidth="1"/>
    <col min="4" max="4" width="17.421875" style="14" customWidth="1"/>
    <col min="5" max="5" width="8.140625" style="14" bestFit="1" customWidth="1"/>
    <col min="6" max="6" width="20.57421875" style="14" customWidth="1"/>
    <col min="7" max="7" width="10.28125" style="14" customWidth="1"/>
    <col min="8" max="8" width="5.00390625" style="14" customWidth="1"/>
    <col min="9" max="10" width="11.57421875" style="14" hidden="1" customWidth="1"/>
    <col min="11" max="12" width="11.57421875" style="12" hidden="1" customWidth="1"/>
    <col min="13" max="1024" width="9.140625" style="12" customWidth="1"/>
  </cols>
  <sheetData>
    <row r="1" spans="1:8" ht="18">
      <c r="A1" s="243"/>
      <c r="B1" s="243"/>
      <c r="C1" s="243"/>
      <c r="D1" s="243"/>
      <c r="E1" s="243"/>
      <c r="F1" s="243"/>
      <c r="G1" s="243"/>
      <c r="H1" s="138"/>
    </row>
    <row r="2" spans="1:8" ht="15" customHeight="1">
      <c r="A2" s="244" t="s">
        <v>48</v>
      </c>
      <c r="B2" s="244"/>
      <c r="C2" s="244"/>
      <c r="D2" s="244"/>
      <c r="E2" s="244"/>
      <c r="F2" s="244"/>
      <c r="G2" s="244"/>
      <c r="H2" s="139"/>
    </row>
    <row r="3" spans="1:8" ht="15.75" customHeight="1" thickBot="1">
      <c r="A3" s="248" t="s">
        <v>49</v>
      </c>
      <c r="B3" s="248"/>
      <c r="C3" s="248"/>
      <c r="D3" s="248"/>
      <c r="E3" s="248"/>
      <c r="F3" s="248"/>
      <c r="G3" s="248"/>
      <c r="H3" s="137"/>
    </row>
    <row r="4" spans="1:10" s="18" customFormat="1" ht="14.25" thickBot="1" thickTop="1">
      <c r="A4" s="15" t="s">
        <v>50</v>
      </c>
      <c r="B4" s="15"/>
      <c r="C4" s="303">
        <v>2021</v>
      </c>
      <c r="D4" s="304">
        <v>2022</v>
      </c>
      <c r="E4" s="304" t="s">
        <v>51</v>
      </c>
      <c r="F4" s="304">
        <v>2023</v>
      </c>
      <c r="G4" s="304" t="s">
        <v>51</v>
      </c>
      <c r="H4" s="16"/>
      <c r="I4" s="17"/>
      <c r="J4" s="17"/>
    </row>
    <row r="5" spans="1:10" s="18" customFormat="1" ht="26.25" customHeight="1" thickTop="1">
      <c r="A5" s="19" t="s">
        <v>152</v>
      </c>
      <c r="B5" s="19"/>
      <c r="C5" s="305"/>
      <c r="D5" s="306" t="e">
        <f>#REF!</f>
        <v>#REF!</v>
      </c>
      <c r="E5" s="307" t="e">
        <f>D5/C5</f>
        <v>#REF!</v>
      </c>
      <c r="F5" s="306">
        <f>'Base -Receita-Despesa'!AB68</f>
        <v>0</v>
      </c>
      <c r="G5" s="308" t="e">
        <f>F5/D5</f>
        <v>#REF!</v>
      </c>
      <c r="H5" s="17"/>
      <c r="I5" s="17"/>
      <c r="J5" s="17"/>
    </row>
    <row r="6" spans="1:10" s="18" customFormat="1" ht="20.1" customHeight="1">
      <c r="A6" s="19" t="s">
        <v>52</v>
      </c>
      <c r="B6" s="19"/>
      <c r="C6" s="305" t="e">
        <f>#REF!</f>
        <v>#REF!</v>
      </c>
      <c r="D6" s="306">
        <f>'Base -Receita-Despesa'!AB68</f>
        <v>0</v>
      </c>
      <c r="E6" s="307" t="e">
        <f aca="true" t="shared" si="0" ref="E6:E16">D6/C6</f>
        <v>#REF!</v>
      </c>
      <c r="F6" s="306">
        <f>'Base -Receita-Despesa'!AQ68</f>
        <v>0</v>
      </c>
      <c r="G6" s="308" t="e">
        <f>F6/D6</f>
        <v>#DIV/0!</v>
      </c>
      <c r="H6" s="17"/>
      <c r="I6" s="17"/>
      <c r="J6" s="17"/>
    </row>
    <row r="7" spans="1:10" s="18" customFormat="1" ht="20.1" customHeight="1">
      <c r="A7" s="19" t="s">
        <v>53</v>
      </c>
      <c r="B7" s="19" t="s">
        <v>54</v>
      </c>
      <c r="C7" s="305" t="e">
        <f>#REF!</f>
        <v>#REF!</v>
      </c>
      <c r="D7" s="306">
        <f>'Base -Receita-Despesa'!AC22</f>
        <v>0</v>
      </c>
      <c r="E7" s="307" t="e">
        <f t="shared" si="0"/>
        <v>#REF!</v>
      </c>
      <c r="F7" s="306">
        <f>'Base -Receita-Despesa'!AR22</f>
        <v>0</v>
      </c>
      <c r="G7" s="308" t="e">
        <f>F7/D7</f>
        <v>#DIV/0!</v>
      </c>
      <c r="H7" s="17"/>
      <c r="I7" s="17"/>
      <c r="J7" s="17"/>
    </row>
    <row r="8" spans="1:10" s="18" customFormat="1" ht="20.1" customHeight="1">
      <c r="A8" s="20" t="s">
        <v>55</v>
      </c>
      <c r="B8" s="20"/>
      <c r="C8" s="309"/>
      <c r="D8" s="310" t="e">
        <f>SUM(D5:D7)</f>
        <v>#REF!</v>
      </c>
      <c r="E8" s="307" t="e">
        <f t="shared" si="0"/>
        <v>#REF!</v>
      </c>
      <c r="F8" s="310">
        <f>SUM(F5:F7)</f>
        <v>0</v>
      </c>
      <c r="G8" s="310"/>
      <c r="H8" s="17"/>
      <c r="I8" s="17"/>
      <c r="J8" s="17"/>
    </row>
    <row r="9" spans="1:10" s="18" customFormat="1" ht="20.1" customHeight="1">
      <c r="A9" s="19" t="s">
        <v>56</v>
      </c>
      <c r="B9" s="19" t="s">
        <v>57</v>
      </c>
      <c r="C9" s="305"/>
      <c r="D9" s="306">
        <f>'[1]Base -Receita-Despesa'!AB32</f>
        <v>0</v>
      </c>
      <c r="E9" s="307" t="e">
        <f t="shared" si="0"/>
        <v>#DIV/0!</v>
      </c>
      <c r="F9" s="306"/>
      <c r="G9" s="307" t="e">
        <f aca="true" t="shared" si="1" ref="G9:G17">F9/D9</f>
        <v>#DIV/0!</v>
      </c>
      <c r="H9" s="17"/>
      <c r="I9" s="17"/>
      <c r="J9" s="17"/>
    </row>
    <row r="10" spans="1:10" s="18" customFormat="1" ht="20.1" customHeight="1">
      <c r="A10" s="19" t="s">
        <v>58</v>
      </c>
      <c r="B10" s="19" t="s">
        <v>57</v>
      </c>
      <c r="C10" s="305"/>
      <c r="D10" s="306"/>
      <c r="E10" s="307" t="e">
        <f t="shared" si="0"/>
        <v>#DIV/0!</v>
      </c>
      <c r="F10" s="306"/>
      <c r="G10" s="307" t="e">
        <f t="shared" si="1"/>
        <v>#DIV/0!</v>
      </c>
      <c r="H10" s="17"/>
      <c r="I10" s="17"/>
      <c r="J10" s="17"/>
    </row>
    <row r="11" spans="1:10" s="24" customFormat="1" ht="20.1" customHeight="1">
      <c r="A11" s="22" t="s">
        <v>59</v>
      </c>
      <c r="B11" s="19" t="s">
        <v>57</v>
      </c>
      <c r="C11" s="305"/>
      <c r="D11" s="311"/>
      <c r="E11" s="307" t="e">
        <f t="shared" si="0"/>
        <v>#DIV/0!</v>
      </c>
      <c r="F11" s="311"/>
      <c r="G11" s="312" t="e">
        <f t="shared" si="1"/>
        <v>#DIV/0!</v>
      </c>
      <c r="H11" s="23"/>
      <c r="I11" s="23"/>
      <c r="J11" s="23"/>
    </row>
    <row r="12" spans="1:10" s="18" customFormat="1" ht="20.1" customHeight="1">
      <c r="A12" s="19" t="s">
        <v>60</v>
      </c>
      <c r="B12" s="19" t="s">
        <v>57</v>
      </c>
      <c r="C12" s="305"/>
      <c r="D12" s="306"/>
      <c r="E12" s="307" t="e">
        <f t="shared" si="0"/>
        <v>#DIV/0!</v>
      </c>
      <c r="F12" s="306"/>
      <c r="G12" s="307" t="e">
        <f t="shared" si="1"/>
        <v>#DIV/0!</v>
      </c>
      <c r="H12" s="17"/>
      <c r="I12" s="17"/>
      <c r="J12" s="17"/>
    </row>
    <row r="13" spans="1:10" s="18" customFormat="1" ht="20.1" customHeight="1">
      <c r="A13" s="19" t="s">
        <v>61</v>
      </c>
      <c r="B13" s="19" t="s">
        <v>57</v>
      </c>
      <c r="C13" s="305"/>
      <c r="D13" s="306"/>
      <c r="E13" s="307" t="e">
        <f t="shared" si="0"/>
        <v>#DIV/0!</v>
      </c>
      <c r="F13" s="306"/>
      <c r="G13" s="307" t="e">
        <f t="shared" si="1"/>
        <v>#DIV/0!</v>
      </c>
      <c r="H13" s="17"/>
      <c r="I13" s="17"/>
      <c r="J13" s="17"/>
    </row>
    <row r="14" spans="1:10" s="18" customFormat="1" ht="20.1" customHeight="1">
      <c r="A14" s="19" t="s">
        <v>62</v>
      </c>
      <c r="B14" s="19" t="s">
        <v>57</v>
      </c>
      <c r="C14" s="305"/>
      <c r="D14" s="306"/>
      <c r="E14" s="307" t="e">
        <f t="shared" si="0"/>
        <v>#DIV/0!</v>
      </c>
      <c r="F14" s="306"/>
      <c r="G14" s="307" t="e">
        <f t="shared" si="1"/>
        <v>#DIV/0!</v>
      </c>
      <c r="H14" s="17"/>
      <c r="I14" s="17"/>
      <c r="J14" s="17"/>
    </row>
    <row r="15" spans="1:10" s="18" customFormat="1" ht="20.1" customHeight="1">
      <c r="A15" s="19" t="s">
        <v>63</v>
      </c>
      <c r="B15" s="19" t="s">
        <v>57</v>
      </c>
      <c r="C15" s="305"/>
      <c r="D15" s="306"/>
      <c r="E15" s="307" t="e">
        <f t="shared" si="0"/>
        <v>#DIV/0!</v>
      </c>
      <c r="F15" s="306"/>
      <c r="G15" s="307" t="e">
        <f t="shared" si="1"/>
        <v>#DIV/0!</v>
      </c>
      <c r="H15" s="17"/>
      <c r="I15" s="17"/>
      <c r="J15" s="17"/>
    </row>
    <row r="16" spans="1:10" s="26" customFormat="1" ht="20.1" customHeight="1" thickBot="1">
      <c r="A16" s="20" t="s">
        <v>64</v>
      </c>
      <c r="B16" s="21"/>
      <c r="C16" s="309"/>
      <c r="D16" s="310">
        <f>SUM(D9:D15)</f>
        <v>0</v>
      </c>
      <c r="E16" s="307" t="e">
        <f t="shared" si="0"/>
        <v>#DIV/0!</v>
      </c>
      <c r="F16" s="310">
        <f>SUM(F9:F15)</f>
        <v>0</v>
      </c>
      <c r="G16" s="307" t="e">
        <f t="shared" si="1"/>
        <v>#DIV/0!</v>
      </c>
      <c r="H16" s="25"/>
      <c r="I16" s="25"/>
      <c r="J16" s="25"/>
    </row>
    <row r="17" spans="1:10" s="18" customFormat="1" ht="20.1" customHeight="1" thickBot="1" thickTop="1">
      <c r="A17" s="27" t="s">
        <v>65</v>
      </c>
      <c r="B17" s="15" t="s">
        <v>66</v>
      </c>
      <c r="C17" s="313"/>
      <c r="D17" s="310" t="e">
        <f>D8-D16</f>
        <v>#REF!</v>
      </c>
      <c r="E17" s="314" t="e">
        <f>D17/#REF!</f>
        <v>#REF!</v>
      </c>
      <c r="F17" s="310">
        <f>F8-F16</f>
        <v>0</v>
      </c>
      <c r="G17" s="314" t="e">
        <f t="shared" si="1"/>
        <v>#REF!</v>
      </c>
      <c r="H17" s="17"/>
      <c r="I17" s="17"/>
      <c r="J17" s="17"/>
    </row>
    <row r="18" spans="1:7" ht="15.75" thickTop="1">
      <c r="A18" s="28"/>
      <c r="B18" s="29"/>
      <c r="C18" s="215"/>
      <c r="D18" s="30"/>
      <c r="E18" s="30"/>
      <c r="F18" s="30"/>
      <c r="G18" s="30"/>
    </row>
    <row r="19" spans="1:7" ht="15">
      <c r="A19" s="302" t="s">
        <v>189</v>
      </c>
      <c r="B19" s="302"/>
      <c r="C19" s="302"/>
      <c r="D19" s="302"/>
      <c r="E19" s="302"/>
      <c r="F19" s="302"/>
      <c r="G19" s="302"/>
    </row>
    <row r="20" spans="1:7" ht="15">
      <c r="A20" s="247"/>
      <c r="B20" s="247"/>
      <c r="C20" s="247"/>
      <c r="D20" s="247"/>
      <c r="E20" s="247"/>
      <c r="F20" s="247"/>
      <c r="G20" s="247"/>
    </row>
    <row r="21" spans="1:7" ht="15">
      <c r="A21" s="247"/>
      <c r="B21" s="247"/>
      <c r="C21" s="247"/>
      <c r="D21" s="247"/>
      <c r="E21" s="247"/>
      <c r="F21" s="247"/>
      <c r="G21" s="247"/>
    </row>
    <row r="22" spans="1:7" ht="15">
      <c r="A22" s="245"/>
      <c r="B22" s="245"/>
      <c r="C22" s="245"/>
      <c r="D22" s="245"/>
      <c r="E22" s="114"/>
      <c r="F22" s="114"/>
      <c r="G22" s="114"/>
    </row>
    <row r="23" spans="1:7" ht="12.75" customHeight="1">
      <c r="A23" s="246"/>
      <c r="B23" s="246"/>
      <c r="C23" s="246"/>
      <c r="D23" s="246"/>
      <c r="E23" s="114"/>
      <c r="F23" s="114"/>
      <c r="G23" s="114"/>
    </row>
    <row r="24" spans="1:7" ht="15">
      <c r="A24" s="246"/>
      <c r="B24" s="246"/>
      <c r="C24" s="246"/>
      <c r="D24" s="246"/>
      <c r="E24" s="114"/>
      <c r="F24" s="114"/>
      <c r="G24" s="114"/>
    </row>
    <row r="25" spans="1:7" ht="15">
      <c r="A25" s="246"/>
      <c r="B25" s="246"/>
      <c r="C25" s="246"/>
      <c r="D25" s="246"/>
      <c r="E25" s="114"/>
      <c r="F25" s="114"/>
      <c r="G25" s="114"/>
    </row>
    <row r="26" spans="1:7" ht="15">
      <c r="A26" s="246"/>
      <c r="B26" s="246"/>
      <c r="C26" s="246"/>
      <c r="D26" s="246"/>
      <c r="E26" s="114"/>
      <c r="F26" s="114"/>
      <c r="G26" s="114"/>
    </row>
    <row r="27" spans="1:7" ht="15">
      <c r="A27" s="246"/>
      <c r="B27" s="246"/>
      <c r="C27" s="246"/>
      <c r="D27" s="246"/>
      <c r="E27" s="114"/>
      <c r="F27" s="114"/>
      <c r="G27" s="114"/>
    </row>
    <row r="28" spans="1:7" ht="15">
      <c r="A28" s="246"/>
      <c r="B28" s="246"/>
      <c r="C28" s="246"/>
      <c r="D28" s="246"/>
      <c r="E28" s="114"/>
      <c r="F28" s="114"/>
      <c r="G28" s="114"/>
    </row>
    <row r="29" spans="1:3" s="14" customFormat="1" ht="12.75">
      <c r="A29" s="12"/>
      <c r="B29" s="13"/>
      <c r="C29" s="216"/>
    </row>
    <row r="30" spans="1:3" s="14" customFormat="1" ht="12.75">
      <c r="A30" s="12"/>
      <c r="B30" s="13"/>
      <c r="C30" s="216"/>
    </row>
    <row r="31" spans="1:3" s="14" customFormat="1" ht="12.75">
      <c r="A31" s="12"/>
      <c r="B31" s="13"/>
      <c r="C31" s="216"/>
    </row>
    <row r="32" spans="1:3" s="14" customFormat="1" ht="12.75">
      <c r="A32" s="12"/>
      <c r="B32" s="13"/>
      <c r="C32" s="216"/>
    </row>
    <row r="33" spans="1:3" s="14" customFormat="1" ht="12.75">
      <c r="A33" s="12"/>
      <c r="B33" s="13"/>
      <c r="C33" s="216"/>
    </row>
    <row r="34" spans="1:3" s="14" customFormat="1" ht="12.75">
      <c r="A34" s="12"/>
      <c r="B34" s="13"/>
      <c r="C34" s="216"/>
    </row>
    <row r="35" spans="1:3" s="14" customFormat="1" ht="12.75">
      <c r="A35" s="12"/>
      <c r="B35" s="13"/>
      <c r="C35" s="216"/>
    </row>
    <row r="36" spans="1:3" s="14" customFormat="1" ht="12.75">
      <c r="A36" s="12"/>
      <c r="B36" s="13"/>
      <c r="C36" s="216"/>
    </row>
    <row r="37" spans="1:3" s="14" customFormat="1" ht="12.75">
      <c r="A37" s="12"/>
      <c r="B37" s="13"/>
      <c r="C37" s="216"/>
    </row>
    <row r="38" spans="1:3" s="14" customFormat="1" ht="12.75">
      <c r="A38" s="12"/>
      <c r="B38" s="13"/>
      <c r="C38" s="216"/>
    </row>
    <row r="39" spans="1:3" s="14" customFormat="1" ht="12.75">
      <c r="A39" s="12"/>
      <c r="B39" s="13"/>
      <c r="C39" s="216"/>
    </row>
    <row r="40" spans="1:3" s="14" customFormat="1" ht="12.75">
      <c r="A40" s="12"/>
      <c r="B40" s="13"/>
      <c r="C40" s="216"/>
    </row>
    <row r="41" spans="1:3" s="14" customFormat="1" ht="12.75">
      <c r="A41" s="12"/>
      <c r="B41" s="13"/>
      <c r="C41" s="216"/>
    </row>
    <row r="42" spans="1:3" s="14" customFormat="1" ht="12.75">
      <c r="A42" s="12"/>
      <c r="B42" s="13"/>
      <c r="C42" s="216"/>
    </row>
    <row r="43" spans="1:8" s="14" customFormat="1" ht="12.75">
      <c r="A43" s="12"/>
      <c r="B43" s="13"/>
      <c r="C43" s="216"/>
      <c r="H43" s="17"/>
    </row>
    <row r="44" spans="1:8" s="14" customFormat="1" ht="12.75">
      <c r="A44" s="12"/>
      <c r="B44" s="13"/>
      <c r="C44" s="216"/>
      <c r="H44" s="31"/>
    </row>
    <row r="45" spans="1:3" s="14" customFormat="1" ht="12.75">
      <c r="A45" s="12"/>
      <c r="B45" s="13"/>
      <c r="C45" s="216"/>
    </row>
    <row r="46" spans="1:3" s="14" customFormat="1" ht="12.75">
      <c r="A46" s="12"/>
      <c r="B46" s="13"/>
      <c r="C46" s="216"/>
    </row>
    <row r="47" spans="1:8" s="14" customFormat="1" ht="12.75">
      <c r="A47" s="12"/>
      <c r="B47" s="13"/>
      <c r="C47" s="216"/>
      <c r="H47" s="136"/>
    </row>
    <row r="48" spans="1:3" s="14" customFormat="1" ht="12.75">
      <c r="A48" s="12"/>
      <c r="B48" s="13"/>
      <c r="C48" s="216"/>
    </row>
    <row r="49" spans="1:3" s="14" customFormat="1" ht="12.75">
      <c r="A49" s="12"/>
      <c r="B49" s="13"/>
      <c r="C49" s="216"/>
    </row>
    <row r="50" spans="1:3" s="14" customFormat="1" ht="12.75">
      <c r="A50" s="12"/>
      <c r="B50" s="13"/>
      <c r="C50" s="216"/>
    </row>
    <row r="51" spans="1:3" s="14" customFormat="1" ht="12.75">
      <c r="A51" s="12"/>
      <c r="B51" s="13"/>
      <c r="C51" s="216"/>
    </row>
    <row r="52" spans="1:3" s="14" customFormat="1" ht="12.75">
      <c r="A52" s="12"/>
      <c r="B52" s="13"/>
      <c r="C52" s="216"/>
    </row>
    <row r="53" spans="1:3" s="14" customFormat="1" ht="12.75">
      <c r="A53" s="12"/>
      <c r="B53" s="13"/>
      <c r="C53" s="216"/>
    </row>
    <row r="63" spans="1:3" s="14" customFormat="1" ht="12.75">
      <c r="A63" s="12"/>
      <c r="B63" s="13"/>
      <c r="C63" s="216"/>
    </row>
    <row r="64" spans="1:3" s="14" customFormat="1" ht="12.75">
      <c r="A64" s="12"/>
      <c r="B64" s="13"/>
      <c r="C64" s="216"/>
    </row>
    <row r="65" spans="1:3" s="14" customFormat="1" ht="12.75">
      <c r="A65" s="12"/>
      <c r="B65" s="13"/>
      <c r="C65" s="216"/>
    </row>
    <row r="66" spans="1:3" s="14" customFormat="1" ht="12.75">
      <c r="A66" s="12"/>
      <c r="B66" s="13"/>
      <c r="C66" s="216"/>
    </row>
    <row r="67" spans="1:3" s="14" customFormat="1" ht="12.75">
      <c r="A67" s="12"/>
      <c r="B67" s="13"/>
      <c r="C67" s="216"/>
    </row>
    <row r="68" spans="1:3" s="14" customFormat="1" ht="12.75">
      <c r="A68" s="12"/>
      <c r="B68" s="13"/>
      <c r="C68" s="216"/>
    </row>
    <row r="69" spans="1:3" s="14" customFormat="1" ht="12.75">
      <c r="A69" s="12"/>
      <c r="B69" s="13"/>
      <c r="C69" s="216"/>
    </row>
    <row r="70" spans="1:3" s="14" customFormat="1" ht="12.75">
      <c r="A70" s="12"/>
      <c r="B70" s="13"/>
      <c r="C70" s="216"/>
    </row>
    <row r="71" spans="1:3" s="14" customFormat="1" ht="12.75">
      <c r="A71" s="12"/>
      <c r="B71" s="13"/>
      <c r="C71" s="216"/>
    </row>
    <row r="72" spans="1:3" s="14" customFormat="1" ht="12.75">
      <c r="A72" s="12"/>
      <c r="B72" s="13"/>
      <c r="C72" s="216"/>
    </row>
    <row r="88" ht="23.45" customHeight="1"/>
    <row r="89" spans="1:7" s="14" customFormat="1" ht="12.75">
      <c r="A89" s="247"/>
      <c r="B89" s="247"/>
      <c r="C89" s="247"/>
      <c r="D89" s="247"/>
      <c r="E89" s="247"/>
      <c r="F89" s="247"/>
      <c r="G89" s="247"/>
    </row>
    <row r="90" spans="1:5" s="14" customFormat="1" ht="15">
      <c r="A90" s="3"/>
      <c r="B90" s="3"/>
      <c r="C90" s="217"/>
      <c r="D90" s="3"/>
      <c r="E90" s="3"/>
    </row>
    <row r="91" spans="1:5" s="14" customFormat="1" ht="15">
      <c r="A91" s="3"/>
      <c r="B91" s="3"/>
      <c r="C91" s="217"/>
      <c r="D91" s="3"/>
      <c r="E91" s="3"/>
    </row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9">
    <mergeCell ref="A1:G1"/>
    <mergeCell ref="A2:G2"/>
    <mergeCell ref="A22:D22"/>
    <mergeCell ref="A23:D28"/>
    <mergeCell ref="A89:G89"/>
    <mergeCell ref="A3:G3"/>
    <mergeCell ref="A20:G20"/>
    <mergeCell ref="A21:G21"/>
    <mergeCell ref="A19:G19"/>
  </mergeCells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B4E3"/>
  </sheetPr>
  <dimension ref="A3:M21"/>
  <sheetViews>
    <sheetView zoomScale="130" zoomScaleNormal="130" workbookViewId="0" topLeftCell="A1">
      <selection activeCell="G4" sqref="G4:H15"/>
    </sheetView>
  </sheetViews>
  <sheetFormatPr defaultColWidth="8.8515625" defaultRowHeight="15"/>
  <cols>
    <col min="1" max="1" width="25.28125" style="0" customWidth="1"/>
    <col min="2" max="2" width="8.7109375" style="0" customWidth="1"/>
    <col min="3" max="3" width="5.57421875" style="0" bestFit="1" customWidth="1"/>
    <col min="4" max="4" width="15.7109375" style="0" customWidth="1"/>
    <col min="5" max="5" width="5.57421875" style="0" bestFit="1" customWidth="1"/>
    <col min="6" max="8" width="15.7109375" style="0" customWidth="1"/>
    <col min="9" max="9" width="16.140625" style="0" customWidth="1"/>
    <col min="10" max="10" width="26.8515625" style="0" customWidth="1"/>
    <col min="11" max="15" width="15.7109375" style="0" hidden="1" customWidth="1"/>
  </cols>
  <sheetData>
    <row r="2" ht="15.75" thickBot="1"/>
    <row r="3" spans="1:13" ht="31.5" customHeight="1">
      <c r="A3" s="32" t="s">
        <v>67</v>
      </c>
      <c r="B3" s="218">
        <v>2021</v>
      </c>
      <c r="C3" s="33">
        <v>2022</v>
      </c>
      <c r="D3" s="34" t="s">
        <v>68</v>
      </c>
      <c r="E3" s="202">
        <v>2023</v>
      </c>
      <c r="F3" s="34" t="s">
        <v>68</v>
      </c>
      <c r="G3" s="249"/>
      <c r="H3" s="249"/>
      <c r="I3" s="35"/>
      <c r="J3" s="35"/>
      <c r="K3" s="35"/>
      <c r="L3" s="35"/>
      <c r="M3" s="35"/>
    </row>
    <row r="4" spans="1:13" ht="20.1" customHeight="1">
      <c r="A4" s="36" t="s">
        <v>69</v>
      </c>
      <c r="B4" s="197">
        <v>0</v>
      </c>
      <c r="C4" s="197">
        <v>0</v>
      </c>
      <c r="D4" s="198" t="e">
        <f>C4/B4</f>
        <v>#DIV/0!</v>
      </c>
      <c r="E4" s="197">
        <v>0</v>
      </c>
      <c r="F4" s="198" t="e">
        <f>E4/C4</f>
        <v>#DIV/0!</v>
      </c>
      <c r="G4" s="250"/>
      <c r="H4" s="250"/>
      <c r="I4" s="37"/>
      <c r="J4" s="37"/>
      <c r="K4" s="37"/>
      <c r="L4" s="37"/>
      <c r="M4" s="37"/>
    </row>
    <row r="5" spans="1:13" ht="20.1" customHeight="1">
      <c r="A5" s="36" t="s">
        <v>70</v>
      </c>
      <c r="B5" s="197">
        <v>0</v>
      </c>
      <c r="C5" s="197">
        <v>0</v>
      </c>
      <c r="D5" s="198" t="e">
        <f aca="true" t="shared" si="0" ref="D5:D7">C5/B5</f>
        <v>#DIV/0!</v>
      </c>
      <c r="E5" s="197">
        <v>0</v>
      </c>
      <c r="F5" s="198" t="e">
        <f>C5/#REF!</f>
        <v>#REF!</v>
      </c>
      <c r="G5" s="250"/>
      <c r="H5" s="250"/>
      <c r="I5" s="37"/>
      <c r="J5" s="37"/>
      <c r="K5" s="37"/>
      <c r="L5" s="37"/>
      <c r="M5" s="38"/>
    </row>
    <row r="6" spans="1:13" ht="20.1" customHeight="1">
      <c r="A6" s="36" t="s">
        <v>71</v>
      </c>
      <c r="B6" s="197">
        <v>0</v>
      </c>
      <c r="C6" s="197">
        <v>0</v>
      </c>
      <c r="D6" s="198" t="e">
        <f t="shared" si="0"/>
        <v>#DIV/0!</v>
      </c>
      <c r="E6" s="197">
        <v>0</v>
      </c>
      <c r="F6" s="198" t="e">
        <f>C6/#REF!</f>
        <v>#REF!</v>
      </c>
      <c r="G6" s="250"/>
      <c r="H6" s="250"/>
      <c r="I6" s="37"/>
      <c r="J6" s="37"/>
      <c r="K6" s="37"/>
      <c r="L6" s="37"/>
      <c r="M6" s="37"/>
    </row>
    <row r="7" spans="1:13" ht="20.1" customHeight="1" thickBot="1">
      <c r="A7" s="39" t="s">
        <v>41</v>
      </c>
      <c r="B7" s="40">
        <v>0</v>
      </c>
      <c r="C7" s="40">
        <v>0</v>
      </c>
      <c r="D7" s="40" t="e">
        <f t="shared" si="0"/>
        <v>#DIV/0!</v>
      </c>
      <c r="E7" s="40">
        <v>0</v>
      </c>
      <c r="F7" s="41" t="e">
        <f>C7/#REF!</f>
        <v>#REF!</v>
      </c>
      <c r="G7" s="250"/>
      <c r="H7" s="250"/>
      <c r="I7" s="42"/>
      <c r="J7" s="42"/>
      <c r="K7" s="42"/>
      <c r="L7" s="42"/>
      <c r="M7" s="42"/>
    </row>
    <row r="8" spans="1:13" ht="20.1" customHeight="1" thickBot="1">
      <c r="A8" s="43"/>
      <c r="B8" s="219"/>
      <c r="C8" s="44"/>
      <c r="D8" s="45"/>
      <c r="E8" s="44"/>
      <c r="F8" s="45"/>
      <c r="G8" s="250"/>
      <c r="H8" s="250"/>
      <c r="I8" s="42"/>
      <c r="J8" s="42"/>
      <c r="K8" s="42"/>
      <c r="L8" s="42"/>
      <c r="M8" s="42"/>
    </row>
    <row r="9" spans="1:13" ht="25.5">
      <c r="A9" s="140" t="s">
        <v>67</v>
      </c>
      <c r="B9" s="220">
        <v>2021</v>
      </c>
      <c r="C9" s="33">
        <v>2022</v>
      </c>
      <c r="D9" s="34" t="s">
        <v>68</v>
      </c>
      <c r="E9" s="202">
        <v>2023</v>
      </c>
      <c r="F9" s="34" t="s">
        <v>68</v>
      </c>
      <c r="G9" s="250"/>
      <c r="H9" s="250"/>
      <c r="I9" s="42"/>
      <c r="J9" s="42"/>
      <c r="K9" s="42"/>
      <c r="L9" s="42"/>
      <c r="M9" s="42"/>
    </row>
    <row r="10" spans="1:13" ht="15.75" thickBot="1">
      <c r="A10" s="46" t="s">
        <v>72</v>
      </c>
      <c r="B10" s="47">
        <v>0</v>
      </c>
      <c r="C10" s="47">
        <v>0</v>
      </c>
      <c r="D10" s="48" t="e">
        <f>C10/B10</f>
        <v>#DIV/0!</v>
      </c>
      <c r="E10" s="203">
        <v>0</v>
      </c>
      <c r="F10" s="48" t="e">
        <f aca="true" t="shared" si="1" ref="F10:F16">E10/C10</f>
        <v>#DIV/0!</v>
      </c>
      <c r="G10" s="250"/>
      <c r="H10" s="250"/>
      <c r="I10" s="42"/>
      <c r="J10" s="42"/>
      <c r="K10" s="42"/>
      <c r="L10" s="42"/>
      <c r="M10" s="42"/>
    </row>
    <row r="11" spans="1:13" ht="30.75" thickBot="1">
      <c r="A11" s="49" t="s">
        <v>73</v>
      </c>
      <c r="B11" s="47">
        <v>0</v>
      </c>
      <c r="C11" s="47">
        <v>0</v>
      </c>
      <c r="D11" s="48" t="e">
        <f aca="true" t="shared" si="2" ref="D11:D16">C11/B11</f>
        <v>#DIV/0!</v>
      </c>
      <c r="E11" s="203">
        <v>0</v>
      </c>
      <c r="F11" s="48" t="e">
        <f t="shared" si="1"/>
        <v>#DIV/0!</v>
      </c>
      <c r="G11" s="250"/>
      <c r="H11" s="250"/>
      <c r="I11" s="42"/>
      <c r="J11" s="42"/>
      <c r="K11" s="42"/>
      <c r="L11" s="42"/>
      <c r="M11" s="42"/>
    </row>
    <row r="12" spans="1:13" ht="20.1" customHeight="1" thickBot="1">
      <c r="A12" s="46" t="s">
        <v>74</v>
      </c>
      <c r="B12" s="47">
        <v>0</v>
      </c>
      <c r="C12" s="47">
        <v>0</v>
      </c>
      <c r="D12" s="48" t="e">
        <f t="shared" si="2"/>
        <v>#DIV/0!</v>
      </c>
      <c r="E12" s="203">
        <v>0</v>
      </c>
      <c r="F12" s="48" t="e">
        <f t="shared" si="1"/>
        <v>#DIV/0!</v>
      </c>
      <c r="G12" s="250"/>
      <c r="H12" s="250"/>
      <c r="I12" s="42"/>
      <c r="J12" s="42"/>
      <c r="K12" s="42"/>
      <c r="L12" s="42"/>
      <c r="M12" s="42"/>
    </row>
    <row r="13" spans="1:13" ht="20.1" customHeight="1" thickBot="1">
      <c r="A13" s="46" t="s">
        <v>75</v>
      </c>
      <c r="B13" s="47">
        <v>0</v>
      </c>
      <c r="C13" s="47">
        <v>0</v>
      </c>
      <c r="D13" s="48" t="e">
        <f t="shared" si="2"/>
        <v>#DIV/0!</v>
      </c>
      <c r="E13" s="203">
        <v>0</v>
      </c>
      <c r="F13" s="48" t="e">
        <f t="shared" si="1"/>
        <v>#DIV/0!</v>
      </c>
      <c r="G13" s="250"/>
      <c r="H13" s="250"/>
      <c r="I13" s="42"/>
      <c r="J13" s="42"/>
      <c r="K13" s="42"/>
      <c r="L13" s="42"/>
      <c r="M13" s="42"/>
    </row>
    <row r="14" spans="1:13" ht="30.75" thickBot="1">
      <c r="A14" s="49" t="s">
        <v>76</v>
      </c>
      <c r="B14" s="47">
        <v>0</v>
      </c>
      <c r="C14" s="47">
        <v>0</v>
      </c>
      <c r="D14" s="48" t="e">
        <f t="shared" si="2"/>
        <v>#DIV/0!</v>
      </c>
      <c r="E14" s="203">
        <v>0</v>
      </c>
      <c r="F14" s="48" t="e">
        <f t="shared" si="1"/>
        <v>#DIV/0!</v>
      </c>
      <c r="G14" s="250"/>
      <c r="H14" s="250"/>
      <c r="I14" s="42"/>
      <c r="J14" s="42"/>
      <c r="K14" s="42"/>
      <c r="L14" s="42"/>
      <c r="M14" s="42"/>
    </row>
    <row r="15" spans="1:13" ht="20.1" customHeight="1" thickBot="1">
      <c r="A15" s="46" t="s">
        <v>77</v>
      </c>
      <c r="B15" s="47">
        <v>0</v>
      </c>
      <c r="C15" s="47">
        <v>0</v>
      </c>
      <c r="D15" s="48" t="e">
        <f t="shared" si="2"/>
        <v>#DIV/0!</v>
      </c>
      <c r="E15" s="203">
        <v>0</v>
      </c>
      <c r="F15" s="48" t="e">
        <f t="shared" si="1"/>
        <v>#DIV/0!</v>
      </c>
      <c r="G15" s="250"/>
      <c r="H15" s="250"/>
      <c r="I15" s="42"/>
      <c r="J15" s="42"/>
      <c r="K15" s="42"/>
      <c r="L15" s="42"/>
      <c r="M15" s="42"/>
    </row>
    <row r="16" spans="1:13" ht="27" customHeight="1" thickBot="1">
      <c r="A16" s="201" t="s">
        <v>41</v>
      </c>
      <c r="B16" s="40">
        <f>SUM(B10:B15)</f>
        <v>0</v>
      </c>
      <c r="C16" s="40">
        <f>SUM(C10:C15)</f>
        <v>0</v>
      </c>
      <c r="D16" s="40" t="e">
        <f t="shared" si="2"/>
        <v>#DIV/0!</v>
      </c>
      <c r="E16" s="40">
        <v>0</v>
      </c>
      <c r="F16" s="40" t="e">
        <f t="shared" si="1"/>
        <v>#DIV/0!</v>
      </c>
      <c r="G16" s="50"/>
      <c r="H16" s="50"/>
      <c r="I16" s="42"/>
      <c r="J16" s="42"/>
      <c r="K16" s="42"/>
      <c r="L16" s="42"/>
      <c r="M16" s="42"/>
    </row>
    <row r="17" spans="1:8" ht="15">
      <c r="A17" s="199"/>
      <c r="B17" s="199"/>
      <c r="C17" s="51"/>
      <c r="D17" s="51"/>
      <c r="E17" s="51"/>
      <c r="F17" s="51"/>
      <c r="G17" s="51"/>
      <c r="H17" s="51"/>
    </row>
    <row r="18" spans="1:2" ht="15">
      <c r="A18" s="199"/>
      <c r="B18" s="199"/>
    </row>
    <row r="19" spans="1:2" ht="15">
      <c r="A19" s="199"/>
      <c r="B19" s="199"/>
    </row>
    <row r="20" spans="1:2" ht="15">
      <c r="A20" s="199"/>
      <c r="B20" s="199"/>
    </row>
    <row r="21" spans="1:2" ht="15">
      <c r="A21" s="199"/>
      <c r="B21" s="199"/>
    </row>
  </sheetData>
  <mergeCells count="2">
    <mergeCell ref="G3:H3"/>
    <mergeCell ref="G4:H15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Y106"/>
  <sheetViews>
    <sheetView workbookViewId="0" topLeftCell="A1">
      <selection activeCell="AK23" sqref="AK23"/>
    </sheetView>
  </sheetViews>
  <sheetFormatPr defaultColWidth="11.57421875" defaultRowHeight="0" customHeight="1" zeroHeight="1"/>
  <cols>
    <col min="1" max="1" width="41.28125" style="52" customWidth="1"/>
    <col min="2" max="8" width="15.28125" style="52" customWidth="1"/>
    <col min="9" max="10" width="12.57421875" style="52" customWidth="1"/>
    <col min="11" max="12" width="13.421875" style="52" customWidth="1"/>
    <col min="13" max="14" width="11.140625" style="53" customWidth="1"/>
    <col min="15" max="15" width="11.57421875" style="53" customWidth="1"/>
    <col min="16" max="16" width="12.28125" style="53" bestFit="1" customWidth="1"/>
    <col min="17" max="23" width="15.28125" style="52" customWidth="1"/>
    <col min="24" max="25" width="12.57421875" style="52" customWidth="1"/>
    <col min="26" max="27" width="13.421875" style="52" customWidth="1"/>
    <col min="28" max="29" width="11.140625" style="53" customWidth="1"/>
    <col min="30" max="30" width="11.57421875" style="53" customWidth="1"/>
    <col min="31" max="31" width="12.28125" style="53" bestFit="1" customWidth="1"/>
    <col min="32" max="32" width="11.57421875" style="53" customWidth="1"/>
    <col min="33" max="34" width="12.28125" style="53" customWidth="1"/>
    <col min="35" max="35" width="11.57421875" style="53" customWidth="1"/>
    <col min="36" max="38" width="12.28125" style="53" customWidth="1"/>
    <col min="39" max="39" width="12.8515625" style="53" customWidth="1"/>
    <col min="40" max="40" width="13.57421875" style="53" bestFit="1" customWidth="1"/>
    <col min="41" max="41" width="13.421875" style="53" customWidth="1"/>
    <col min="42" max="42" width="14.00390625" style="53" customWidth="1"/>
    <col min="43" max="43" width="14.00390625" style="54" customWidth="1"/>
    <col min="44" max="45" width="11.57421875" style="53" customWidth="1"/>
    <col min="46" max="47" width="12.7109375" style="53" customWidth="1"/>
    <col min="48" max="48" width="13.7109375" style="55" customWidth="1"/>
    <col min="49" max="49" width="13.57421875" style="53" bestFit="1" customWidth="1"/>
    <col min="50" max="50" width="12.57421875" style="56" customWidth="1"/>
    <col min="51" max="51" width="12.57421875" style="57" customWidth="1"/>
    <col min="52" max="54" width="12.57421875" style="53" customWidth="1"/>
    <col min="55" max="55" width="13.57421875" style="53" bestFit="1" customWidth="1"/>
    <col min="56" max="56" width="13.7109375" style="53" customWidth="1"/>
    <col min="57" max="57" width="13.57421875" style="53" bestFit="1" customWidth="1"/>
    <col min="58" max="58" width="13.421875" style="54" customWidth="1"/>
    <col min="59" max="59" width="14.140625" style="53" customWidth="1"/>
    <col min="60" max="60" width="12.8515625" style="58" customWidth="1"/>
    <col min="61" max="61" width="13.28125" style="53" customWidth="1"/>
    <col min="62" max="1039" width="11.57421875" style="53" customWidth="1"/>
  </cols>
  <sheetData>
    <row r="1" spans="1:58" ht="15" customHeight="1">
      <c r="A1" s="254" t="s">
        <v>166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</row>
    <row r="2" spans="55:58" ht="15.75" thickBot="1">
      <c r="BC2" s="255" t="s">
        <v>148</v>
      </c>
      <c r="BD2" s="255"/>
      <c r="BE2" s="255"/>
      <c r="BF2" s="255"/>
    </row>
    <row r="3" spans="1:1039" ht="15" customHeight="1" thickBot="1">
      <c r="A3" s="256" t="s">
        <v>149</v>
      </c>
      <c r="B3" s="257">
        <v>2021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59"/>
      <c r="Q3" s="257">
        <v>2022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59"/>
      <c r="AF3" s="258">
        <v>2023</v>
      </c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60"/>
      <c r="AV3" s="53"/>
      <c r="AX3" s="53"/>
      <c r="AY3" s="53"/>
      <c r="BF3" s="53"/>
      <c r="BH3" s="5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</row>
    <row r="4" spans="1:1039" ht="1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59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59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60"/>
      <c r="AV4" s="53"/>
      <c r="AX4" s="53"/>
      <c r="AY4" s="53"/>
      <c r="BF4" s="53"/>
      <c r="BH4" s="53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</row>
    <row r="5" spans="1:1039" ht="15">
      <c r="A5" s="59"/>
      <c r="B5" s="61" t="s">
        <v>80</v>
      </c>
      <c r="C5" s="61" t="s">
        <v>81</v>
      </c>
      <c r="D5" s="61" t="s">
        <v>82</v>
      </c>
      <c r="E5" s="61" t="s">
        <v>83</v>
      </c>
      <c r="F5" s="61" t="s">
        <v>84</v>
      </c>
      <c r="G5" s="61" t="s">
        <v>85</v>
      </c>
      <c r="H5" s="61" t="s">
        <v>86</v>
      </c>
      <c r="I5" s="61" t="s">
        <v>87</v>
      </c>
      <c r="J5" s="61" t="s">
        <v>88</v>
      </c>
      <c r="K5" s="61" t="s">
        <v>150</v>
      </c>
      <c r="L5" s="61" t="s">
        <v>78</v>
      </c>
      <c r="M5" s="61" t="s">
        <v>79</v>
      </c>
      <c r="N5" s="62" t="s">
        <v>41</v>
      </c>
      <c r="O5" s="63" t="s">
        <v>89</v>
      </c>
      <c r="P5" s="59"/>
      <c r="Q5" s="61" t="s">
        <v>80</v>
      </c>
      <c r="R5" s="61" t="s">
        <v>81</v>
      </c>
      <c r="S5" s="61" t="s">
        <v>82</v>
      </c>
      <c r="T5" s="61" t="s">
        <v>83</v>
      </c>
      <c r="U5" s="61" t="s">
        <v>84</v>
      </c>
      <c r="V5" s="61" t="s">
        <v>85</v>
      </c>
      <c r="W5" s="61" t="s">
        <v>86</v>
      </c>
      <c r="X5" s="61" t="s">
        <v>87</v>
      </c>
      <c r="Y5" s="61" t="s">
        <v>88</v>
      </c>
      <c r="Z5" s="61" t="s">
        <v>150</v>
      </c>
      <c r="AA5" s="61" t="s">
        <v>78</v>
      </c>
      <c r="AB5" s="61" t="s">
        <v>79</v>
      </c>
      <c r="AC5" s="62" t="s">
        <v>41</v>
      </c>
      <c r="AD5" s="63" t="s">
        <v>89</v>
      </c>
      <c r="AE5" s="59"/>
      <c r="AF5" s="61" t="s">
        <v>80</v>
      </c>
      <c r="AG5" s="61" t="s">
        <v>81</v>
      </c>
      <c r="AH5" s="61" t="s">
        <v>82</v>
      </c>
      <c r="AI5" s="61" t="s">
        <v>83</v>
      </c>
      <c r="AJ5" s="61" t="s">
        <v>84</v>
      </c>
      <c r="AK5" s="61" t="s">
        <v>85</v>
      </c>
      <c r="AL5" s="61" t="s">
        <v>86</v>
      </c>
      <c r="AM5" s="61" t="s">
        <v>87</v>
      </c>
      <c r="AN5" s="61" t="s">
        <v>88</v>
      </c>
      <c r="AO5" s="61" t="s">
        <v>150</v>
      </c>
      <c r="AP5" s="61" t="s">
        <v>78</v>
      </c>
      <c r="AQ5" s="61" t="s">
        <v>79</v>
      </c>
      <c r="AR5" s="62" t="s">
        <v>41</v>
      </c>
      <c r="AS5" s="64" t="s">
        <v>90</v>
      </c>
      <c r="AT5" s="65" t="s">
        <v>91</v>
      </c>
      <c r="AV5" s="53"/>
      <c r="AX5" s="53"/>
      <c r="AY5" s="53"/>
      <c r="BF5" s="53"/>
      <c r="BH5" s="53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</row>
    <row r="6" spans="1:1039" ht="15">
      <c r="A6" s="66" t="s">
        <v>92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68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68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60"/>
      <c r="AV6" s="53"/>
      <c r="AX6" s="53"/>
      <c r="AY6" s="53"/>
      <c r="BF6" s="53"/>
      <c r="BH6" s="53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</row>
    <row r="7" spans="1:1039" ht="15">
      <c r="A7" s="52" t="s">
        <v>93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1">
        <v>0</v>
      </c>
      <c r="J7" s="71">
        <v>0</v>
      </c>
      <c r="K7" s="120">
        <v>0</v>
      </c>
      <c r="L7" s="71">
        <v>0</v>
      </c>
      <c r="M7" s="71">
        <v>0</v>
      </c>
      <c r="N7" s="71">
        <f aca="true" t="shared" si="0" ref="N7:N12">SUM(B7:M7)</f>
        <v>0</v>
      </c>
      <c r="O7" s="73" t="e">
        <f>N7/$AC$13</f>
        <v>#DIV/0!</v>
      </c>
      <c r="P7" s="58"/>
      <c r="Q7" s="69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1">
        <v>0</v>
      </c>
      <c r="Y7" s="71">
        <v>0</v>
      </c>
      <c r="Z7" s="120">
        <v>0</v>
      </c>
      <c r="AA7" s="71">
        <v>0</v>
      </c>
      <c r="AB7" s="71">
        <v>0</v>
      </c>
      <c r="AC7" s="71">
        <f aca="true" t="shared" si="1" ref="AC7:AC12">SUM(Q7:AB7)</f>
        <v>0</v>
      </c>
      <c r="AD7" s="73" t="e">
        <f>AC7/$AC$13</f>
        <v>#DIV/0!</v>
      </c>
      <c r="AE7" s="58"/>
      <c r="AF7" s="71">
        <f>AB64</f>
        <v>0</v>
      </c>
      <c r="AG7" s="69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0</v>
      </c>
      <c r="AR7" s="72">
        <f aca="true" t="shared" si="2" ref="AR7:AR13">SUM(AF7:AQ7)</f>
        <v>0</v>
      </c>
      <c r="AS7" s="73" t="e">
        <f aca="true" t="shared" si="3" ref="AS7:AS13">AR7/$AR$13</f>
        <v>#DIV/0!</v>
      </c>
      <c r="AT7" s="60" t="e">
        <f>AC7/$AR$7</f>
        <v>#DIV/0!</v>
      </c>
      <c r="AV7" s="53"/>
      <c r="AX7" s="53"/>
      <c r="AY7" s="53"/>
      <c r="BF7" s="53"/>
      <c r="BH7" s="53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</row>
    <row r="8" spans="1:1039" ht="15">
      <c r="A8" s="52" t="s">
        <v>94</v>
      </c>
      <c r="B8" s="6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f t="shared" si="0"/>
        <v>0</v>
      </c>
      <c r="O8" s="73" t="e">
        <f aca="true" t="shared" si="4" ref="O8:O13">N8/$AC$13</f>
        <v>#DIV/0!</v>
      </c>
      <c r="P8" s="58"/>
      <c r="Q8" s="69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f t="shared" si="1"/>
        <v>0</v>
      </c>
      <c r="AD8" s="73" t="e">
        <f aca="true" t="shared" si="5" ref="AD8:AD13">AC8/$AC$13</f>
        <v>#DIV/0!</v>
      </c>
      <c r="AE8" s="58"/>
      <c r="AF8" s="71">
        <f>AB65</f>
        <v>0</v>
      </c>
      <c r="AG8" s="69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2">
        <f t="shared" si="2"/>
        <v>0</v>
      </c>
      <c r="AS8" s="73" t="e">
        <f t="shared" si="3"/>
        <v>#DIV/0!</v>
      </c>
      <c r="AT8" s="60" t="e">
        <f>AC8/$AR$8</f>
        <v>#DIV/0!</v>
      </c>
      <c r="AV8" s="53"/>
      <c r="AX8" s="53"/>
      <c r="AY8" s="53"/>
      <c r="BF8" s="53"/>
      <c r="BH8" s="53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</row>
    <row r="9" spans="1:1039" ht="15">
      <c r="A9" s="52" t="s">
        <v>95</v>
      </c>
      <c r="B9" s="6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1">
        <f t="shared" si="0"/>
        <v>0</v>
      </c>
      <c r="O9" s="73" t="e">
        <f t="shared" si="4"/>
        <v>#DIV/0!</v>
      </c>
      <c r="P9" s="58"/>
      <c r="Q9" s="69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1">
        <f t="shared" si="1"/>
        <v>0</v>
      </c>
      <c r="AD9" s="73" t="e">
        <f t="shared" si="5"/>
        <v>#DIV/0!</v>
      </c>
      <c r="AE9" s="58"/>
      <c r="AF9" s="70">
        <v>0</v>
      </c>
      <c r="AG9" s="69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2">
        <f t="shared" si="2"/>
        <v>0</v>
      </c>
      <c r="AS9" s="73" t="e">
        <f t="shared" si="3"/>
        <v>#DIV/0!</v>
      </c>
      <c r="AT9" s="60" t="e">
        <f>AC9/$AR$9</f>
        <v>#DIV/0!</v>
      </c>
      <c r="AV9" s="53"/>
      <c r="AX9" s="53"/>
      <c r="AY9" s="53"/>
      <c r="BF9" s="53"/>
      <c r="BH9" s="53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</row>
    <row r="10" spans="1:1039" ht="15">
      <c r="A10" s="52" t="s">
        <v>96</v>
      </c>
      <c r="B10" s="6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1">
        <f t="shared" si="0"/>
        <v>0</v>
      </c>
      <c r="O10" s="73" t="e">
        <f t="shared" si="4"/>
        <v>#DIV/0!</v>
      </c>
      <c r="P10" s="58"/>
      <c r="Q10" s="69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1">
        <f t="shared" si="1"/>
        <v>0</v>
      </c>
      <c r="AD10" s="73" t="e">
        <f t="shared" si="5"/>
        <v>#DIV/0!</v>
      </c>
      <c r="AE10" s="58"/>
      <c r="AF10" s="70">
        <f>AB67</f>
        <v>0</v>
      </c>
      <c r="AG10" s="69">
        <f>AF67</f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72">
        <f t="shared" si="2"/>
        <v>0</v>
      </c>
      <c r="AS10" s="73" t="e">
        <f t="shared" si="3"/>
        <v>#DIV/0!</v>
      </c>
      <c r="AT10" s="60" t="e">
        <f>AC10/$AR$10</f>
        <v>#DIV/0!</v>
      </c>
      <c r="AV10" s="53"/>
      <c r="AX10" s="53"/>
      <c r="AY10" s="53"/>
      <c r="BF10" s="53"/>
      <c r="BH10" s="53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</row>
    <row r="11" spans="1:1039" ht="15">
      <c r="A11" s="52" t="s">
        <v>97</v>
      </c>
      <c r="B11" s="6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1">
        <f t="shared" si="0"/>
        <v>0</v>
      </c>
      <c r="O11" s="73" t="e">
        <f t="shared" si="4"/>
        <v>#DIV/0!</v>
      </c>
      <c r="P11" s="58"/>
      <c r="Q11" s="69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1">
        <f t="shared" si="1"/>
        <v>0</v>
      </c>
      <c r="AD11" s="73" t="e">
        <f t="shared" si="5"/>
        <v>#DIV/0!</v>
      </c>
      <c r="AE11" s="58"/>
      <c r="AF11" s="70">
        <v>0</v>
      </c>
      <c r="AG11" s="69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2">
        <f t="shared" si="2"/>
        <v>0</v>
      </c>
      <c r="AS11" s="73" t="e">
        <f t="shared" si="3"/>
        <v>#DIV/0!</v>
      </c>
      <c r="AT11" s="60">
        <v>0</v>
      </c>
      <c r="AV11" s="53"/>
      <c r="AX11" s="53"/>
      <c r="AY11" s="53"/>
      <c r="BF11" s="53"/>
      <c r="BH11" s="53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</row>
    <row r="12" spans="2:1039" ht="15">
      <c r="B12" s="6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1">
        <f t="shared" si="0"/>
        <v>0</v>
      </c>
      <c r="O12" s="73" t="e">
        <f t="shared" si="4"/>
        <v>#DIV/0!</v>
      </c>
      <c r="P12" s="58"/>
      <c r="Q12" s="69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1">
        <f t="shared" si="1"/>
        <v>0</v>
      </c>
      <c r="AD12" s="73" t="e">
        <f t="shared" si="5"/>
        <v>#DIV/0!</v>
      </c>
      <c r="AE12" s="58"/>
      <c r="AF12" s="70">
        <v>0</v>
      </c>
      <c r="AG12" s="69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2">
        <f t="shared" si="2"/>
        <v>0</v>
      </c>
      <c r="AS12" s="73" t="e">
        <f t="shared" si="3"/>
        <v>#DIV/0!</v>
      </c>
      <c r="AT12" s="60">
        <v>0</v>
      </c>
      <c r="AV12" s="53"/>
      <c r="AX12" s="53"/>
      <c r="AY12" s="53"/>
      <c r="BF12" s="53"/>
      <c r="BH12" s="53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</row>
    <row r="13" spans="1:46" s="54" customFormat="1" ht="12.75">
      <c r="A13" s="76" t="s">
        <v>98</v>
      </c>
      <c r="B13" s="77">
        <f aca="true" t="shared" si="6" ref="B13:I13">SUM(B6:B12)</f>
        <v>0</v>
      </c>
      <c r="C13" s="78">
        <f t="shared" si="6"/>
        <v>0</v>
      </c>
      <c r="D13" s="78">
        <f t="shared" si="6"/>
        <v>0</v>
      </c>
      <c r="E13" s="78">
        <f t="shared" si="6"/>
        <v>0</v>
      </c>
      <c r="F13" s="78">
        <f t="shared" si="6"/>
        <v>0</v>
      </c>
      <c r="G13" s="78">
        <f t="shared" si="6"/>
        <v>0</v>
      </c>
      <c r="H13" s="78">
        <f t="shared" si="6"/>
        <v>0</v>
      </c>
      <c r="I13" s="78">
        <f t="shared" si="6"/>
        <v>0</v>
      </c>
      <c r="J13" s="78">
        <f>SUM(J6:J12)</f>
        <v>0</v>
      </c>
      <c r="K13" s="78">
        <f>SUM(K6:K12)</f>
        <v>0</v>
      </c>
      <c r="L13" s="78">
        <f>SUM(L6:L12)</f>
        <v>0</v>
      </c>
      <c r="M13" s="78">
        <f>SUM(M6:M12)</f>
        <v>0</v>
      </c>
      <c r="N13" s="78">
        <f aca="true" t="shared" si="7" ref="N13">SUM(N6:N12)</f>
        <v>0</v>
      </c>
      <c r="O13" s="73" t="e">
        <f t="shared" si="4"/>
        <v>#DIV/0!</v>
      </c>
      <c r="P13" s="58"/>
      <c r="Q13" s="77">
        <f aca="true" t="shared" si="8" ref="Q13:AC13">SUM(Q6:Q12)</f>
        <v>0</v>
      </c>
      <c r="R13" s="78">
        <f t="shared" si="8"/>
        <v>0</v>
      </c>
      <c r="S13" s="78">
        <f t="shared" si="8"/>
        <v>0</v>
      </c>
      <c r="T13" s="78">
        <f t="shared" si="8"/>
        <v>0</v>
      </c>
      <c r="U13" s="78">
        <f t="shared" si="8"/>
        <v>0</v>
      </c>
      <c r="V13" s="78">
        <f t="shared" si="8"/>
        <v>0</v>
      </c>
      <c r="W13" s="78">
        <f t="shared" si="8"/>
        <v>0</v>
      </c>
      <c r="X13" s="78">
        <f t="shared" si="8"/>
        <v>0</v>
      </c>
      <c r="Y13" s="78">
        <f>SUM(Y6:Y12)</f>
        <v>0</v>
      </c>
      <c r="Z13" s="78">
        <f>SUM(Z6:Z12)</f>
        <v>0</v>
      </c>
      <c r="AA13" s="78">
        <f>SUM(AA6:AA12)</f>
        <v>0</v>
      </c>
      <c r="AB13" s="78">
        <f>SUM(AB6:AB12)</f>
        <v>0</v>
      </c>
      <c r="AC13" s="78">
        <f t="shared" si="8"/>
        <v>0</v>
      </c>
      <c r="AD13" s="73" t="e">
        <f t="shared" si="5"/>
        <v>#DIV/0!</v>
      </c>
      <c r="AE13" s="58"/>
      <c r="AF13" s="78">
        <f>SUM(AF6:AF12)</f>
        <v>0</v>
      </c>
      <c r="AG13" s="79">
        <f aca="true" t="shared" si="9" ref="AG13:AP13">SUM(AG7:AG12)</f>
        <v>0</v>
      </c>
      <c r="AH13" s="72">
        <f t="shared" si="9"/>
        <v>0</v>
      </c>
      <c r="AI13" s="72">
        <f t="shared" si="9"/>
        <v>0</v>
      </c>
      <c r="AJ13" s="72">
        <f t="shared" si="9"/>
        <v>0</v>
      </c>
      <c r="AK13" s="72">
        <f t="shared" si="9"/>
        <v>0</v>
      </c>
      <c r="AL13" s="72">
        <f t="shared" si="9"/>
        <v>0</v>
      </c>
      <c r="AM13" s="72">
        <f t="shared" si="9"/>
        <v>0</v>
      </c>
      <c r="AN13" s="72">
        <f t="shared" si="9"/>
        <v>0</v>
      </c>
      <c r="AO13" s="72">
        <f t="shared" si="9"/>
        <v>0</v>
      </c>
      <c r="AP13" s="72">
        <f t="shared" si="9"/>
        <v>0</v>
      </c>
      <c r="AQ13" s="72">
        <f>SUM(AQ7:AQ12)</f>
        <v>0</v>
      </c>
      <c r="AR13" s="72">
        <f t="shared" si="2"/>
        <v>0</v>
      </c>
      <c r="AS13" s="73" t="e">
        <f t="shared" si="3"/>
        <v>#DIV/0!</v>
      </c>
      <c r="AT13" s="60" t="e">
        <f>AC13/$AR$7</f>
        <v>#DIV/0!</v>
      </c>
    </row>
    <row r="14" spans="1:1039" ht="15.75" customHeight="1">
      <c r="A14" s="115"/>
      <c r="B14" s="253" t="s">
        <v>99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11"/>
      <c r="Q14" s="253" t="s">
        <v>99</v>
      </c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115"/>
      <c r="AF14" s="253" t="s">
        <v>99</v>
      </c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60"/>
      <c r="AV14" s="53"/>
      <c r="AX14" s="53"/>
      <c r="AY14" s="53"/>
      <c r="BF14" s="53"/>
      <c r="BH14" s="53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</row>
    <row r="15" spans="1:1039" ht="15">
      <c r="A15" s="66" t="s">
        <v>100</v>
      </c>
      <c r="B15" s="61" t="s">
        <v>80</v>
      </c>
      <c r="C15" s="61" t="s">
        <v>81</v>
      </c>
      <c r="D15" s="61" t="s">
        <v>82</v>
      </c>
      <c r="E15" s="61" t="s">
        <v>83</v>
      </c>
      <c r="F15" s="61" t="s">
        <v>84</v>
      </c>
      <c r="G15" s="61" t="s">
        <v>85</v>
      </c>
      <c r="H15" s="61" t="s">
        <v>86</v>
      </c>
      <c r="I15" s="61" t="s">
        <v>87</v>
      </c>
      <c r="J15" s="61" t="s">
        <v>88</v>
      </c>
      <c r="K15" s="61" t="s">
        <v>150</v>
      </c>
      <c r="L15" s="61" t="s">
        <v>78</v>
      </c>
      <c r="M15" s="61" t="s">
        <v>79</v>
      </c>
      <c r="N15" s="62" t="s">
        <v>41</v>
      </c>
      <c r="O15" s="73"/>
      <c r="P15" s="58"/>
      <c r="Q15" s="61" t="s">
        <v>80</v>
      </c>
      <c r="R15" s="61" t="s">
        <v>81</v>
      </c>
      <c r="S15" s="61" t="s">
        <v>82</v>
      </c>
      <c r="T15" s="61" t="s">
        <v>83</v>
      </c>
      <c r="U15" s="61" t="s">
        <v>84</v>
      </c>
      <c r="V15" s="61" t="s">
        <v>85</v>
      </c>
      <c r="W15" s="61" t="s">
        <v>86</v>
      </c>
      <c r="X15" s="61" t="s">
        <v>87</v>
      </c>
      <c r="Y15" s="61" t="s">
        <v>88</v>
      </c>
      <c r="Z15" s="61" t="s">
        <v>150</v>
      </c>
      <c r="AA15" s="61" t="s">
        <v>78</v>
      </c>
      <c r="AB15" s="61" t="s">
        <v>79</v>
      </c>
      <c r="AC15" s="62" t="s">
        <v>41</v>
      </c>
      <c r="AD15" s="73"/>
      <c r="AE15" s="58"/>
      <c r="AF15" s="61" t="s">
        <v>80</v>
      </c>
      <c r="AG15" s="61" t="s">
        <v>81</v>
      </c>
      <c r="AH15" s="61" t="s">
        <v>82</v>
      </c>
      <c r="AI15" s="61" t="s">
        <v>83</v>
      </c>
      <c r="AJ15" s="61" t="s">
        <v>84</v>
      </c>
      <c r="AK15" s="61" t="s">
        <v>85</v>
      </c>
      <c r="AL15" s="121" t="s">
        <v>86</v>
      </c>
      <c r="AM15" s="61" t="s">
        <v>87</v>
      </c>
      <c r="AN15" s="61" t="s">
        <v>88</v>
      </c>
      <c r="AO15" s="61" t="s">
        <v>150</v>
      </c>
      <c r="AP15" s="61" t="s">
        <v>78</v>
      </c>
      <c r="AQ15" s="61" t="s">
        <v>79</v>
      </c>
      <c r="AR15" s="62" t="s">
        <v>41</v>
      </c>
      <c r="AS15" s="80"/>
      <c r="AT15" s="60"/>
      <c r="AV15" s="53"/>
      <c r="AX15" s="53"/>
      <c r="AY15" s="53"/>
      <c r="BF15" s="53"/>
      <c r="BH15" s="53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</row>
    <row r="16" spans="1:46" s="54" customFormat="1" ht="12.75">
      <c r="A16" s="81" t="s">
        <v>101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2">
        <f>SUM(B16:M16)</f>
        <v>0</v>
      </c>
      <c r="O16" s="82" t="e">
        <f aca="true" t="shared" si="10" ref="O16:O25">N16/$AC$25</f>
        <v>#DIV/0!</v>
      </c>
      <c r="P16" s="60"/>
      <c r="Q16" s="69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2">
        <f>SUM(Q16:AB16)</f>
        <v>0</v>
      </c>
      <c r="AD16" s="82" t="e">
        <f aca="true" t="shared" si="11" ref="AD16:AD25">AC16/$AC$25</f>
        <v>#DIV/0!</v>
      </c>
      <c r="AE16" s="60"/>
      <c r="AF16" s="69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2">
        <f aca="true" t="shared" si="12" ref="AR16:AR25">SUM(AF16:AQ16)</f>
        <v>0</v>
      </c>
      <c r="AS16" s="73" t="e">
        <f aca="true" t="shared" si="13" ref="AS16:AS25">AR16/$AR$25</f>
        <v>#DIV/0!</v>
      </c>
      <c r="AT16" s="60" t="e">
        <f>AC16/$AR$16</f>
        <v>#DIV/0!</v>
      </c>
    </row>
    <row r="17" spans="1:1039" ht="15">
      <c r="A17" s="81" t="s">
        <v>102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2">
        <f aca="true" t="shared" si="14" ref="N17:N25">SUM(B17:M17)</f>
        <v>0</v>
      </c>
      <c r="O17" s="82" t="e">
        <f t="shared" si="10"/>
        <v>#DIV/0!</v>
      </c>
      <c r="P17" s="58"/>
      <c r="Q17" s="69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2">
        <f aca="true" t="shared" si="15" ref="AC17:AC25">SUM(Q17:AB17)</f>
        <v>0</v>
      </c>
      <c r="AD17" s="82" t="e">
        <f t="shared" si="11"/>
        <v>#DIV/0!</v>
      </c>
      <c r="AE17" s="58"/>
      <c r="AF17" s="69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2">
        <f t="shared" si="12"/>
        <v>0</v>
      </c>
      <c r="AS17" s="73" t="e">
        <f t="shared" si="13"/>
        <v>#DIV/0!</v>
      </c>
      <c r="AT17" s="60" t="e">
        <f>AC17/$AR$17</f>
        <v>#DIV/0!</v>
      </c>
      <c r="AV17" s="53"/>
      <c r="AX17" s="53"/>
      <c r="AY17" s="53"/>
      <c r="BF17" s="53"/>
      <c r="BH17" s="53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</row>
    <row r="18" spans="1:1039" ht="15">
      <c r="A18" s="81" t="s">
        <v>103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2">
        <f t="shared" si="14"/>
        <v>0</v>
      </c>
      <c r="O18" s="82" t="e">
        <f t="shared" si="10"/>
        <v>#DIV/0!</v>
      </c>
      <c r="P18" s="58"/>
      <c r="Q18" s="69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2">
        <f t="shared" si="15"/>
        <v>0</v>
      </c>
      <c r="AD18" s="82" t="e">
        <f t="shared" si="11"/>
        <v>#DIV/0!</v>
      </c>
      <c r="AE18" s="58"/>
      <c r="AF18" s="69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2">
        <f t="shared" si="12"/>
        <v>0</v>
      </c>
      <c r="AS18" s="73" t="e">
        <f t="shared" si="13"/>
        <v>#DIV/0!</v>
      </c>
      <c r="AT18" s="60" t="e">
        <f>AC18/$AR$18</f>
        <v>#DIV/0!</v>
      </c>
      <c r="AV18" s="53"/>
      <c r="AX18" s="53"/>
      <c r="AY18" s="53"/>
      <c r="BF18" s="53"/>
      <c r="BH18" s="53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</row>
    <row r="19" spans="1:1039" ht="15">
      <c r="A19" s="81" t="s">
        <v>104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1">
        <v>0</v>
      </c>
      <c r="N19" s="72">
        <f t="shared" si="14"/>
        <v>0</v>
      </c>
      <c r="O19" s="82" t="e">
        <f t="shared" si="10"/>
        <v>#DIV/0!</v>
      </c>
      <c r="P19" s="58"/>
      <c r="Q19" s="69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1">
        <v>0</v>
      </c>
      <c r="AC19" s="72">
        <f t="shared" si="15"/>
        <v>0</v>
      </c>
      <c r="AD19" s="82" t="e">
        <f t="shared" si="11"/>
        <v>#DIV/0!</v>
      </c>
      <c r="AE19" s="58"/>
      <c r="AF19" s="69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122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2">
        <f t="shared" si="12"/>
        <v>0</v>
      </c>
      <c r="AS19" s="73" t="e">
        <f t="shared" si="13"/>
        <v>#DIV/0!</v>
      </c>
      <c r="AT19" s="60" t="e">
        <f>AC19/$AR$19</f>
        <v>#DIV/0!</v>
      </c>
      <c r="AV19" s="53"/>
      <c r="AX19" s="53"/>
      <c r="AY19" s="53"/>
      <c r="BF19" s="53"/>
      <c r="BH19" s="53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</row>
    <row r="20" spans="1:1039" ht="15">
      <c r="A20" s="81" t="s">
        <v>151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1">
        <v>0</v>
      </c>
      <c r="N20" s="72">
        <f t="shared" si="14"/>
        <v>0</v>
      </c>
      <c r="O20" s="82" t="e">
        <f t="shared" si="10"/>
        <v>#DIV/0!</v>
      </c>
      <c r="P20" s="58"/>
      <c r="Q20" s="69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1">
        <v>0</v>
      </c>
      <c r="AC20" s="72">
        <f t="shared" si="15"/>
        <v>0</v>
      </c>
      <c r="AD20" s="82" t="e">
        <f t="shared" si="11"/>
        <v>#DIV/0!</v>
      </c>
      <c r="AE20" s="58"/>
      <c r="AF20" s="69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122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2">
        <f t="shared" si="12"/>
        <v>0</v>
      </c>
      <c r="AS20" s="73" t="e">
        <f t="shared" si="13"/>
        <v>#DIV/0!</v>
      </c>
      <c r="AT20" s="60" t="e">
        <f>AC20/$AR$20</f>
        <v>#DIV/0!</v>
      </c>
      <c r="AV20" s="53"/>
      <c r="AX20" s="53"/>
      <c r="AY20" s="53"/>
      <c r="BF20" s="53"/>
      <c r="BH20" s="53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</row>
    <row r="21" spans="1:1039" ht="26.25">
      <c r="A21" s="81" t="s">
        <v>105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2">
        <f t="shared" si="14"/>
        <v>0</v>
      </c>
      <c r="O21" s="82" t="e">
        <f t="shared" si="10"/>
        <v>#DIV/0!</v>
      </c>
      <c r="P21" s="58"/>
      <c r="Q21" s="69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2">
        <f t="shared" si="15"/>
        <v>0</v>
      </c>
      <c r="AD21" s="82" t="e">
        <f t="shared" si="11"/>
        <v>#DIV/0!</v>
      </c>
      <c r="AE21" s="58"/>
      <c r="AF21" s="69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2">
        <f t="shared" si="12"/>
        <v>0</v>
      </c>
      <c r="AS21" s="73" t="e">
        <f t="shared" si="13"/>
        <v>#DIV/0!</v>
      </c>
      <c r="AT21" s="60" t="e">
        <f>AC21/$AR$21</f>
        <v>#DIV/0!</v>
      </c>
      <c r="AV21" s="53"/>
      <c r="AX21" s="53"/>
      <c r="AY21" s="53"/>
      <c r="BF21" s="53"/>
      <c r="BH21" s="53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</row>
    <row r="22" spans="1:46" s="54" customFormat="1" ht="12.75">
      <c r="A22" s="83" t="s">
        <v>106</v>
      </c>
      <c r="B22" s="84">
        <f aca="true" t="shared" si="16" ref="B22:M24">SUM(B15:B21)</f>
        <v>0</v>
      </c>
      <c r="C22" s="85">
        <f t="shared" si="16"/>
        <v>0</v>
      </c>
      <c r="D22" s="85">
        <f t="shared" si="16"/>
        <v>0</v>
      </c>
      <c r="E22" s="85">
        <f t="shared" si="16"/>
        <v>0</v>
      </c>
      <c r="F22" s="85">
        <f t="shared" si="16"/>
        <v>0</v>
      </c>
      <c r="G22" s="85">
        <f t="shared" si="16"/>
        <v>0</v>
      </c>
      <c r="H22" s="85">
        <f t="shared" si="16"/>
        <v>0</v>
      </c>
      <c r="I22" s="85">
        <f t="shared" si="16"/>
        <v>0</v>
      </c>
      <c r="J22" s="85">
        <f t="shared" si="16"/>
        <v>0</v>
      </c>
      <c r="K22" s="85">
        <f t="shared" si="16"/>
        <v>0</v>
      </c>
      <c r="L22" s="85">
        <f t="shared" si="16"/>
        <v>0</v>
      </c>
      <c r="M22" s="85">
        <f t="shared" si="16"/>
        <v>0</v>
      </c>
      <c r="N22" s="72">
        <f t="shared" si="14"/>
        <v>0</v>
      </c>
      <c r="O22" s="82" t="e">
        <f t="shared" si="10"/>
        <v>#DIV/0!</v>
      </c>
      <c r="P22" s="60"/>
      <c r="Q22" s="84">
        <f aca="true" t="shared" si="17" ref="Q22:AB23">SUM(Q15:Q21)</f>
        <v>0</v>
      </c>
      <c r="R22" s="85">
        <f t="shared" si="17"/>
        <v>0</v>
      </c>
      <c r="S22" s="85">
        <f t="shared" si="17"/>
        <v>0</v>
      </c>
      <c r="T22" s="85">
        <f t="shared" si="17"/>
        <v>0</v>
      </c>
      <c r="U22" s="85">
        <f t="shared" si="17"/>
        <v>0</v>
      </c>
      <c r="V22" s="85">
        <f t="shared" si="17"/>
        <v>0</v>
      </c>
      <c r="W22" s="85">
        <f t="shared" si="17"/>
        <v>0</v>
      </c>
      <c r="X22" s="85">
        <f t="shared" si="17"/>
        <v>0</v>
      </c>
      <c r="Y22" s="85">
        <f t="shared" si="17"/>
        <v>0</v>
      </c>
      <c r="Z22" s="85">
        <f t="shared" si="17"/>
        <v>0</v>
      </c>
      <c r="AA22" s="85">
        <f t="shared" si="17"/>
        <v>0</v>
      </c>
      <c r="AB22" s="85">
        <f t="shared" si="17"/>
        <v>0</v>
      </c>
      <c r="AC22" s="72">
        <f t="shared" si="15"/>
        <v>0</v>
      </c>
      <c r="AD22" s="82" t="e">
        <f t="shared" si="11"/>
        <v>#DIV/0!</v>
      </c>
      <c r="AE22" s="60"/>
      <c r="AF22" s="79">
        <f aca="true" t="shared" si="18" ref="AF22:AQ22">SUM(AF16:AF21)</f>
        <v>0</v>
      </c>
      <c r="AG22" s="72">
        <f t="shared" si="18"/>
        <v>0</v>
      </c>
      <c r="AH22" s="72">
        <f t="shared" si="18"/>
        <v>0</v>
      </c>
      <c r="AI22" s="72">
        <f t="shared" si="18"/>
        <v>0</v>
      </c>
      <c r="AJ22" s="72">
        <f t="shared" si="18"/>
        <v>0</v>
      </c>
      <c r="AK22" s="72">
        <f t="shared" si="18"/>
        <v>0</v>
      </c>
      <c r="AL22" s="72">
        <f t="shared" si="18"/>
        <v>0</v>
      </c>
      <c r="AM22" s="72">
        <f t="shared" si="18"/>
        <v>0</v>
      </c>
      <c r="AN22" s="72">
        <f t="shared" si="18"/>
        <v>0</v>
      </c>
      <c r="AO22" s="72">
        <f t="shared" si="18"/>
        <v>0</v>
      </c>
      <c r="AP22" s="72">
        <f t="shared" si="18"/>
        <v>0</v>
      </c>
      <c r="AQ22" s="72">
        <f t="shared" si="18"/>
        <v>0</v>
      </c>
      <c r="AR22" s="72">
        <f t="shared" si="12"/>
        <v>0</v>
      </c>
      <c r="AS22" s="73" t="e">
        <f t="shared" si="13"/>
        <v>#DIV/0!</v>
      </c>
      <c r="AT22" s="60" t="e">
        <f>AC22/$AR$22</f>
        <v>#DIV/0!</v>
      </c>
    </row>
    <row r="23" spans="1:1039" ht="15">
      <c r="A23" s="52" t="s">
        <v>107</v>
      </c>
      <c r="B23" s="69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1">
        <v>0</v>
      </c>
      <c r="J23" s="71">
        <v>0</v>
      </c>
      <c r="K23" s="85">
        <f t="shared" si="16"/>
        <v>0</v>
      </c>
      <c r="L23" s="85">
        <f t="shared" si="16"/>
        <v>0</v>
      </c>
      <c r="M23" s="85">
        <f t="shared" si="16"/>
        <v>0</v>
      </c>
      <c r="N23" s="72">
        <f t="shared" si="14"/>
        <v>0</v>
      </c>
      <c r="O23" s="82" t="e">
        <f t="shared" si="10"/>
        <v>#DIV/0!</v>
      </c>
      <c r="P23" s="58"/>
      <c r="Q23" s="69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1">
        <v>0</v>
      </c>
      <c r="Y23" s="71">
        <v>0</v>
      </c>
      <c r="Z23" s="85">
        <f aca="true" t="shared" si="19" ref="Z23">SUM(Z16:Z22)</f>
        <v>0</v>
      </c>
      <c r="AA23" s="85">
        <f t="shared" si="17"/>
        <v>0</v>
      </c>
      <c r="AB23" s="85">
        <f t="shared" si="17"/>
        <v>0</v>
      </c>
      <c r="AC23" s="72">
        <f t="shared" si="15"/>
        <v>0</v>
      </c>
      <c r="AD23" s="82" t="e">
        <f t="shared" si="11"/>
        <v>#DIV/0!</v>
      </c>
      <c r="AE23" s="58"/>
      <c r="AF23" s="74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2">
        <f>SUM(AF23:AQ23)</f>
        <v>0</v>
      </c>
      <c r="AS23" s="73" t="e">
        <f t="shared" si="13"/>
        <v>#DIV/0!</v>
      </c>
      <c r="AT23" s="60" t="e">
        <f>AC23/$AR$23</f>
        <v>#DIV/0!</v>
      </c>
      <c r="AV23" s="53"/>
      <c r="AX23" s="53"/>
      <c r="AY23" s="53"/>
      <c r="BF23" s="53"/>
      <c r="BH23" s="5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</row>
    <row r="24" spans="1:1039" ht="15">
      <c r="A24" s="52" t="s">
        <v>108</v>
      </c>
      <c r="B24" s="69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1">
        <v>0</v>
      </c>
      <c r="J24" s="71">
        <v>0</v>
      </c>
      <c r="K24" s="85">
        <f t="shared" si="16"/>
        <v>0</v>
      </c>
      <c r="L24" s="71">
        <v>0</v>
      </c>
      <c r="M24" s="71">
        <v>0</v>
      </c>
      <c r="N24" s="72">
        <f t="shared" si="14"/>
        <v>0</v>
      </c>
      <c r="O24" s="82" t="e">
        <f t="shared" si="10"/>
        <v>#DIV/0!</v>
      </c>
      <c r="P24" s="58"/>
      <c r="Q24" s="69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1">
        <v>0</v>
      </c>
      <c r="Y24" s="71">
        <v>0</v>
      </c>
      <c r="Z24" s="85">
        <f aca="true" t="shared" si="20" ref="Z24">SUM(Z17:Z23)</f>
        <v>0</v>
      </c>
      <c r="AA24" s="71">
        <v>0</v>
      </c>
      <c r="AB24" s="71">
        <v>0</v>
      </c>
      <c r="AC24" s="72">
        <f t="shared" si="15"/>
        <v>0</v>
      </c>
      <c r="AD24" s="82" t="e">
        <f t="shared" si="11"/>
        <v>#DIV/0!</v>
      </c>
      <c r="AE24" s="58"/>
      <c r="AF24" s="74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124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2">
        <f t="shared" si="12"/>
        <v>0</v>
      </c>
      <c r="AS24" s="73" t="e">
        <f t="shared" si="13"/>
        <v>#DIV/0!</v>
      </c>
      <c r="AT24" s="60">
        <v>0</v>
      </c>
      <c r="AV24" s="53"/>
      <c r="AX24" s="53"/>
      <c r="AY24" s="53"/>
      <c r="BF24" s="53"/>
      <c r="BH24" s="53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</row>
    <row r="25" spans="1:46" s="54" customFormat="1" ht="12.75">
      <c r="A25" s="76" t="s">
        <v>109</v>
      </c>
      <c r="B25" s="84">
        <f aca="true" t="shared" si="21" ref="B25:M25">SUM(B22:B24)</f>
        <v>0</v>
      </c>
      <c r="C25" s="85">
        <f t="shared" si="21"/>
        <v>0</v>
      </c>
      <c r="D25" s="85">
        <f t="shared" si="21"/>
        <v>0</v>
      </c>
      <c r="E25" s="85">
        <f t="shared" si="21"/>
        <v>0</v>
      </c>
      <c r="F25" s="85">
        <f t="shared" si="21"/>
        <v>0</v>
      </c>
      <c r="G25" s="85">
        <f t="shared" si="21"/>
        <v>0</v>
      </c>
      <c r="H25" s="85">
        <f t="shared" si="21"/>
        <v>0</v>
      </c>
      <c r="I25" s="85">
        <f t="shared" si="21"/>
        <v>0</v>
      </c>
      <c r="J25" s="85">
        <f t="shared" si="21"/>
        <v>0</v>
      </c>
      <c r="K25" s="85">
        <f t="shared" si="21"/>
        <v>0</v>
      </c>
      <c r="L25" s="85">
        <f t="shared" si="21"/>
        <v>0</v>
      </c>
      <c r="M25" s="85">
        <f t="shared" si="21"/>
        <v>0</v>
      </c>
      <c r="N25" s="72">
        <f t="shared" si="14"/>
        <v>0</v>
      </c>
      <c r="O25" s="82" t="e">
        <f t="shared" si="10"/>
        <v>#DIV/0!</v>
      </c>
      <c r="P25" s="60"/>
      <c r="Q25" s="84">
        <f aca="true" t="shared" si="22" ref="Q25:AB25">SUM(Q22:Q24)</f>
        <v>0</v>
      </c>
      <c r="R25" s="85">
        <f t="shared" si="22"/>
        <v>0</v>
      </c>
      <c r="S25" s="85">
        <f t="shared" si="22"/>
        <v>0</v>
      </c>
      <c r="T25" s="85">
        <f t="shared" si="22"/>
        <v>0</v>
      </c>
      <c r="U25" s="85">
        <f t="shared" si="22"/>
        <v>0</v>
      </c>
      <c r="V25" s="85">
        <f t="shared" si="22"/>
        <v>0</v>
      </c>
      <c r="W25" s="85">
        <f t="shared" si="22"/>
        <v>0</v>
      </c>
      <c r="X25" s="85">
        <f t="shared" si="22"/>
        <v>0</v>
      </c>
      <c r="Y25" s="85">
        <f t="shared" si="22"/>
        <v>0</v>
      </c>
      <c r="Z25" s="85">
        <f t="shared" si="22"/>
        <v>0</v>
      </c>
      <c r="AA25" s="85">
        <f t="shared" si="22"/>
        <v>0</v>
      </c>
      <c r="AB25" s="85">
        <f t="shared" si="22"/>
        <v>0</v>
      </c>
      <c r="AC25" s="72">
        <f t="shared" si="15"/>
        <v>0</v>
      </c>
      <c r="AD25" s="82" t="e">
        <f t="shared" si="11"/>
        <v>#DIV/0!</v>
      </c>
      <c r="AE25" s="60"/>
      <c r="AF25" s="79">
        <f aca="true" t="shared" si="23" ref="AF25:AQ25">SUM(AF22:AF24)</f>
        <v>0</v>
      </c>
      <c r="AG25" s="79">
        <f t="shared" si="23"/>
        <v>0</v>
      </c>
      <c r="AH25" s="79">
        <f t="shared" si="23"/>
        <v>0</v>
      </c>
      <c r="AI25" s="79">
        <f t="shared" si="23"/>
        <v>0</v>
      </c>
      <c r="AJ25" s="79">
        <f t="shared" si="23"/>
        <v>0</v>
      </c>
      <c r="AK25" s="79">
        <f t="shared" si="23"/>
        <v>0</v>
      </c>
      <c r="AL25" s="125">
        <f t="shared" si="23"/>
        <v>0</v>
      </c>
      <c r="AM25" s="79">
        <f t="shared" si="23"/>
        <v>0</v>
      </c>
      <c r="AN25" s="79">
        <f t="shared" si="23"/>
        <v>0</v>
      </c>
      <c r="AO25" s="79">
        <f t="shared" si="23"/>
        <v>0</v>
      </c>
      <c r="AP25" s="79">
        <f t="shared" si="23"/>
        <v>0</v>
      </c>
      <c r="AQ25" s="79">
        <f t="shared" si="23"/>
        <v>0</v>
      </c>
      <c r="AR25" s="72">
        <f t="shared" si="12"/>
        <v>0</v>
      </c>
      <c r="AS25" s="73" t="e">
        <f t="shared" si="13"/>
        <v>#DIV/0!</v>
      </c>
      <c r="AT25" s="60" t="e">
        <f>AC25/$AR$25</f>
        <v>#DIV/0!</v>
      </c>
    </row>
    <row r="26" spans="1:1039" ht="15">
      <c r="A26" s="83"/>
      <c r="B26" s="251" t="s">
        <v>110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58"/>
      <c r="Q26" s="251" t="s">
        <v>110</v>
      </c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58"/>
      <c r="AF26" s="251" t="s">
        <v>110</v>
      </c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60"/>
      <c r="AV26" s="53"/>
      <c r="AX26" s="53"/>
      <c r="AY26" s="53"/>
      <c r="BF26" s="53"/>
      <c r="BH26" s="53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</row>
    <row r="27" spans="1:1039" ht="15">
      <c r="A27" s="52" t="s">
        <v>111</v>
      </c>
      <c r="B27" s="69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1">
        <v>0</v>
      </c>
      <c r="J27" s="71">
        <v>0</v>
      </c>
      <c r="K27" s="71">
        <f aca="true" t="shared" si="24" ref="K27:M27">K22</f>
        <v>0</v>
      </c>
      <c r="L27" s="71">
        <f t="shared" si="24"/>
        <v>0</v>
      </c>
      <c r="M27" s="71">
        <f t="shared" si="24"/>
        <v>0</v>
      </c>
      <c r="N27" s="72">
        <f>SUM(B27:M27)</f>
        <v>0</v>
      </c>
      <c r="O27" s="73" t="e">
        <f>N27/$AC$30</f>
        <v>#DIV/0!</v>
      </c>
      <c r="P27" s="58"/>
      <c r="Q27" s="69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1">
        <v>0</v>
      </c>
      <c r="Y27" s="71">
        <v>0</v>
      </c>
      <c r="Z27" s="71">
        <f aca="true" t="shared" si="25" ref="Z27:AB28">Z22</f>
        <v>0</v>
      </c>
      <c r="AA27" s="71">
        <f t="shared" si="25"/>
        <v>0</v>
      </c>
      <c r="AB27" s="71">
        <f t="shared" si="25"/>
        <v>0</v>
      </c>
      <c r="AC27" s="72">
        <f>SUM(Q27:AB27)</f>
        <v>0</v>
      </c>
      <c r="AD27" s="73" t="e">
        <f>AC27/$AC$30</f>
        <v>#DIV/0!</v>
      </c>
      <c r="AE27" s="58"/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2">
        <f>SUM(AF27:AQ27)</f>
        <v>0</v>
      </c>
      <c r="AS27" s="73" t="e">
        <f>AR27/$AR$30</f>
        <v>#DIV/0!</v>
      </c>
      <c r="AT27" s="60" t="e">
        <f>AC27/$AR$27</f>
        <v>#DIV/0!</v>
      </c>
      <c r="AV27" s="53"/>
      <c r="AX27" s="53"/>
      <c r="AY27" s="53"/>
      <c r="BF27" s="53"/>
      <c r="BH27" s="53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</row>
    <row r="28" spans="1:1039" ht="15">
      <c r="A28" s="52" t="s">
        <v>112</v>
      </c>
      <c r="B28" s="69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1">
        <v>0</v>
      </c>
      <c r="J28" s="71">
        <v>0</v>
      </c>
      <c r="K28" s="71">
        <f aca="true" t="shared" si="26" ref="K28:M28">K23</f>
        <v>0</v>
      </c>
      <c r="L28" s="71">
        <f t="shared" si="26"/>
        <v>0</v>
      </c>
      <c r="M28" s="71">
        <f t="shared" si="26"/>
        <v>0</v>
      </c>
      <c r="N28" s="72">
        <f>SUM(B28:M28)</f>
        <v>0</v>
      </c>
      <c r="O28" s="73" t="e">
        <f>N28/$AC$30</f>
        <v>#DIV/0!</v>
      </c>
      <c r="P28" s="58"/>
      <c r="Q28" s="69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1">
        <v>0</v>
      </c>
      <c r="Y28" s="71">
        <v>0</v>
      </c>
      <c r="Z28" s="71">
        <f t="shared" si="25"/>
        <v>0</v>
      </c>
      <c r="AA28" s="71">
        <f t="shared" si="25"/>
        <v>0</v>
      </c>
      <c r="AB28" s="71">
        <f t="shared" si="25"/>
        <v>0</v>
      </c>
      <c r="AC28" s="72">
        <f>SUM(Q28:AB28)</f>
        <v>0</v>
      </c>
      <c r="AD28" s="73" t="e">
        <f>AC28/$AC$30</f>
        <v>#DIV/0!</v>
      </c>
      <c r="AE28" s="58"/>
      <c r="AF28" s="74">
        <f>AF23</f>
        <v>0</v>
      </c>
      <c r="AG28" s="74">
        <f aca="true" t="shared" si="27" ref="AG28:AQ28">AG23</f>
        <v>0</v>
      </c>
      <c r="AH28" s="74">
        <f t="shared" si="27"/>
        <v>0</v>
      </c>
      <c r="AI28" s="74">
        <f t="shared" si="27"/>
        <v>0</v>
      </c>
      <c r="AJ28" s="74">
        <f t="shared" si="27"/>
        <v>0</v>
      </c>
      <c r="AK28" s="74">
        <f t="shared" si="27"/>
        <v>0</v>
      </c>
      <c r="AL28" s="126">
        <f t="shared" si="27"/>
        <v>0</v>
      </c>
      <c r="AM28" s="74">
        <f t="shared" si="27"/>
        <v>0</v>
      </c>
      <c r="AN28" s="74">
        <f t="shared" si="27"/>
        <v>0</v>
      </c>
      <c r="AO28" s="74">
        <f t="shared" si="27"/>
        <v>0</v>
      </c>
      <c r="AP28" s="74">
        <f t="shared" si="27"/>
        <v>0</v>
      </c>
      <c r="AQ28" s="74">
        <f t="shared" si="27"/>
        <v>0</v>
      </c>
      <c r="AR28" s="72">
        <f>SUM(AF28:AQ28)</f>
        <v>0</v>
      </c>
      <c r="AS28" s="73" t="e">
        <f>AR28/$AR$30</f>
        <v>#DIV/0!</v>
      </c>
      <c r="AT28" s="60" t="e">
        <f>AC28/$AR$27</f>
        <v>#DIV/0!</v>
      </c>
      <c r="AV28" s="53"/>
      <c r="AX28" s="53"/>
      <c r="AY28" s="53"/>
      <c r="BF28" s="53"/>
      <c r="BH28" s="53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</row>
    <row r="29" spans="1:1039" ht="15">
      <c r="A29" s="52" t="s">
        <v>113</v>
      </c>
      <c r="B29" s="69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72">
        <f>SUM(B29:M29)</f>
        <v>0</v>
      </c>
      <c r="O29" s="73" t="e">
        <f>N29/$AC$30</f>
        <v>#DIV/0!</v>
      </c>
      <c r="P29" s="58"/>
      <c r="Q29" s="69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72">
        <f>SUM(Q29:AB29)</f>
        <v>0</v>
      </c>
      <c r="AD29" s="73" t="e">
        <f>AC29/$AC$30</f>
        <v>#DIV/0!</v>
      </c>
      <c r="AE29" s="58"/>
      <c r="AF29" s="74">
        <v>0</v>
      </c>
      <c r="AG29" s="71">
        <v>0</v>
      </c>
      <c r="AH29" s="70">
        <v>0</v>
      </c>
      <c r="AI29" s="71">
        <v>0</v>
      </c>
      <c r="AJ29" s="71">
        <v>0</v>
      </c>
      <c r="AK29" s="71">
        <v>0</v>
      </c>
      <c r="AL29" s="124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2">
        <f>SUM(AF29:AQ29)</f>
        <v>0</v>
      </c>
      <c r="AS29" s="73" t="e">
        <f>AR29/$AR$30</f>
        <v>#DIV/0!</v>
      </c>
      <c r="AT29" s="60" t="e">
        <f>AC29/$AR$27</f>
        <v>#DIV/0!</v>
      </c>
      <c r="AV29" s="53"/>
      <c r="AX29" s="53"/>
      <c r="AY29" s="53"/>
      <c r="BF29" s="53"/>
      <c r="BH29" s="53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</row>
    <row r="30" spans="1:46" s="54" customFormat="1" ht="12.75">
      <c r="A30" s="76" t="s">
        <v>114</v>
      </c>
      <c r="B30" s="84">
        <f aca="true" t="shared" si="28" ref="B30:M30">B27-B28</f>
        <v>0</v>
      </c>
      <c r="C30" s="85">
        <f t="shared" si="28"/>
        <v>0</v>
      </c>
      <c r="D30" s="85">
        <f t="shared" si="28"/>
        <v>0</v>
      </c>
      <c r="E30" s="85">
        <f t="shared" si="28"/>
        <v>0</v>
      </c>
      <c r="F30" s="85">
        <f t="shared" si="28"/>
        <v>0</v>
      </c>
      <c r="G30" s="85">
        <f t="shared" si="28"/>
        <v>0</v>
      </c>
      <c r="H30" s="85">
        <f t="shared" si="28"/>
        <v>0</v>
      </c>
      <c r="I30" s="85">
        <f t="shared" si="28"/>
        <v>0</v>
      </c>
      <c r="J30" s="85">
        <f t="shared" si="28"/>
        <v>0</v>
      </c>
      <c r="K30" s="85">
        <f t="shared" si="28"/>
        <v>0</v>
      </c>
      <c r="L30" s="85">
        <f t="shared" si="28"/>
        <v>0</v>
      </c>
      <c r="M30" s="85">
        <f t="shared" si="28"/>
        <v>0</v>
      </c>
      <c r="N30" s="72">
        <f>SUM(B30:M30)</f>
        <v>0</v>
      </c>
      <c r="O30" s="73" t="e">
        <f>N30/$AC$30</f>
        <v>#DIV/0!</v>
      </c>
      <c r="P30" s="60"/>
      <c r="Q30" s="84">
        <f aca="true" t="shared" si="29" ref="Q30:AB30">Q27-Q28</f>
        <v>0</v>
      </c>
      <c r="R30" s="85">
        <f t="shared" si="29"/>
        <v>0</v>
      </c>
      <c r="S30" s="85">
        <f t="shared" si="29"/>
        <v>0</v>
      </c>
      <c r="T30" s="85">
        <f t="shared" si="29"/>
        <v>0</v>
      </c>
      <c r="U30" s="85">
        <f t="shared" si="29"/>
        <v>0</v>
      </c>
      <c r="V30" s="85">
        <f t="shared" si="29"/>
        <v>0</v>
      </c>
      <c r="W30" s="85">
        <f t="shared" si="29"/>
        <v>0</v>
      </c>
      <c r="X30" s="85">
        <f t="shared" si="29"/>
        <v>0</v>
      </c>
      <c r="Y30" s="85">
        <f t="shared" si="29"/>
        <v>0</v>
      </c>
      <c r="Z30" s="85">
        <f t="shared" si="29"/>
        <v>0</v>
      </c>
      <c r="AA30" s="85">
        <f t="shared" si="29"/>
        <v>0</v>
      </c>
      <c r="AB30" s="85">
        <f t="shared" si="29"/>
        <v>0</v>
      </c>
      <c r="AC30" s="72">
        <f>SUM(Q30:AB30)</f>
        <v>0</v>
      </c>
      <c r="AD30" s="73" t="e">
        <f>AC30/$AC$30</f>
        <v>#DIV/0!</v>
      </c>
      <c r="AE30" s="60"/>
      <c r="AF30" s="79">
        <f>AF27-(AF28+AF29)</f>
        <v>0</v>
      </c>
      <c r="AG30" s="72">
        <f aca="true" t="shared" si="30" ref="AG30:AQ30">AG27-(AG28+AG29)</f>
        <v>0</v>
      </c>
      <c r="AH30" s="72">
        <f t="shared" si="30"/>
        <v>0</v>
      </c>
      <c r="AI30" s="72">
        <f t="shared" si="30"/>
        <v>0</v>
      </c>
      <c r="AJ30" s="72">
        <f t="shared" si="30"/>
        <v>0</v>
      </c>
      <c r="AK30" s="72">
        <f t="shared" si="30"/>
        <v>0</v>
      </c>
      <c r="AL30" s="123">
        <f t="shared" si="30"/>
        <v>0</v>
      </c>
      <c r="AM30" s="72">
        <f t="shared" si="30"/>
        <v>0</v>
      </c>
      <c r="AN30" s="72">
        <f t="shared" si="30"/>
        <v>0</v>
      </c>
      <c r="AO30" s="72">
        <f t="shared" si="30"/>
        <v>0</v>
      </c>
      <c r="AP30" s="72">
        <f t="shared" si="30"/>
        <v>0</v>
      </c>
      <c r="AQ30" s="72">
        <f t="shared" si="30"/>
        <v>0</v>
      </c>
      <c r="AR30" s="72">
        <f>SUM(AF30:AQ30)</f>
        <v>0</v>
      </c>
      <c r="AS30" s="73" t="e">
        <f>AR30/$AR$30</f>
        <v>#DIV/0!</v>
      </c>
      <c r="AT30" s="60" t="e">
        <f>AC30/$AR$27</f>
        <v>#DIV/0!</v>
      </c>
    </row>
    <row r="31" spans="2:1039" ht="15">
      <c r="B31" s="251" t="s">
        <v>115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58"/>
      <c r="Q31" s="251" t="s">
        <v>115</v>
      </c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58"/>
      <c r="AF31" s="251" t="s">
        <v>115</v>
      </c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60"/>
      <c r="AV31" s="53"/>
      <c r="AX31" s="53"/>
      <c r="AY31" s="53"/>
      <c r="BF31" s="53"/>
      <c r="BH31" s="53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</row>
    <row r="32" spans="1:1039" ht="15">
      <c r="A32" s="52" t="s">
        <v>56</v>
      </c>
      <c r="B32" s="69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2">
        <f aca="true" t="shared" si="31" ref="N32:N52">SUM(B32:M32)</f>
        <v>0</v>
      </c>
      <c r="O32" s="73" t="e">
        <f aca="true" t="shared" si="32" ref="O32:O52">N32/$AC$52</f>
        <v>#REF!</v>
      </c>
      <c r="P32" s="58"/>
      <c r="Q32" s="69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2">
        <f aca="true" t="shared" si="33" ref="AC32:AC52">SUM(Q32:AB32)</f>
        <v>0</v>
      </c>
      <c r="AD32" s="73" t="e">
        <f aca="true" t="shared" si="34" ref="AD32:AD52">AC32/$AC$52</f>
        <v>#REF!</v>
      </c>
      <c r="AE32" s="58"/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2">
        <f aca="true" t="shared" si="35" ref="AR32:AR48">SUM(AF32:AQ32)</f>
        <v>0</v>
      </c>
      <c r="AS32" s="73" t="e">
        <f aca="true" t="shared" si="36" ref="AS32:AS52">AR32/$AR$52</f>
        <v>#DIV/0!</v>
      </c>
      <c r="AT32" s="60" t="e">
        <f>AC32/$AR$32</f>
        <v>#DIV/0!</v>
      </c>
      <c r="AV32" s="53"/>
      <c r="AX32" s="53"/>
      <c r="AY32" s="53"/>
      <c r="BF32" s="53"/>
      <c r="BH32" s="53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</row>
    <row r="33" spans="1:1039" ht="15">
      <c r="A33" s="52" t="s">
        <v>116</v>
      </c>
      <c r="B33" s="69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v>0</v>
      </c>
      <c r="J33" s="71">
        <v>0</v>
      </c>
      <c r="K33" s="70">
        <v>0</v>
      </c>
      <c r="L33" s="70">
        <v>0</v>
      </c>
      <c r="M33" s="70">
        <v>0</v>
      </c>
      <c r="N33" s="72">
        <f t="shared" si="31"/>
        <v>0</v>
      </c>
      <c r="O33" s="73" t="e">
        <f t="shared" si="32"/>
        <v>#REF!</v>
      </c>
      <c r="P33" s="58"/>
      <c r="Q33" s="69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1">
        <v>0</v>
      </c>
      <c r="Y33" s="71">
        <v>0</v>
      </c>
      <c r="Z33" s="70">
        <v>0</v>
      </c>
      <c r="AA33" s="70">
        <v>0</v>
      </c>
      <c r="AB33" s="70">
        <v>0</v>
      </c>
      <c r="AC33" s="72">
        <f t="shared" si="33"/>
        <v>0</v>
      </c>
      <c r="AD33" s="73" t="e">
        <f t="shared" si="34"/>
        <v>#REF!</v>
      </c>
      <c r="AE33" s="58"/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2">
        <f t="shared" si="35"/>
        <v>0</v>
      </c>
      <c r="AS33" s="73" t="e">
        <f t="shared" si="36"/>
        <v>#DIV/0!</v>
      </c>
      <c r="AT33" s="60" t="e">
        <f>AC33/$AR$33</f>
        <v>#DIV/0!</v>
      </c>
      <c r="AV33" s="53"/>
      <c r="AX33" s="53"/>
      <c r="AY33" s="53"/>
      <c r="BF33" s="53"/>
      <c r="BH33" s="5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</row>
    <row r="34" spans="1:1039" ht="15">
      <c r="A34" s="52" t="s">
        <v>1</v>
      </c>
      <c r="B34" s="69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1">
        <v>0</v>
      </c>
      <c r="J34" s="71">
        <v>0</v>
      </c>
      <c r="K34" s="70">
        <v>0</v>
      </c>
      <c r="L34" s="70">
        <v>0</v>
      </c>
      <c r="M34" s="70">
        <v>0</v>
      </c>
      <c r="N34" s="72">
        <f t="shared" si="31"/>
        <v>0</v>
      </c>
      <c r="O34" s="73" t="e">
        <f t="shared" si="32"/>
        <v>#REF!</v>
      </c>
      <c r="P34" s="58"/>
      <c r="Q34" s="69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1">
        <v>0</v>
      </c>
      <c r="Y34" s="71">
        <v>0</v>
      </c>
      <c r="Z34" s="70">
        <v>0</v>
      </c>
      <c r="AA34" s="70">
        <v>0</v>
      </c>
      <c r="AB34" s="70">
        <v>0</v>
      </c>
      <c r="AC34" s="72">
        <f t="shared" si="33"/>
        <v>0</v>
      </c>
      <c r="AD34" s="73" t="e">
        <f t="shared" si="34"/>
        <v>#REF!</v>
      </c>
      <c r="AE34" s="58"/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2">
        <f t="shared" si="35"/>
        <v>0</v>
      </c>
      <c r="AS34" s="73" t="e">
        <f t="shared" si="36"/>
        <v>#DIV/0!</v>
      </c>
      <c r="AT34" s="60" t="e">
        <f>AC34/$AR$34</f>
        <v>#DIV/0!</v>
      </c>
      <c r="AV34" s="53"/>
      <c r="AX34" s="53"/>
      <c r="AY34" s="53"/>
      <c r="BF34" s="53"/>
      <c r="BH34" s="53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</row>
    <row r="35" spans="1:1039" ht="15">
      <c r="A35" s="52" t="s">
        <v>117</v>
      </c>
      <c r="B35" s="69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1">
        <v>0</v>
      </c>
      <c r="J35" s="71">
        <v>0</v>
      </c>
      <c r="K35" s="70">
        <v>0</v>
      </c>
      <c r="L35" s="70">
        <v>0</v>
      </c>
      <c r="M35" s="70">
        <v>0</v>
      </c>
      <c r="N35" s="72">
        <f t="shared" si="31"/>
        <v>0</v>
      </c>
      <c r="O35" s="73" t="e">
        <f t="shared" si="32"/>
        <v>#REF!</v>
      </c>
      <c r="P35" s="58"/>
      <c r="Q35" s="69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1">
        <v>0</v>
      </c>
      <c r="Y35" s="71">
        <v>0</v>
      </c>
      <c r="Z35" s="70">
        <v>0</v>
      </c>
      <c r="AA35" s="70">
        <v>0</v>
      </c>
      <c r="AB35" s="70">
        <v>0</v>
      </c>
      <c r="AC35" s="72">
        <f t="shared" si="33"/>
        <v>0</v>
      </c>
      <c r="AD35" s="73" t="e">
        <f t="shared" si="34"/>
        <v>#REF!</v>
      </c>
      <c r="AE35" s="58"/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2">
        <f t="shared" si="35"/>
        <v>0</v>
      </c>
      <c r="AS35" s="73" t="e">
        <f t="shared" si="36"/>
        <v>#DIV/0!</v>
      </c>
      <c r="AT35" s="60" t="e">
        <f>AC35/$AR$35</f>
        <v>#DIV/0!</v>
      </c>
      <c r="AV35" s="53"/>
      <c r="AX35" s="53"/>
      <c r="AY35" s="53"/>
      <c r="BF35" s="53"/>
      <c r="BH35" s="53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</row>
    <row r="36" spans="1:1039" ht="15">
      <c r="A36" s="52" t="s">
        <v>118</v>
      </c>
      <c r="B36" s="69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1">
        <v>0</v>
      </c>
      <c r="J36" s="71">
        <v>0</v>
      </c>
      <c r="K36" s="70">
        <v>0</v>
      </c>
      <c r="L36" s="70">
        <v>0</v>
      </c>
      <c r="M36" s="70">
        <v>0</v>
      </c>
      <c r="N36" s="72">
        <f t="shared" si="31"/>
        <v>0</v>
      </c>
      <c r="O36" s="73" t="e">
        <f t="shared" si="32"/>
        <v>#REF!</v>
      </c>
      <c r="P36" s="58"/>
      <c r="Q36" s="69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1">
        <v>0</v>
      </c>
      <c r="Y36" s="71">
        <v>0</v>
      </c>
      <c r="Z36" s="70">
        <v>0</v>
      </c>
      <c r="AA36" s="70">
        <v>0</v>
      </c>
      <c r="AB36" s="70">
        <v>0</v>
      </c>
      <c r="AC36" s="72">
        <f t="shared" si="33"/>
        <v>0</v>
      </c>
      <c r="AD36" s="73" t="e">
        <f t="shared" si="34"/>
        <v>#REF!</v>
      </c>
      <c r="AE36" s="58"/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2">
        <f t="shared" si="35"/>
        <v>0</v>
      </c>
      <c r="AS36" s="73" t="e">
        <f t="shared" si="36"/>
        <v>#DIV/0!</v>
      </c>
      <c r="AT36" s="60" t="e">
        <f>AC36/$AR$36</f>
        <v>#DIV/0!</v>
      </c>
      <c r="AV36" s="53"/>
      <c r="AX36" s="53"/>
      <c r="AY36" s="53"/>
      <c r="BF36" s="53"/>
      <c r="BH36" s="53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</row>
    <row r="37" spans="1:1039" ht="15">
      <c r="A37" s="52" t="s">
        <v>119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1">
        <v>0</v>
      </c>
      <c r="J37" s="71">
        <v>0</v>
      </c>
      <c r="K37" s="70">
        <v>0</v>
      </c>
      <c r="L37" s="70">
        <v>0</v>
      </c>
      <c r="M37" s="70">
        <v>0</v>
      </c>
      <c r="N37" s="72">
        <f t="shared" si="31"/>
        <v>0</v>
      </c>
      <c r="O37" s="73" t="e">
        <f t="shared" si="32"/>
        <v>#REF!</v>
      </c>
      <c r="P37" s="58"/>
      <c r="Q37" s="69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1">
        <v>0</v>
      </c>
      <c r="Y37" s="71">
        <v>0</v>
      </c>
      <c r="Z37" s="70">
        <v>0</v>
      </c>
      <c r="AA37" s="70">
        <v>0</v>
      </c>
      <c r="AB37" s="70">
        <v>0</v>
      </c>
      <c r="AC37" s="72">
        <f t="shared" si="33"/>
        <v>0</v>
      </c>
      <c r="AD37" s="73" t="e">
        <f t="shared" si="34"/>
        <v>#REF!</v>
      </c>
      <c r="AE37" s="58"/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2">
        <f t="shared" si="35"/>
        <v>0</v>
      </c>
      <c r="AS37" s="73" t="e">
        <f t="shared" si="36"/>
        <v>#DIV/0!</v>
      </c>
      <c r="AT37" s="60" t="e">
        <f>AC37/$AR$37</f>
        <v>#DIV/0!</v>
      </c>
      <c r="AV37" s="53"/>
      <c r="AX37" s="53"/>
      <c r="AY37" s="53"/>
      <c r="BF37" s="53"/>
      <c r="BH37" s="53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</row>
    <row r="38" spans="1:1039" ht="15">
      <c r="A38" s="52" t="s">
        <v>120</v>
      </c>
      <c r="B38" s="69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0">
        <v>0</v>
      </c>
      <c r="L38" s="70">
        <v>0</v>
      </c>
      <c r="M38" s="70">
        <v>0</v>
      </c>
      <c r="N38" s="72">
        <f t="shared" si="31"/>
        <v>0</v>
      </c>
      <c r="O38" s="73" t="e">
        <f t="shared" si="32"/>
        <v>#REF!</v>
      </c>
      <c r="P38" s="58"/>
      <c r="Q38" s="69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0">
        <v>0</v>
      </c>
      <c r="AA38" s="70">
        <v>0</v>
      </c>
      <c r="AB38" s="70">
        <v>0</v>
      </c>
      <c r="AC38" s="72">
        <f t="shared" si="33"/>
        <v>0</v>
      </c>
      <c r="AD38" s="73" t="e">
        <f t="shared" si="34"/>
        <v>#REF!</v>
      </c>
      <c r="AE38" s="58"/>
      <c r="AF38" s="74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127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2">
        <f t="shared" si="35"/>
        <v>0</v>
      </c>
      <c r="AS38" s="73" t="e">
        <f t="shared" si="36"/>
        <v>#DIV/0!</v>
      </c>
      <c r="AT38" s="60" t="e">
        <f>AC38/$AR$38</f>
        <v>#DIV/0!</v>
      </c>
      <c r="AV38" s="53"/>
      <c r="AX38" s="53"/>
      <c r="AY38" s="53"/>
      <c r="BF38" s="53"/>
      <c r="BH38" s="53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</row>
    <row r="39" spans="1:1039" ht="15">
      <c r="A39" s="52" t="s">
        <v>121</v>
      </c>
      <c r="B39" s="74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0">
        <v>0</v>
      </c>
      <c r="N39" s="72">
        <f t="shared" si="31"/>
        <v>0</v>
      </c>
      <c r="O39" s="73" t="e">
        <f t="shared" si="32"/>
        <v>#REF!</v>
      </c>
      <c r="P39" s="58"/>
      <c r="Q39" s="74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0">
        <v>0</v>
      </c>
      <c r="AC39" s="72">
        <f t="shared" si="33"/>
        <v>0</v>
      </c>
      <c r="AD39" s="73" t="e">
        <f t="shared" si="34"/>
        <v>#REF!</v>
      </c>
      <c r="AE39" s="58"/>
      <c r="AF39" s="74">
        <v>0</v>
      </c>
      <c r="AG39" s="71">
        <v>0</v>
      </c>
      <c r="AH39" s="71">
        <v>0</v>
      </c>
      <c r="AI39" s="71">
        <v>0</v>
      </c>
      <c r="AJ39" s="75">
        <v>0</v>
      </c>
      <c r="AK39" s="75">
        <v>0</v>
      </c>
      <c r="AL39" s="127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2">
        <f t="shared" si="35"/>
        <v>0</v>
      </c>
      <c r="AS39" s="73" t="e">
        <f t="shared" si="36"/>
        <v>#DIV/0!</v>
      </c>
      <c r="AT39" s="60" t="e">
        <f>AC39/$AR$39</f>
        <v>#DIV/0!</v>
      </c>
      <c r="AV39" s="53"/>
      <c r="AX39" s="53"/>
      <c r="AY39" s="53"/>
      <c r="BF39" s="53"/>
      <c r="BH39" s="53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</row>
    <row r="40" spans="1:1039" ht="15">
      <c r="A40" s="52" t="s">
        <v>59</v>
      </c>
      <c r="B40" s="74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0">
        <v>0</v>
      </c>
      <c r="N40" s="72">
        <f t="shared" si="31"/>
        <v>0</v>
      </c>
      <c r="O40" s="73" t="e">
        <f t="shared" si="32"/>
        <v>#REF!</v>
      </c>
      <c r="P40" s="58"/>
      <c r="Q40" s="74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0">
        <v>0</v>
      </c>
      <c r="AC40" s="72">
        <f t="shared" si="33"/>
        <v>0</v>
      </c>
      <c r="AD40" s="73" t="e">
        <f t="shared" si="34"/>
        <v>#REF!</v>
      </c>
      <c r="AE40" s="58"/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2">
        <f t="shared" si="35"/>
        <v>0</v>
      </c>
      <c r="AS40" s="73" t="e">
        <f t="shared" si="36"/>
        <v>#DIV/0!</v>
      </c>
      <c r="AT40" s="60" t="e">
        <f>AC40/$AR$40</f>
        <v>#DIV/0!</v>
      </c>
      <c r="AV40" s="53"/>
      <c r="AX40" s="53"/>
      <c r="AY40" s="53"/>
      <c r="BF40" s="53"/>
      <c r="BH40" s="53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</row>
    <row r="41" spans="1:1039" ht="15">
      <c r="A41" s="52" t="s">
        <v>122</v>
      </c>
      <c r="B41" s="74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0">
        <v>0</v>
      </c>
      <c r="N41" s="72">
        <f t="shared" si="31"/>
        <v>0</v>
      </c>
      <c r="O41" s="73" t="e">
        <f t="shared" si="32"/>
        <v>#REF!</v>
      </c>
      <c r="P41" s="58"/>
      <c r="Q41" s="74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0">
        <v>0</v>
      </c>
      <c r="AC41" s="72">
        <f t="shared" si="33"/>
        <v>0</v>
      </c>
      <c r="AD41" s="73" t="e">
        <f t="shared" si="34"/>
        <v>#REF!</v>
      </c>
      <c r="AE41" s="58"/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2">
        <f t="shared" si="35"/>
        <v>0</v>
      </c>
      <c r="AS41" s="73" t="e">
        <f t="shared" si="36"/>
        <v>#DIV/0!</v>
      </c>
      <c r="AT41" s="60" t="e">
        <f>AC41/$AR$41</f>
        <v>#DIV/0!</v>
      </c>
      <c r="AV41" s="53"/>
      <c r="AX41" s="53"/>
      <c r="AY41" s="53"/>
      <c r="BF41" s="53"/>
      <c r="BH41" s="53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</row>
    <row r="42" spans="1:1039" ht="15">
      <c r="A42" s="52" t="s">
        <v>123</v>
      </c>
      <c r="B42" s="74" t="e">
        <f>SUM(#REF!)</f>
        <v>#REF!</v>
      </c>
      <c r="C42" s="71" t="e">
        <f aca="true" t="shared" si="37" ref="C42:C48">SUM(B42:B42)</f>
        <v>#REF!</v>
      </c>
      <c r="D42" s="71" t="e">
        <f aca="true" t="shared" si="38" ref="D42:D48">SUM(B42:C42)</f>
        <v>#REF!</v>
      </c>
      <c r="E42" s="71" t="e">
        <f aca="true" t="shared" si="39" ref="E42:E48">SUM(B42:D42)</f>
        <v>#REF!</v>
      </c>
      <c r="F42" s="71" t="e">
        <f aca="true" t="shared" si="40" ref="F42:F48">SUM(B42:E42)</f>
        <v>#REF!</v>
      </c>
      <c r="G42" s="71" t="e">
        <f aca="true" t="shared" si="41" ref="G42:G48">SUM(B42:F42)</f>
        <v>#REF!</v>
      </c>
      <c r="H42" s="71" t="e">
        <f aca="true" t="shared" si="42" ref="H42:H48">SUM(B42:G42)</f>
        <v>#REF!</v>
      </c>
      <c r="I42" s="71" t="e">
        <f aca="true" t="shared" si="43" ref="I42:I48">SUM(B42:H42)</f>
        <v>#REF!</v>
      </c>
      <c r="J42" s="71" t="e">
        <f aca="true" t="shared" si="44" ref="J42:J48">SUM(B42:I42)</f>
        <v>#REF!</v>
      </c>
      <c r="K42" s="71" t="e">
        <f aca="true" t="shared" si="45" ref="K42:K48">SUM(B42:J42)</f>
        <v>#REF!</v>
      </c>
      <c r="L42" s="71" t="e">
        <f aca="true" t="shared" si="46" ref="L42:L48">SUM(B42:K42)</f>
        <v>#REF!</v>
      </c>
      <c r="M42" s="71" t="e">
        <f aca="true" t="shared" si="47" ref="M42:M48">SUM(B42:L42)</f>
        <v>#REF!</v>
      </c>
      <c r="N42" s="72" t="e">
        <f t="shared" si="31"/>
        <v>#REF!</v>
      </c>
      <c r="O42" s="73" t="e">
        <f t="shared" si="32"/>
        <v>#REF!</v>
      </c>
      <c r="P42" s="58"/>
      <c r="Q42" s="74" t="e">
        <f>SUM(#REF!)</f>
        <v>#REF!</v>
      </c>
      <c r="R42" s="71" t="e">
        <f aca="true" t="shared" si="48" ref="R42:R48">SUM(Q42:Q42)</f>
        <v>#REF!</v>
      </c>
      <c r="S42" s="71" t="e">
        <f aca="true" t="shared" si="49" ref="S42:S48">SUM(Q42:R42)</f>
        <v>#REF!</v>
      </c>
      <c r="T42" s="71" t="e">
        <f aca="true" t="shared" si="50" ref="T42:T48">SUM(Q42:S42)</f>
        <v>#REF!</v>
      </c>
      <c r="U42" s="71" t="e">
        <f aca="true" t="shared" si="51" ref="U42:U48">SUM(Q42:T42)</f>
        <v>#REF!</v>
      </c>
      <c r="V42" s="71" t="e">
        <f aca="true" t="shared" si="52" ref="V42:V48">SUM(Q42:U42)</f>
        <v>#REF!</v>
      </c>
      <c r="W42" s="71" t="e">
        <f aca="true" t="shared" si="53" ref="W42:W48">SUM(Q42:V42)</f>
        <v>#REF!</v>
      </c>
      <c r="X42" s="71" t="e">
        <f aca="true" t="shared" si="54" ref="X42:X48">SUM(Q42:W42)</f>
        <v>#REF!</v>
      </c>
      <c r="Y42" s="71" t="e">
        <f aca="true" t="shared" si="55" ref="Y42:Y48">SUM(Q42:X42)</f>
        <v>#REF!</v>
      </c>
      <c r="Z42" s="71" t="e">
        <f aca="true" t="shared" si="56" ref="Z42:Z48">SUM(Q42:Y42)</f>
        <v>#REF!</v>
      </c>
      <c r="AA42" s="71" t="e">
        <f aca="true" t="shared" si="57" ref="AA42:AA48">SUM(Q42:Z42)</f>
        <v>#REF!</v>
      </c>
      <c r="AB42" s="71" t="e">
        <f aca="true" t="shared" si="58" ref="AB42:AB48">SUM(Q42:AA42)</f>
        <v>#REF!</v>
      </c>
      <c r="AC42" s="72" t="e">
        <f t="shared" si="33"/>
        <v>#REF!</v>
      </c>
      <c r="AD42" s="73" t="e">
        <f t="shared" si="34"/>
        <v>#REF!</v>
      </c>
      <c r="AE42" s="58"/>
      <c r="AF42" s="74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127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2">
        <f t="shared" si="35"/>
        <v>0</v>
      </c>
      <c r="AS42" s="73" t="e">
        <f t="shared" si="36"/>
        <v>#DIV/0!</v>
      </c>
      <c r="AT42" s="60" t="e">
        <f>AC42/$AR$42</f>
        <v>#REF!</v>
      </c>
      <c r="AV42" s="53"/>
      <c r="AX42" s="53"/>
      <c r="AY42" s="53"/>
      <c r="BF42" s="53"/>
      <c r="BH42" s="53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</row>
    <row r="43" spans="1:1039" ht="15">
      <c r="A43" s="52" t="s">
        <v>124</v>
      </c>
      <c r="B43" s="74" t="e">
        <f>SUM(#REF!)</f>
        <v>#REF!</v>
      </c>
      <c r="C43" s="71" t="e">
        <f t="shared" si="37"/>
        <v>#REF!</v>
      </c>
      <c r="D43" s="71" t="e">
        <f t="shared" si="38"/>
        <v>#REF!</v>
      </c>
      <c r="E43" s="71" t="e">
        <f t="shared" si="39"/>
        <v>#REF!</v>
      </c>
      <c r="F43" s="71" t="e">
        <f t="shared" si="40"/>
        <v>#REF!</v>
      </c>
      <c r="G43" s="71" t="e">
        <f t="shared" si="41"/>
        <v>#REF!</v>
      </c>
      <c r="H43" s="71" t="e">
        <f t="shared" si="42"/>
        <v>#REF!</v>
      </c>
      <c r="I43" s="71" t="e">
        <f t="shared" si="43"/>
        <v>#REF!</v>
      </c>
      <c r="J43" s="71" t="e">
        <f t="shared" si="44"/>
        <v>#REF!</v>
      </c>
      <c r="K43" s="71" t="e">
        <f t="shared" si="45"/>
        <v>#REF!</v>
      </c>
      <c r="L43" s="71" t="e">
        <f t="shared" si="46"/>
        <v>#REF!</v>
      </c>
      <c r="M43" s="71" t="e">
        <f t="shared" si="47"/>
        <v>#REF!</v>
      </c>
      <c r="N43" s="72" t="e">
        <f t="shared" si="31"/>
        <v>#REF!</v>
      </c>
      <c r="O43" s="73" t="e">
        <f t="shared" si="32"/>
        <v>#REF!</v>
      </c>
      <c r="P43" s="58"/>
      <c r="Q43" s="74" t="e">
        <f>SUM(#REF!)</f>
        <v>#REF!</v>
      </c>
      <c r="R43" s="71" t="e">
        <f t="shared" si="48"/>
        <v>#REF!</v>
      </c>
      <c r="S43" s="71" t="e">
        <f t="shared" si="49"/>
        <v>#REF!</v>
      </c>
      <c r="T43" s="71" t="e">
        <f t="shared" si="50"/>
        <v>#REF!</v>
      </c>
      <c r="U43" s="71" t="e">
        <f t="shared" si="51"/>
        <v>#REF!</v>
      </c>
      <c r="V43" s="71" t="e">
        <f t="shared" si="52"/>
        <v>#REF!</v>
      </c>
      <c r="W43" s="71" t="e">
        <f t="shared" si="53"/>
        <v>#REF!</v>
      </c>
      <c r="X43" s="71" t="e">
        <f t="shared" si="54"/>
        <v>#REF!</v>
      </c>
      <c r="Y43" s="71" t="e">
        <f t="shared" si="55"/>
        <v>#REF!</v>
      </c>
      <c r="Z43" s="71" t="e">
        <f t="shared" si="56"/>
        <v>#REF!</v>
      </c>
      <c r="AA43" s="71" t="e">
        <f t="shared" si="57"/>
        <v>#REF!</v>
      </c>
      <c r="AB43" s="71" t="e">
        <f t="shared" si="58"/>
        <v>#REF!</v>
      </c>
      <c r="AC43" s="72" t="e">
        <f t="shared" si="33"/>
        <v>#REF!</v>
      </c>
      <c r="AD43" s="73" t="e">
        <f t="shared" si="34"/>
        <v>#REF!</v>
      </c>
      <c r="AE43" s="58"/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74">
        <v>0</v>
      </c>
      <c r="AQ43" s="74">
        <v>0</v>
      </c>
      <c r="AR43" s="72">
        <f t="shared" si="35"/>
        <v>0</v>
      </c>
      <c r="AS43" s="73" t="e">
        <f t="shared" si="36"/>
        <v>#DIV/0!</v>
      </c>
      <c r="AT43" s="60" t="e">
        <f>AC43/$AR$43</f>
        <v>#REF!</v>
      </c>
      <c r="AU43" s="55"/>
      <c r="AV43" s="53"/>
      <c r="AX43" s="53"/>
      <c r="AY43" s="53"/>
      <c r="BF43" s="53"/>
      <c r="BH43" s="5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</row>
    <row r="44" spans="1:1039" ht="15">
      <c r="A44" s="52" t="s">
        <v>125</v>
      </c>
      <c r="B44" s="74" t="e">
        <f>SUM(#REF!)</f>
        <v>#REF!</v>
      </c>
      <c r="C44" s="71" t="e">
        <f t="shared" si="37"/>
        <v>#REF!</v>
      </c>
      <c r="D44" s="71" t="e">
        <f t="shared" si="38"/>
        <v>#REF!</v>
      </c>
      <c r="E44" s="71" t="e">
        <f t="shared" si="39"/>
        <v>#REF!</v>
      </c>
      <c r="F44" s="71" t="e">
        <f t="shared" si="40"/>
        <v>#REF!</v>
      </c>
      <c r="G44" s="71" t="e">
        <f t="shared" si="41"/>
        <v>#REF!</v>
      </c>
      <c r="H44" s="71" t="e">
        <f t="shared" si="42"/>
        <v>#REF!</v>
      </c>
      <c r="I44" s="71" t="e">
        <f t="shared" si="43"/>
        <v>#REF!</v>
      </c>
      <c r="J44" s="71" t="e">
        <f t="shared" si="44"/>
        <v>#REF!</v>
      </c>
      <c r="K44" s="71" t="e">
        <f t="shared" si="45"/>
        <v>#REF!</v>
      </c>
      <c r="L44" s="71" t="e">
        <f t="shared" si="46"/>
        <v>#REF!</v>
      </c>
      <c r="M44" s="71" t="e">
        <f t="shared" si="47"/>
        <v>#REF!</v>
      </c>
      <c r="N44" s="72" t="e">
        <f t="shared" si="31"/>
        <v>#REF!</v>
      </c>
      <c r="O44" s="73" t="e">
        <f t="shared" si="32"/>
        <v>#REF!</v>
      </c>
      <c r="P44" s="58"/>
      <c r="Q44" s="74" t="e">
        <f>SUM(#REF!)</f>
        <v>#REF!</v>
      </c>
      <c r="R44" s="71" t="e">
        <f t="shared" si="48"/>
        <v>#REF!</v>
      </c>
      <c r="S44" s="71" t="e">
        <f t="shared" si="49"/>
        <v>#REF!</v>
      </c>
      <c r="T44" s="71" t="e">
        <f t="shared" si="50"/>
        <v>#REF!</v>
      </c>
      <c r="U44" s="71" t="e">
        <f t="shared" si="51"/>
        <v>#REF!</v>
      </c>
      <c r="V44" s="71" t="e">
        <f t="shared" si="52"/>
        <v>#REF!</v>
      </c>
      <c r="W44" s="71" t="e">
        <f t="shared" si="53"/>
        <v>#REF!</v>
      </c>
      <c r="X44" s="71" t="e">
        <f t="shared" si="54"/>
        <v>#REF!</v>
      </c>
      <c r="Y44" s="71" t="e">
        <f t="shared" si="55"/>
        <v>#REF!</v>
      </c>
      <c r="Z44" s="71" t="e">
        <f t="shared" si="56"/>
        <v>#REF!</v>
      </c>
      <c r="AA44" s="71" t="e">
        <f t="shared" si="57"/>
        <v>#REF!</v>
      </c>
      <c r="AB44" s="71" t="e">
        <f t="shared" si="58"/>
        <v>#REF!</v>
      </c>
      <c r="AC44" s="72" t="e">
        <f t="shared" si="33"/>
        <v>#REF!</v>
      </c>
      <c r="AD44" s="73" t="e">
        <f t="shared" si="34"/>
        <v>#REF!</v>
      </c>
      <c r="AE44" s="58"/>
      <c r="AF44" s="74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127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2">
        <f t="shared" si="35"/>
        <v>0</v>
      </c>
      <c r="AS44" s="73" t="e">
        <f t="shared" si="36"/>
        <v>#DIV/0!</v>
      </c>
      <c r="AT44" s="60" t="e">
        <f>AC44/$AR$44</f>
        <v>#REF!</v>
      </c>
      <c r="AV44" s="53"/>
      <c r="AX44" s="53"/>
      <c r="AY44" s="53"/>
      <c r="BF44" s="53"/>
      <c r="BH44" s="53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</row>
    <row r="45" spans="1:1039" ht="15">
      <c r="A45" s="52" t="s">
        <v>126</v>
      </c>
      <c r="B45" s="74" t="e">
        <f>SUM(#REF!)</f>
        <v>#REF!</v>
      </c>
      <c r="C45" s="71" t="e">
        <f t="shared" si="37"/>
        <v>#REF!</v>
      </c>
      <c r="D45" s="71" t="e">
        <f t="shared" si="38"/>
        <v>#REF!</v>
      </c>
      <c r="E45" s="71" t="e">
        <f t="shared" si="39"/>
        <v>#REF!</v>
      </c>
      <c r="F45" s="71" t="e">
        <f t="shared" si="40"/>
        <v>#REF!</v>
      </c>
      <c r="G45" s="71" t="e">
        <f t="shared" si="41"/>
        <v>#REF!</v>
      </c>
      <c r="H45" s="71" t="e">
        <f t="shared" si="42"/>
        <v>#REF!</v>
      </c>
      <c r="I45" s="71" t="e">
        <f t="shared" si="43"/>
        <v>#REF!</v>
      </c>
      <c r="J45" s="71" t="e">
        <f t="shared" si="44"/>
        <v>#REF!</v>
      </c>
      <c r="K45" s="71" t="e">
        <f t="shared" si="45"/>
        <v>#REF!</v>
      </c>
      <c r="L45" s="71" t="e">
        <f t="shared" si="46"/>
        <v>#REF!</v>
      </c>
      <c r="M45" s="71" t="e">
        <f t="shared" si="47"/>
        <v>#REF!</v>
      </c>
      <c r="N45" s="72" t="e">
        <f t="shared" si="31"/>
        <v>#REF!</v>
      </c>
      <c r="O45" s="73" t="e">
        <f t="shared" si="32"/>
        <v>#REF!</v>
      </c>
      <c r="P45" s="58"/>
      <c r="Q45" s="74" t="e">
        <f>SUM(#REF!)</f>
        <v>#REF!</v>
      </c>
      <c r="R45" s="71" t="e">
        <f t="shared" si="48"/>
        <v>#REF!</v>
      </c>
      <c r="S45" s="71" t="e">
        <f t="shared" si="49"/>
        <v>#REF!</v>
      </c>
      <c r="T45" s="71" t="e">
        <f t="shared" si="50"/>
        <v>#REF!</v>
      </c>
      <c r="U45" s="71" t="e">
        <f t="shared" si="51"/>
        <v>#REF!</v>
      </c>
      <c r="V45" s="71" t="e">
        <f t="shared" si="52"/>
        <v>#REF!</v>
      </c>
      <c r="W45" s="71" t="e">
        <f t="shared" si="53"/>
        <v>#REF!</v>
      </c>
      <c r="X45" s="71" t="e">
        <f t="shared" si="54"/>
        <v>#REF!</v>
      </c>
      <c r="Y45" s="71" t="e">
        <f t="shared" si="55"/>
        <v>#REF!</v>
      </c>
      <c r="Z45" s="71" t="e">
        <f t="shared" si="56"/>
        <v>#REF!</v>
      </c>
      <c r="AA45" s="71" t="e">
        <f t="shared" si="57"/>
        <v>#REF!</v>
      </c>
      <c r="AB45" s="71" t="e">
        <f t="shared" si="58"/>
        <v>#REF!</v>
      </c>
      <c r="AC45" s="72" t="e">
        <f t="shared" si="33"/>
        <v>#REF!</v>
      </c>
      <c r="AD45" s="73" t="e">
        <f t="shared" si="34"/>
        <v>#REF!</v>
      </c>
      <c r="AE45" s="58"/>
      <c r="AF45" s="74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127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2">
        <f t="shared" si="35"/>
        <v>0</v>
      </c>
      <c r="AS45" s="73" t="e">
        <f t="shared" si="36"/>
        <v>#DIV/0!</v>
      </c>
      <c r="AT45" s="60" t="e">
        <f>AC45/$AR$45</f>
        <v>#REF!</v>
      </c>
      <c r="AV45" s="53"/>
      <c r="AX45" s="53"/>
      <c r="AY45" s="53"/>
      <c r="BF45" s="53"/>
      <c r="BH45" s="53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</row>
    <row r="46" spans="1:1039" ht="15">
      <c r="A46" s="52" t="s">
        <v>127</v>
      </c>
      <c r="B46" s="74" t="e">
        <f>SUM(#REF!)</f>
        <v>#REF!</v>
      </c>
      <c r="C46" s="71" t="e">
        <f t="shared" si="37"/>
        <v>#REF!</v>
      </c>
      <c r="D46" s="71" t="e">
        <f t="shared" si="38"/>
        <v>#REF!</v>
      </c>
      <c r="E46" s="71" t="e">
        <f t="shared" si="39"/>
        <v>#REF!</v>
      </c>
      <c r="F46" s="71" t="e">
        <f t="shared" si="40"/>
        <v>#REF!</v>
      </c>
      <c r="G46" s="71" t="e">
        <f t="shared" si="41"/>
        <v>#REF!</v>
      </c>
      <c r="H46" s="71" t="e">
        <f t="shared" si="42"/>
        <v>#REF!</v>
      </c>
      <c r="I46" s="71" t="e">
        <f t="shared" si="43"/>
        <v>#REF!</v>
      </c>
      <c r="J46" s="71" t="e">
        <f t="shared" si="44"/>
        <v>#REF!</v>
      </c>
      <c r="K46" s="71" t="e">
        <f t="shared" si="45"/>
        <v>#REF!</v>
      </c>
      <c r="L46" s="71" t="e">
        <f t="shared" si="46"/>
        <v>#REF!</v>
      </c>
      <c r="M46" s="71" t="e">
        <f t="shared" si="47"/>
        <v>#REF!</v>
      </c>
      <c r="N46" s="72" t="e">
        <f t="shared" si="31"/>
        <v>#REF!</v>
      </c>
      <c r="O46" s="73" t="e">
        <f t="shared" si="32"/>
        <v>#REF!</v>
      </c>
      <c r="P46" s="58"/>
      <c r="Q46" s="74" t="e">
        <f>SUM(#REF!)</f>
        <v>#REF!</v>
      </c>
      <c r="R46" s="71" t="e">
        <f t="shared" si="48"/>
        <v>#REF!</v>
      </c>
      <c r="S46" s="71" t="e">
        <f t="shared" si="49"/>
        <v>#REF!</v>
      </c>
      <c r="T46" s="71" t="e">
        <f t="shared" si="50"/>
        <v>#REF!</v>
      </c>
      <c r="U46" s="71" t="e">
        <f t="shared" si="51"/>
        <v>#REF!</v>
      </c>
      <c r="V46" s="71" t="e">
        <f t="shared" si="52"/>
        <v>#REF!</v>
      </c>
      <c r="W46" s="71" t="e">
        <f t="shared" si="53"/>
        <v>#REF!</v>
      </c>
      <c r="X46" s="71" t="e">
        <f t="shared" si="54"/>
        <v>#REF!</v>
      </c>
      <c r="Y46" s="71" t="e">
        <f t="shared" si="55"/>
        <v>#REF!</v>
      </c>
      <c r="Z46" s="71" t="e">
        <f t="shared" si="56"/>
        <v>#REF!</v>
      </c>
      <c r="AA46" s="71" t="e">
        <f t="shared" si="57"/>
        <v>#REF!</v>
      </c>
      <c r="AB46" s="71" t="e">
        <f t="shared" si="58"/>
        <v>#REF!</v>
      </c>
      <c r="AC46" s="72" t="e">
        <f t="shared" si="33"/>
        <v>#REF!</v>
      </c>
      <c r="AD46" s="73" t="e">
        <f t="shared" si="34"/>
        <v>#REF!</v>
      </c>
      <c r="AE46" s="58"/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2">
        <f t="shared" si="35"/>
        <v>0</v>
      </c>
      <c r="AS46" s="73" t="e">
        <f t="shared" si="36"/>
        <v>#DIV/0!</v>
      </c>
      <c r="AT46" s="60" t="e">
        <f>AC46/$AR$46</f>
        <v>#REF!</v>
      </c>
      <c r="AU46" s="55"/>
      <c r="AV46" s="53"/>
      <c r="AX46" s="53"/>
      <c r="AY46" s="53"/>
      <c r="BF46" s="53"/>
      <c r="BH46" s="53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</row>
    <row r="47" spans="1:1039" ht="15">
      <c r="A47" s="52" t="s">
        <v>128</v>
      </c>
      <c r="B47" s="74" t="e">
        <f>SUM(#REF!)</f>
        <v>#REF!</v>
      </c>
      <c r="C47" s="71" t="e">
        <f t="shared" si="37"/>
        <v>#REF!</v>
      </c>
      <c r="D47" s="71" t="e">
        <f t="shared" si="38"/>
        <v>#REF!</v>
      </c>
      <c r="E47" s="71" t="e">
        <f t="shared" si="39"/>
        <v>#REF!</v>
      </c>
      <c r="F47" s="71" t="e">
        <f t="shared" si="40"/>
        <v>#REF!</v>
      </c>
      <c r="G47" s="71" t="e">
        <f t="shared" si="41"/>
        <v>#REF!</v>
      </c>
      <c r="H47" s="71" t="e">
        <f t="shared" si="42"/>
        <v>#REF!</v>
      </c>
      <c r="I47" s="71" t="e">
        <f t="shared" si="43"/>
        <v>#REF!</v>
      </c>
      <c r="J47" s="71" t="e">
        <f t="shared" si="44"/>
        <v>#REF!</v>
      </c>
      <c r="K47" s="71" t="e">
        <f t="shared" si="45"/>
        <v>#REF!</v>
      </c>
      <c r="L47" s="71" t="e">
        <f t="shared" si="46"/>
        <v>#REF!</v>
      </c>
      <c r="M47" s="71" t="e">
        <f t="shared" si="47"/>
        <v>#REF!</v>
      </c>
      <c r="N47" s="72" t="e">
        <f t="shared" si="31"/>
        <v>#REF!</v>
      </c>
      <c r="O47" s="73" t="e">
        <f t="shared" si="32"/>
        <v>#REF!</v>
      </c>
      <c r="P47" s="58"/>
      <c r="Q47" s="74" t="e">
        <f>SUM(#REF!)</f>
        <v>#REF!</v>
      </c>
      <c r="R47" s="71" t="e">
        <f t="shared" si="48"/>
        <v>#REF!</v>
      </c>
      <c r="S47" s="71" t="e">
        <f t="shared" si="49"/>
        <v>#REF!</v>
      </c>
      <c r="T47" s="71" t="e">
        <f t="shared" si="50"/>
        <v>#REF!</v>
      </c>
      <c r="U47" s="71" t="e">
        <f t="shared" si="51"/>
        <v>#REF!</v>
      </c>
      <c r="V47" s="71" t="e">
        <f t="shared" si="52"/>
        <v>#REF!</v>
      </c>
      <c r="W47" s="71" t="e">
        <f t="shared" si="53"/>
        <v>#REF!</v>
      </c>
      <c r="X47" s="71" t="e">
        <f t="shared" si="54"/>
        <v>#REF!</v>
      </c>
      <c r="Y47" s="71" t="e">
        <f t="shared" si="55"/>
        <v>#REF!</v>
      </c>
      <c r="Z47" s="71" t="e">
        <f t="shared" si="56"/>
        <v>#REF!</v>
      </c>
      <c r="AA47" s="71" t="e">
        <f t="shared" si="57"/>
        <v>#REF!</v>
      </c>
      <c r="AB47" s="71" t="e">
        <f t="shared" si="58"/>
        <v>#REF!</v>
      </c>
      <c r="AC47" s="72" t="e">
        <f t="shared" si="33"/>
        <v>#REF!</v>
      </c>
      <c r="AD47" s="73" t="e">
        <f t="shared" si="34"/>
        <v>#REF!</v>
      </c>
      <c r="AE47" s="58"/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2">
        <f t="shared" si="35"/>
        <v>0</v>
      </c>
      <c r="AS47" s="73" t="e">
        <f t="shared" si="36"/>
        <v>#DIV/0!</v>
      </c>
      <c r="AT47" s="60" t="e">
        <f>AC47/$AR$47</f>
        <v>#REF!</v>
      </c>
      <c r="AV47" s="53"/>
      <c r="AX47" s="53"/>
      <c r="AY47" s="53"/>
      <c r="BF47" s="53"/>
      <c r="BH47" s="53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</row>
    <row r="48" spans="1:1039" ht="15">
      <c r="A48" s="52" t="s">
        <v>129</v>
      </c>
      <c r="B48" s="74" t="e">
        <f>SUM(#REF!)</f>
        <v>#REF!</v>
      </c>
      <c r="C48" s="71" t="e">
        <f t="shared" si="37"/>
        <v>#REF!</v>
      </c>
      <c r="D48" s="71" t="e">
        <f t="shared" si="38"/>
        <v>#REF!</v>
      </c>
      <c r="E48" s="71" t="e">
        <f t="shared" si="39"/>
        <v>#REF!</v>
      </c>
      <c r="F48" s="71" t="e">
        <f t="shared" si="40"/>
        <v>#REF!</v>
      </c>
      <c r="G48" s="71" t="e">
        <f t="shared" si="41"/>
        <v>#REF!</v>
      </c>
      <c r="H48" s="71" t="e">
        <f t="shared" si="42"/>
        <v>#REF!</v>
      </c>
      <c r="I48" s="71" t="e">
        <f t="shared" si="43"/>
        <v>#REF!</v>
      </c>
      <c r="J48" s="71" t="e">
        <f t="shared" si="44"/>
        <v>#REF!</v>
      </c>
      <c r="K48" s="71" t="e">
        <f t="shared" si="45"/>
        <v>#REF!</v>
      </c>
      <c r="L48" s="71" t="e">
        <f t="shared" si="46"/>
        <v>#REF!</v>
      </c>
      <c r="M48" s="71" t="e">
        <f t="shared" si="47"/>
        <v>#REF!</v>
      </c>
      <c r="N48" s="72" t="e">
        <f t="shared" si="31"/>
        <v>#REF!</v>
      </c>
      <c r="O48" s="73" t="e">
        <f t="shared" si="32"/>
        <v>#REF!</v>
      </c>
      <c r="P48" s="58"/>
      <c r="Q48" s="74" t="e">
        <f>SUM(#REF!)</f>
        <v>#REF!</v>
      </c>
      <c r="R48" s="71" t="e">
        <f t="shared" si="48"/>
        <v>#REF!</v>
      </c>
      <c r="S48" s="71" t="e">
        <f t="shared" si="49"/>
        <v>#REF!</v>
      </c>
      <c r="T48" s="71" t="e">
        <f t="shared" si="50"/>
        <v>#REF!</v>
      </c>
      <c r="U48" s="71" t="e">
        <f t="shared" si="51"/>
        <v>#REF!</v>
      </c>
      <c r="V48" s="71" t="e">
        <f t="shared" si="52"/>
        <v>#REF!</v>
      </c>
      <c r="W48" s="71" t="e">
        <f t="shared" si="53"/>
        <v>#REF!</v>
      </c>
      <c r="X48" s="71" t="e">
        <f t="shared" si="54"/>
        <v>#REF!</v>
      </c>
      <c r="Y48" s="71" t="e">
        <f t="shared" si="55"/>
        <v>#REF!</v>
      </c>
      <c r="Z48" s="71" t="e">
        <f t="shared" si="56"/>
        <v>#REF!</v>
      </c>
      <c r="AA48" s="71" t="e">
        <f t="shared" si="57"/>
        <v>#REF!</v>
      </c>
      <c r="AB48" s="71" t="e">
        <f t="shared" si="58"/>
        <v>#REF!</v>
      </c>
      <c r="AC48" s="72" t="e">
        <f t="shared" si="33"/>
        <v>#REF!</v>
      </c>
      <c r="AD48" s="73" t="e">
        <f t="shared" si="34"/>
        <v>#REF!</v>
      </c>
      <c r="AE48" s="58"/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127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2">
        <f t="shared" si="35"/>
        <v>0</v>
      </c>
      <c r="AS48" s="73" t="e">
        <f t="shared" si="36"/>
        <v>#DIV/0!</v>
      </c>
      <c r="AT48" s="60">
        <v>0</v>
      </c>
      <c r="AV48" s="53"/>
      <c r="AX48" s="53"/>
      <c r="AY48" s="53"/>
      <c r="BF48" s="53"/>
      <c r="BH48" s="53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</row>
    <row r="49" spans="1:46" s="54" customFormat="1" ht="12.75">
      <c r="A49" s="83" t="s">
        <v>130</v>
      </c>
      <c r="B49" s="79" t="e">
        <f aca="true" t="shared" si="59" ref="B49:M49">SUM(B31:B48)</f>
        <v>#REF!</v>
      </c>
      <c r="C49" s="72" t="e">
        <f t="shared" si="59"/>
        <v>#REF!</v>
      </c>
      <c r="D49" s="72" t="e">
        <f t="shared" si="59"/>
        <v>#REF!</v>
      </c>
      <c r="E49" s="72" t="e">
        <f t="shared" si="59"/>
        <v>#REF!</v>
      </c>
      <c r="F49" s="72" t="e">
        <f t="shared" si="59"/>
        <v>#REF!</v>
      </c>
      <c r="G49" s="72" t="e">
        <f t="shared" si="59"/>
        <v>#REF!</v>
      </c>
      <c r="H49" s="72" t="e">
        <f t="shared" si="59"/>
        <v>#REF!</v>
      </c>
      <c r="I49" s="72" t="e">
        <f t="shared" si="59"/>
        <v>#REF!</v>
      </c>
      <c r="J49" s="72" t="e">
        <f t="shared" si="59"/>
        <v>#REF!</v>
      </c>
      <c r="K49" s="72" t="e">
        <f t="shared" si="59"/>
        <v>#REF!</v>
      </c>
      <c r="L49" s="72" t="e">
        <f t="shared" si="59"/>
        <v>#REF!</v>
      </c>
      <c r="M49" s="72" t="e">
        <f t="shared" si="59"/>
        <v>#REF!</v>
      </c>
      <c r="N49" s="72" t="e">
        <f t="shared" si="31"/>
        <v>#REF!</v>
      </c>
      <c r="O49" s="73" t="e">
        <f t="shared" si="32"/>
        <v>#REF!</v>
      </c>
      <c r="P49" s="60"/>
      <c r="Q49" s="79" t="e">
        <f aca="true" t="shared" si="60" ref="Q49:AB49">SUM(Q31:Q48)</f>
        <v>#REF!</v>
      </c>
      <c r="R49" s="72" t="e">
        <f t="shared" si="60"/>
        <v>#REF!</v>
      </c>
      <c r="S49" s="72" t="e">
        <f t="shared" si="60"/>
        <v>#REF!</v>
      </c>
      <c r="T49" s="72" t="e">
        <f t="shared" si="60"/>
        <v>#REF!</v>
      </c>
      <c r="U49" s="72" t="e">
        <f t="shared" si="60"/>
        <v>#REF!</v>
      </c>
      <c r="V49" s="72" t="e">
        <f t="shared" si="60"/>
        <v>#REF!</v>
      </c>
      <c r="W49" s="72" t="e">
        <f t="shared" si="60"/>
        <v>#REF!</v>
      </c>
      <c r="X49" s="72" t="e">
        <f t="shared" si="60"/>
        <v>#REF!</v>
      </c>
      <c r="Y49" s="72" t="e">
        <f t="shared" si="60"/>
        <v>#REF!</v>
      </c>
      <c r="Z49" s="72" t="e">
        <f t="shared" si="60"/>
        <v>#REF!</v>
      </c>
      <c r="AA49" s="72" t="e">
        <f t="shared" si="60"/>
        <v>#REF!</v>
      </c>
      <c r="AB49" s="72" t="e">
        <f t="shared" si="60"/>
        <v>#REF!</v>
      </c>
      <c r="AC49" s="72" t="e">
        <f t="shared" si="33"/>
        <v>#REF!</v>
      </c>
      <c r="AD49" s="73" t="e">
        <f t="shared" si="34"/>
        <v>#REF!</v>
      </c>
      <c r="AE49" s="60"/>
      <c r="AF49" s="79">
        <f aca="true" t="shared" si="61" ref="AF49:AR49">SUM(AF32:AF48)</f>
        <v>0</v>
      </c>
      <c r="AG49" s="72">
        <f t="shared" si="61"/>
        <v>0</v>
      </c>
      <c r="AH49" s="72">
        <f t="shared" si="61"/>
        <v>0</v>
      </c>
      <c r="AI49" s="72">
        <f t="shared" si="61"/>
        <v>0</v>
      </c>
      <c r="AJ49" s="72">
        <f t="shared" si="61"/>
        <v>0</v>
      </c>
      <c r="AK49" s="72">
        <f t="shared" si="61"/>
        <v>0</v>
      </c>
      <c r="AL49" s="128">
        <f t="shared" si="61"/>
        <v>0</v>
      </c>
      <c r="AM49" s="72">
        <f t="shared" si="61"/>
        <v>0</v>
      </c>
      <c r="AN49" s="72">
        <f t="shared" si="61"/>
        <v>0</v>
      </c>
      <c r="AO49" s="72">
        <f t="shared" si="61"/>
        <v>0</v>
      </c>
      <c r="AP49" s="72">
        <f t="shared" si="61"/>
        <v>0</v>
      </c>
      <c r="AQ49" s="72">
        <f t="shared" si="61"/>
        <v>0</v>
      </c>
      <c r="AR49" s="72">
        <f t="shared" si="61"/>
        <v>0</v>
      </c>
      <c r="AS49" s="73" t="e">
        <f t="shared" si="36"/>
        <v>#DIV/0!</v>
      </c>
      <c r="AT49" s="60" t="e">
        <f>AC49/$AR$49</f>
        <v>#REF!</v>
      </c>
    </row>
    <row r="50" spans="2:1039" ht="15">
      <c r="B50" s="74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2">
        <f t="shared" si="31"/>
        <v>0</v>
      </c>
      <c r="O50" s="73" t="e">
        <f t="shared" si="32"/>
        <v>#REF!</v>
      </c>
      <c r="P50" s="58"/>
      <c r="Q50" s="74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2">
        <f t="shared" si="33"/>
        <v>0</v>
      </c>
      <c r="AD50" s="73" t="e">
        <f t="shared" si="34"/>
        <v>#REF!</v>
      </c>
      <c r="AE50" s="58"/>
      <c r="AF50" s="74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129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3" t="e">
        <f t="shared" si="36"/>
        <v>#DIV/0!</v>
      </c>
      <c r="AT50" s="60">
        <v>0</v>
      </c>
      <c r="AV50" s="53"/>
      <c r="AX50" s="53"/>
      <c r="AY50" s="53"/>
      <c r="BF50" s="53"/>
      <c r="BH50" s="53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</row>
    <row r="51" spans="2:1039" ht="13.5" customHeight="1">
      <c r="B51" s="74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2">
        <f t="shared" si="31"/>
        <v>0</v>
      </c>
      <c r="O51" s="73" t="e">
        <f t="shared" si="32"/>
        <v>#REF!</v>
      </c>
      <c r="P51" s="58"/>
      <c r="Q51" s="74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2">
        <f t="shared" si="33"/>
        <v>0</v>
      </c>
      <c r="AD51" s="73" t="e">
        <f t="shared" si="34"/>
        <v>#REF!</v>
      </c>
      <c r="AE51" s="58"/>
      <c r="AF51" s="74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129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3" t="e">
        <f t="shared" si="36"/>
        <v>#DIV/0!</v>
      </c>
      <c r="AT51" s="60">
        <v>0</v>
      </c>
      <c r="AU51" s="55"/>
      <c r="AV51" s="53"/>
      <c r="AX51" s="53"/>
      <c r="AY51" s="53"/>
      <c r="BF51" s="53"/>
      <c r="BH51" s="53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</row>
    <row r="52" spans="1:46" s="54" customFormat="1" ht="12.75">
      <c r="A52" s="76" t="s">
        <v>131</v>
      </c>
      <c r="B52" s="79" t="e">
        <f aca="true" t="shared" si="62" ref="B52:M52">SUM(B49:B51)</f>
        <v>#REF!</v>
      </c>
      <c r="C52" s="72" t="e">
        <f t="shared" si="62"/>
        <v>#REF!</v>
      </c>
      <c r="D52" s="72" t="e">
        <f t="shared" si="62"/>
        <v>#REF!</v>
      </c>
      <c r="E52" s="72" t="e">
        <f t="shared" si="62"/>
        <v>#REF!</v>
      </c>
      <c r="F52" s="72" t="e">
        <f t="shared" si="62"/>
        <v>#REF!</v>
      </c>
      <c r="G52" s="72" t="e">
        <f t="shared" si="62"/>
        <v>#REF!</v>
      </c>
      <c r="H52" s="72" t="e">
        <f t="shared" si="62"/>
        <v>#REF!</v>
      </c>
      <c r="I52" s="72" t="e">
        <f t="shared" si="62"/>
        <v>#REF!</v>
      </c>
      <c r="J52" s="72" t="e">
        <f t="shared" si="62"/>
        <v>#REF!</v>
      </c>
      <c r="K52" s="72" t="e">
        <f t="shared" si="62"/>
        <v>#REF!</v>
      </c>
      <c r="L52" s="72" t="e">
        <f t="shared" si="62"/>
        <v>#REF!</v>
      </c>
      <c r="M52" s="72" t="e">
        <f t="shared" si="62"/>
        <v>#REF!</v>
      </c>
      <c r="N52" s="72" t="e">
        <f t="shared" si="31"/>
        <v>#REF!</v>
      </c>
      <c r="O52" s="73" t="e">
        <f t="shared" si="32"/>
        <v>#REF!</v>
      </c>
      <c r="P52" s="60"/>
      <c r="Q52" s="79" t="e">
        <f aca="true" t="shared" si="63" ref="Q52:AB52">SUM(Q49:Q51)</f>
        <v>#REF!</v>
      </c>
      <c r="R52" s="72" t="e">
        <f t="shared" si="63"/>
        <v>#REF!</v>
      </c>
      <c r="S52" s="72" t="e">
        <f t="shared" si="63"/>
        <v>#REF!</v>
      </c>
      <c r="T52" s="72" t="e">
        <f t="shared" si="63"/>
        <v>#REF!</v>
      </c>
      <c r="U52" s="72" t="e">
        <f t="shared" si="63"/>
        <v>#REF!</v>
      </c>
      <c r="V52" s="72" t="e">
        <f t="shared" si="63"/>
        <v>#REF!</v>
      </c>
      <c r="W52" s="72" t="e">
        <f t="shared" si="63"/>
        <v>#REF!</v>
      </c>
      <c r="X52" s="72" t="e">
        <f t="shared" si="63"/>
        <v>#REF!</v>
      </c>
      <c r="Y52" s="72" t="e">
        <f t="shared" si="63"/>
        <v>#REF!</v>
      </c>
      <c r="Z52" s="72" t="e">
        <f t="shared" si="63"/>
        <v>#REF!</v>
      </c>
      <c r="AA52" s="72" t="e">
        <f t="shared" si="63"/>
        <v>#REF!</v>
      </c>
      <c r="AB52" s="72" t="e">
        <f t="shared" si="63"/>
        <v>#REF!</v>
      </c>
      <c r="AC52" s="72" t="e">
        <f t="shared" si="33"/>
        <v>#REF!</v>
      </c>
      <c r="AD52" s="73" t="e">
        <f t="shared" si="34"/>
        <v>#REF!</v>
      </c>
      <c r="AE52" s="60"/>
      <c r="AF52" s="72">
        <f aca="true" t="shared" si="64" ref="AF52:AJ52">SUM(AF32:AF48)</f>
        <v>0</v>
      </c>
      <c r="AG52" s="72">
        <f t="shared" si="64"/>
        <v>0</v>
      </c>
      <c r="AH52" s="72">
        <f t="shared" si="64"/>
        <v>0</v>
      </c>
      <c r="AI52" s="72">
        <f t="shared" si="64"/>
        <v>0</v>
      </c>
      <c r="AJ52" s="72">
        <f t="shared" si="64"/>
        <v>0</v>
      </c>
      <c r="AK52" s="72">
        <f>SUM(AK32:AK48)</f>
        <v>0</v>
      </c>
      <c r="AL52" s="128">
        <f aca="true" t="shared" si="65" ref="AL52:AQ52">SUM(AL32:AL48)</f>
        <v>0</v>
      </c>
      <c r="AM52" s="72">
        <f t="shared" si="65"/>
        <v>0</v>
      </c>
      <c r="AN52" s="72">
        <f t="shared" si="65"/>
        <v>0</v>
      </c>
      <c r="AO52" s="72">
        <f t="shared" si="65"/>
        <v>0</v>
      </c>
      <c r="AP52" s="72">
        <f t="shared" si="65"/>
        <v>0</v>
      </c>
      <c r="AQ52" s="72">
        <f t="shared" si="65"/>
        <v>0</v>
      </c>
      <c r="AR52" s="72">
        <f>SUM(AR32:AR48)</f>
        <v>0</v>
      </c>
      <c r="AS52" s="73" t="e">
        <f t="shared" si="36"/>
        <v>#DIV/0!</v>
      </c>
      <c r="AT52" s="60" t="e">
        <f>AC52/$AR$52</f>
        <v>#REF!</v>
      </c>
    </row>
    <row r="53" spans="1:1039" ht="15">
      <c r="A53" s="87"/>
      <c r="B53" s="251" t="s">
        <v>132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58"/>
      <c r="Q53" s="251" t="s">
        <v>132</v>
      </c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58"/>
      <c r="AF53" s="251" t="s">
        <v>133</v>
      </c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60"/>
      <c r="AV53" s="53"/>
      <c r="AX53" s="53"/>
      <c r="AY53" s="53"/>
      <c r="BF53" s="53"/>
      <c r="BH53" s="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</row>
    <row r="54" spans="1:1039" ht="17.25" customHeight="1">
      <c r="A54" s="52" t="s">
        <v>134</v>
      </c>
      <c r="B54" s="74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2">
        <f aca="true" t="shared" si="66" ref="N54:N59">SUM(B54:M54)</f>
        <v>0</v>
      </c>
      <c r="O54" s="73" t="e">
        <f aca="true" t="shared" si="67" ref="O54:O59">N54/$AC$59</f>
        <v>#REF!</v>
      </c>
      <c r="P54" s="58"/>
      <c r="Q54" s="74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2">
        <f aca="true" t="shared" si="68" ref="AC54:AC59">SUM(Q54:AB54)</f>
        <v>0</v>
      </c>
      <c r="AD54" s="73" t="e">
        <f aca="true" t="shared" si="69" ref="AD54:AD59">AC54/$AC$59</f>
        <v>#REF!</v>
      </c>
      <c r="AE54" s="58"/>
      <c r="AF54" s="74">
        <f>AF27</f>
        <v>0</v>
      </c>
      <c r="AG54" s="74">
        <f aca="true" t="shared" si="70" ref="AG54:AQ54">AG27</f>
        <v>0</v>
      </c>
      <c r="AH54" s="74">
        <f>AH27</f>
        <v>0</v>
      </c>
      <c r="AI54" s="74">
        <f t="shared" si="70"/>
        <v>0</v>
      </c>
      <c r="AJ54" s="74">
        <f t="shared" si="70"/>
        <v>0</v>
      </c>
      <c r="AK54" s="74">
        <f t="shared" si="70"/>
        <v>0</v>
      </c>
      <c r="AL54" s="126">
        <f t="shared" si="70"/>
        <v>0</v>
      </c>
      <c r="AM54" s="74">
        <f t="shared" si="70"/>
        <v>0</v>
      </c>
      <c r="AN54" s="74">
        <f t="shared" si="70"/>
        <v>0</v>
      </c>
      <c r="AO54" s="74">
        <f t="shared" si="70"/>
        <v>0</v>
      </c>
      <c r="AP54" s="74">
        <f t="shared" si="70"/>
        <v>0</v>
      </c>
      <c r="AQ54" s="74">
        <f t="shared" si="70"/>
        <v>0</v>
      </c>
      <c r="AR54" s="72">
        <f aca="true" t="shared" si="71" ref="AR54:AR59">SUM(AF54:AQ54)</f>
        <v>0</v>
      </c>
      <c r="AS54" s="73" t="e">
        <f>AR54/$AR$58</f>
        <v>#DIV/0!</v>
      </c>
      <c r="AT54" s="60" t="e">
        <f>AC54/$AR$54</f>
        <v>#DIV/0!</v>
      </c>
      <c r="AV54" s="53"/>
      <c r="AX54" s="53"/>
      <c r="AY54" s="53"/>
      <c r="BF54" s="53"/>
      <c r="BH54" s="53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</row>
    <row r="55" spans="1:1039" ht="15">
      <c r="A55" s="52" t="s">
        <v>135</v>
      </c>
      <c r="B55" s="74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2">
        <f t="shared" si="66"/>
        <v>0</v>
      </c>
      <c r="O55" s="73" t="e">
        <f t="shared" si="67"/>
        <v>#REF!</v>
      </c>
      <c r="P55" s="58"/>
      <c r="Q55" s="74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2">
        <f t="shared" si="68"/>
        <v>0</v>
      </c>
      <c r="AD55" s="73" t="e">
        <f t="shared" si="69"/>
        <v>#REF!</v>
      </c>
      <c r="AE55" s="58"/>
      <c r="AF55" s="74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2">
        <f t="shared" si="71"/>
        <v>0</v>
      </c>
      <c r="AS55" s="73" t="e">
        <f>AR55/$AR$58</f>
        <v>#DIV/0!</v>
      </c>
      <c r="AT55" s="60" t="e">
        <f>AC55/$AR$55</f>
        <v>#DIV/0!</v>
      </c>
      <c r="AV55" s="53"/>
      <c r="AX55" s="53"/>
      <c r="AY55" s="53"/>
      <c r="BF55" s="53"/>
      <c r="BH55" s="53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</row>
    <row r="56" spans="1:1039" ht="15">
      <c r="A56" s="52" t="s">
        <v>136</v>
      </c>
      <c r="B56" s="74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2">
        <f t="shared" si="66"/>
        <v>0</v>
      </c>
      <c r="O56" s="73" t="e">
        <f t="shared" si="67"/>
        <v>#REF!</v>
      </c>
      <c r="P56" s="58"/>
      <c r="Q56" s="74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2">
        <f t="shared" si="68"/>
        <v>0</v>
      </c>
      <c r="AD56" s="73" t="e">
        <f t="shared" si="69"/>
        <v>#REF!</v>
      </c>
      <c r="AE56" s="58"/>
      <c r="AF56" s="74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2">
        <f t="shared" si="71"/>
        <v>0</v>
      </c>
      <c r="AS56" s="73" t="e">
        <f>AR56/$AR$58</f>
        <v>#DIV/0!</v>
      </c>
      <c r="AT56" s="60" t="e">
        <f>AC56/$AR$56</f>
        <v>#DIV/0!</v>
      </c>
      <c r="AV56" s="53"/>
      <c r="AX56" s="53"/>
      <c r="AY56" s="53"/>
      <c r="BF56" s="53"/>
      <c r="BH56" s="53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</row>
    <row r="57" spans="1:1039" ht="14.25" customHeight="1">
      <c r="A57" s="52" t="s">
        <v>137</v>
      </c>
      <c r="B57" s="74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2">
        <f t="shared" si="66"/>
        <v>0</v>
      </c>
      <c r="O57" s="73" t="e">
        <f t="shared" si="67"/>
        <v>#REF!</v>
      </c>
      <c r="P57" s="58"/>
      <c r="Q57" s="74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2">
        <f t="shared" si="68"/>
        <v>0</v>
      </c>
      <c r="AD57" s="73" t="e">
        <f t="shared" si="69"/>
        <v>#REF!</v>
      </c>
      <c r="AE57" s="58"/>
      <c r="AF57" s="74">
        <v>0</v>
      </c>
      <c r="AG57" s="71">
        <v>0</v>
      </c>
      <c r="AH57" s="71">
        <v>0</v>
      </c>
      <c r="AI57" s="71">
        <v>0</v>
      </c>
      <c r="AJ57" s="75">
        <v>0</v>
      </c>
      <c r="AK57" s="75">
        <v>0</v>
      </c>
      <c r="AL57" s="124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2">
        <f t="shared" si="71"/>
        <v>0</v>
      </c>
      <c r="AS57" s="73" t="e">
        <f>AR57/$AR$58</f>
        <v>#DIV/0!</v>
      </c>
      <c r="AT57" s="60" t="e">
        <f>AC57/$AR$57</f>
        <v>#DIV/0!</v>
      </c>
      <c r="AV57" s="53"/>
      <c r="AX57" s="53"/>
      <c r="AY57" s="53"/>
      <c r="BF57" s="53"/>
      <c r="BH57" s="53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</row>
    <row r="58" spans="1:46" s="54" customFormat="1" ht="14.25" customHeight="1">
      <c r="A58" s="88" t="s">
        <v>138</v>
      </c>
      <c r="B58" s="79">
        <f aca="true" t="shared" si="72" ref="B58:M58">SUM(B54:B57)</f>
        <v>0</v>
      </c>
      <c r="C58" s="72">
        <f t="shared" si="72"/>
        <v>0</v>
      </c>
      <c r="D58" s="72">
        <f t="shared" si="72"/>
        <v>0</v>
      </c>
      <c r="E58" s="72">
        <f t="shared" si="72"/>
        <v>0</v>
      </c>
      <c r="F58" s="72">
        <f t="shared" si="72"/>
        <v>0</v>
      </c>
      <c r="G58" s="72">
        <f t="shared" si="72"/>
        <v>0</v>
      </c>
      <c r="H58" s="72">
        <f t="shared" si="72"/>
        <v>0</v>
      </c>
      <c r="I58" s="72">
        <f t="shared" si="72"/>
        <v>0</v>
      </c>
      <c r="J58" s="72">
        <f t="shared" si="72"/>
        <v>0</v>
      </c>
      <c r="K58" s="72">
        <f t="shared" si="72"/>
        <v>0</v>
      </c>
      <c r="L58" s="72">
        <f t="shared" si="72"/>
        <v>0</v>
      </c>
      <c r="M58" s="72">
        <f t="shared" si="72"/>
        <v>0</v>
      </c>
      <c r="N58" s="72">
        <f t="shared" si="66"/>
        <v>0</v>
      </c>
      <c r="O58" s="73" t="e">
        <f t="shared" si="67"/>
        <v>#REF!</v>
      </c>
      <c r="P58" s="60"/>
      <c r="Q58" s="79">
        <f aca="true" t="shared" si="73" ref="Q58:AB58">SUM(Q54:Q57)</f>
        <v>0</v>
      </c>
      <c r="R58" s="72">
        <f t="shared" si="73"/>
        <v>0</v>
      </c>
      <c r="S58" s="72">
        <f t="shared" si="73"/>
        <v>0</v>
      </c>
      <c r="T58" s="72">
        <f t="shared" si="73"/>
        <v>0</v>
      </c>
      <c r="U58" s="72">
        <f t="shared" si="73"/>
        <v>0</v>
      </c>
      <c r="V58" s="72">
        <f t="shared" si="73"/>
        <v>0</v>
      </c>
      <c r="W58" s="72">
        <f t="shared" si="73"/>
        <v>0</v>
      </c>
      <c r="X58" s="72">
        <f t="shared" si="73"/>
        <v>0</v>
      </c>
      <c r="Y58" s="72">
        <f t="shared" si="73"/>
        <v>0</v>
      </c>
      <c r="Z58" s="72">
        <f t="shared" si="73"/>
        <v>0</v>
      </c>
      <c r="AA58" s="72">
        <f t="shared" si="73"/>
        <v>0</v>
      </c>
      <c r="AB58" s="72">
        <f t="shared" si="73"/>
        <v>0</v>
      </c>
      <c r="AC58" s="72">
        <f t="shared" si="68"/>
        <v>0</v>
      </c>
      <c r="AD58" s="73" t="e">
        <f t="shared" si="69"/>
        <v>#REF!</v>
      </c>
      <c r="AE58" s="60"/>
      <c r="AF58" s="79">
        <f aca="true" t="shared" si="74" ref="AF58:AQ58">SUM(AF54:AF57)</f>
        <v>0</v>
      </c>
      <c r="AG58" s="72">
        <f t="shared" si="74"/>
        <v>0</v>
      </c>
      <c r="AH58" s="72">
        <f t="shared" si="74"/>
        <v>0</v>
      </c>
      <c r="AI58" s="72">
        <f t="shared" si="74"/>
        <v>0</v>
      </c>
      <c r="AJ58" s="72">
        <f t="shared" si="74"/>
        <v>0</v>
      </c>
      <c r="AK58" s="72">
        <f t="shared" si="74"/>
        <v>0</v>
      </c>
      <c r="AL58" s="123">
        <f t="shared" si="74"/>
        <v>0</v>
      </c>
      <c r="AM58" s="72">
        <f t="shared" si="74"/>
        <v>0</v>
      </c>
      <c r="AN58" s="72">
        <f t="shared" si="74"/>
        <v>0</v>
      </c>
      <c r="AO58" s="72">
        <f t="shared" si="74"/>
        <v>0</v>
      </c>
      <c r="AP58" s="72">
        <f t="shared" si="74"/>
        <v>0</v>
      </c>
      <c r="AQ58" s="72">
        <f t="shared" si="74"/>
        <v>0</v>
      </c>
      <c r="AR58" s="72">
        <f t="shared" si="71"/>
        <v>0</v>
      </c>
      <c r="AS58" s="73" t="e">
        <f>AR58/$AR$58</f>
        <v>#DIV/0!</v>
      </c>
      <c r="AT58" s="60" t="e">
        <f>AC58/$AR$58</f>
        <v>#DIV/0!</v>
      </c>
    </row>
    <row r="59" spans="1:46" s="93" customFormat="1" ht="16.5" customHeight="1">
      <c r="A59" s="76" t="s">
        <v>139</v>
      </c>
      <c r="B59" s="89" t="e">
        <f aca="true" t="shared" si="75" ref="B59:K59">B13+B25+B30-(B52+B58)</f>
        <v>#REF!</v>
      </c>
      <c r="C59" s="90" t="e">
        <f t="shared" si="75"/>
        <v>#REF!</v>
      </c>
      <c r="D59" s="90" t="e">
        <f t="shared" si="75"/>
        <v>#REF!</v>
      </c>
      <c r="E59" s="90" t="e">
        <f t="shared" si="75"/>
        <v>#REF!</v>
      </c>
      <c r="F59" s="90" t="e">
        <f t="shared" si="75"/>
        <v>#REF!</v>
      </c>
      <c r="G59" s="90" t="e">
        <f t="shared" si="75"/>
        <v>#REF!</v>
      </c>
      <c r="H59" s="90" t="e">
        <f t="shared" si="75"/>
        <v>#REF!</v>
      </c>
      <c r="I59" s="90" t="e">
        <f t="shared" si="75"/>
        <v>#REF!</v>
      </c>
      <c r="J59" s="90" t="e">
        <f t="shared" si="75"/>
        <v>#REF!</v>
      </c>
      <c r="K59" s="90" t="e">
        <f t="shared" si="75"/>
        <v>#REF!</v>
      </c>
      <c r="L59" s="90" t="e">
        <f>K13+L25+L30-(L52+L58)</f>
        <v>#REF!</v>
      </c>
      <c r="M59" s="90" t="e">
        <f>L13+M25+M30-(M52+M58)</f>
        <v>#REF!</v>
      </c>
      <c r="N59" s="72" t="e">
        <f t="shared" si="66"/>
        <v>#REF!</v>
      </c>
      <c r="O59" s="73" t="e">
        <f t="shared" si="67"/>
        <v>#REF!</v>
      </c>
      <c r="P59" s="91"/>
      <c r="Q59" s="89" t="e">
        <f aca="true" t="shared" si="76" ref="Q59:Z59">Q13+Q25+Q30-(Q52+Q58)</f>
        <v>#REF!</v>
      </c>
      <c r="R59" s="90" t="e">
        <f t="shared" si="76"/>
        <v>#REF!</v>
      </c>
      <c r="S59" s="90" t="e">
        <f t="shared" si="76"/>
        <v>#REF!</v>
      </c>
      <c r="T59" s="90" t="e">
        <f t="shared" si="76"/>
        <v>#REF!</v>
      </c>
      <c r="U59" s="90" t="e">
        <f t="shared" si="76"/>
        <v>#REF!</v>
      </c>
      <c r="V59" s="90" t="e">
        <f t="shared" si="76"/>
        <v>#REF!</v>
      </c>
      <c r="W59" s="90" t="e">
        <f t="shared" si="76"/>
        <v>#REF!</v>
      </c>
      <c r="X59" s="90" t="e">
        <f t="shared" si="76"/>
        <v>#REF!</v>
      </c>
      <c r="Y59" s="90" t="e">
        <f t="shared" si="76"/>
        <v>#REF!</v>
      </c>
      <c r="Z59" s="90" t="e">
        <f t="shared" si="76"/>
        <v>#REF!</v>
      </c>
      <c r="AA59" s="90" t="e">
        <f>Z13+AA25+AA30-(AA52+AA58)</f>
        <v>#REF!</v>
      </c>
      <c r="AB59" s="90" t="e">
        <f>AA13+AB25+AB30-(AB52+AB58)</f>
        <v>#REF!</v>
      </c>
      <c r="AC59" s="72" t="e">
        <f t="shared" si="68"/>
        <v>#REF!</v>
      </c>
      <c r="AD59" s="73" t="e">
        <f t="shared" si="69"/>
        <v>#REF!</v>
      </c>
      <c r="AE59" s="91"/>
      <c r="AF59" s="89">
        <f>AF13+AF25+AF30-(AF52+AF58)</f>
        <v>0</v>
      </c>
      <c r="AG59" s="89">
        <f aca="true" t="shared" si="77" ref="AG59:AQ59">AG13+AG25+AG30-(AG52+AG58)</f>
        <v>0</v>
      </c>
      <c r="AH59" s="89">
        <f t="shared" si="77"/>
        <v>0</v>
      </c>
      <c r="AI59" s="89">
        <f t="shared" si="77"/>
        <v>0</v>
      </c>
      <c r="AJ59" s="89">
        <f t="shared" si="77"/>
        <v>0</v>
      </c>
      <c r="AK59" s="89">
        <f t="shared" si="77"/>
        <v>0</v>
      </c>
      <c r="AL59" s="130">
        <f>AL13+AL25+AL30-(AL52+AL58)</f>
        <v>0</v>
      </c>
      <c r="AM59" s="89">
        <f t="shared" si="77"/>
        <v>0</v>
      </c>
      <c r="AN59" s="89">
        <f t="shared" si="77"/>
        <v>0</v>
      </c>
      <c r="AO59" s="89">
        <f t="shared" si="77"/>
        <v>0</v>
      </c>
      <c r="AP59" s="89">
        <f t="shared" si="77"/>
        <v>0</v>
      </c>
      <c r="AQ59" s="89">
        <f t="shared" si="77"/>
        <v>0</v>
      </c>
      <c r="AR59" s="90">
        <f t="shared" si="71"/>
        <v>0</v>
      </c>
      <c r="AS59" s="92"/>
      <c r="AT59" s="60"/>
    </row>
    <row r="60" spans="2:1039" ht="15.75" thickBot="1">
      <c r="B60" s="251" t="s">
        <v>140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58"/>
      <c r="Q60" s="251" t="s">
        <v>140</v>
      </c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58"/>
      <c r="AF60" s="251" t="s">
        <v>140</v>
      </c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60"/>
      <c r="AV60" s="53"/>
      <c r="AX60" s="53"/>
      <c r="AY60" s="53"/>
      <c r="BF60" s="53"/>
      <c r="BH60" s="53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</row>
    <row r="61" spans="1:1039" ht="16.5" thickBot="1" thickTop="1">
      <c r="A61" s="52" t="s">
        <v>141</v>
      </c>
      <c r="B61" s="74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2">
        <f>SUM(B61:M61)</f>
        <v>0</v>
      </c>
      <c r="O61" s="94"/>
      <c r="P61" s="58"/>
      <c r="Q61" s="74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2">
        <f>SUM(Q61:AB61)</f>
        <v>0</v>
      </c>
      <c r="AD61" s="94"/>
      <c r="AE61" s="58"/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2">
        <f>SUM(AF61:AQ61)</f>
        <v>0</v>
      </c>
      <c r="AS61" s="95"/>
      <c r="AT61" s="60"/>
      <c r="AV61" s="53"/>
      <c r="AX61" s="53"/>
      <c r="AY61" s="53"/>
      <c r="BF61" s="53"/>
      <c r="BH61" s="53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</row>
    <row r="62" spans="1:1039" ht="16.5" thickBot="1" thickTop="1">
      <c r="A62" s="52" t="s">
        <v>142</v>
      </c>
      <c r="B62" s="74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2">
        <f>SUM(B62:M62)</f>
        <v>0</v>
      </c>
      <c r="O62" s="94"/>
      <c r="P62" s="58"/>
      <c r="Q62" s="74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2">
        <f>SUM(Q62:AB62)</f>
        <v>0</v>
      </c>
      <c r="AD62" s="94"/>
      <c r="AE62" s="58"/>
      <c r="AF62" s="74">
        <f>AF61</f>
        <v>0</v>
      </c>
      <c r="AG62" s="74">
        <f aca="true" t="shared" si="78" ref="AG62:AQ62">AG61</f>
        <v>0</v>
      </c>
      <c r="AH62" s="74">
        <f t="shared" si="78"/>
        <v>0</v>
      </c>
      <c r="AI62" s="74">
        <f t="shared" si="78"/>
        <v>0</v>
      </c>
      <c r="AJ62" s="74">
        <f t="shared" si="78"/>
        <v>0</v>
      </c>
      <c r="AK62" s="74">
        <f t="shared" si="78"/>
        <v>0</v>
      </c>
      <c r="AL62" s="126">
        <f t="shared" si="78"/>
        <v>0</v>
      </c>
      <c r="AM62" s="74">
        <f t="shared" si="78"/>
        <v>0</v>
      </c>
      <c r="AN62" s="74">
        <f t="shared" si="78"/>
        <v>0</v>
      </c>
      <c r="AO62" s="74">
        <f t="shared" si="78"/>
        <v>0</v>
      </c>
      <c r="AP62" s="74">
        <f t="shared" si="78"/>
        <v>0</v>
      </c>
      <c r="AQ62" s="74">
        <f t="shared" si="78"/>
        <v>0</v>
      </c>
      <c r="AR62" s="72">
        <f>SUM(AF62:AQ62)</f>
        <v>0</v>
      </c>
      <c r="AS62" s="95"/>
      <c r="AT62" s="60"/>
      <c r="AV62" s="53"/>
      <c r="AX62" s="53"/>
      <c r="AY62" s="53"/>
      <c r="BF62" s="53"/>
      <c r="BH62" s="53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</row>
    <row r="63" spans="1:46" s="54" customFormat="1" ht="16.5" thickBot="1" thickTop="1">
      <c r="A63" s="83" t="s">
        <v>143</v>
      </c>
      <c r="B63" s="96">
        <v>42766</v>
      </c>
      <c r="C63" s="97">
        <v>42794</v>
      </c>
      <c r="D63" s="97">
        <v>42825</v>
      </c>
      <c r="E63" s="97">
        <v>42855</v>
      </c>
      <c r="F63" s="97">
        <v>42886</v>
      </c>
      <c r="G63" s="97">
        <v>42916</v>
      </c>
      <c r="H63" s="97">
        <v>42947</v>
      </c>
      <c r="I63" s="97">
        <v>42978</v>
      </c>
      <c r="J63" s="97">
        <v>43008</v>
      </c>
      <c r="K63" s="97">
        <v>43039</v>
      </c>
      <c r="L63" s="97">
        <v>43069</v>
      </c>
      <c r="M63" s="97">
        <v>43100</v>
      </c>
      <c r="N63" s="98"/>
      <c r="O63" s="94"/>
      <c r="P63" s="60"/>
      <c r="Q63" s="96">
        <v>43131</v>
      </c>
      <c r="R63" s="97">
        <v>43159</v>
      </c>
      <c r="S63" s="97">
        <v>43190</v>
      </c>
      <c r="T63" s="97">
        <v>43220</v>
      </c>
      <c r="U63" s="97">
        <v>43251</v>
      </c>
      <c r="V63" s="97">
        <v>43281</v>
      </c>
      <c r="W63" s="97">
        <v>43312</v>
      </c>
      <c r="X63" s="97">
        <v>43343</v>
      </c>
      <c r="Y63" s="97">
        <v>43373</v>
      </c>
      <c r="Z63" s="97">
        <v>43404</v>
      </c>
      <c r="AA63" s="97">
        <v>43434</v>
      </c>
      <c r="AB63" s="97">
        <v>43465</v>
      </c>
      <c r="AC63" s="98"/>
      <c r="AD63" s="94"/>
      <c r="AE63" s="60"/>
      <c r="AF63" s="97">
        <v>43496</v>
      </c>
      <c r="AG63" s="97">
        <v>43524</v>
      </c>
      <c r="AH63" s="97">
        <v>43555</v>
      </c>
      <c r="AI63" s="97">
        <v>43585</v>
      </c>
      <c r="AJ63" s="97">
        <v>43616</v>
      </c>
      <c r="AK63" s="97">
        <v>43646</v>
      </c>
      <c r="AL63" s="97">
        <v>43677</v>
      </c>
      <c r="AM63" s="97">
        <v>43708</v>
      </c>
      <c r="AN63" s="97">
        <v>43738</v>
      </c>
      <c r="AO63" s="97">
        <v>43769</v>
      </c>
      <c r="AP63" s="97">
        <v>43799</v>
      </c>
      <c r="AQ63" s="97">
        <v>43830</v>
      </c>
      <c r="AR63" s="67"/>
      <c r="AS63" s="95"/>
      <c r="AT63" s="60"/>
    </row>
    <row r="64" spans="1:1039" ht="15.75" thickTop="1">
      <c r="A64" s="52" t="s">
        <v>93</v>
      </c>
      <c r="B64" s="74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131">
        <v>0</v>
      </c>
      <c r="O64" s="73" t="e">
        <f>N64/$AC$68</f>
        <v>#DIV/0!</v>
      </c>
      <c r="P64" s="58"/>
      <c r="Q64" s="74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131">
        <v>0</v>
      </c>
      <c r="AD64" s="73" t="e">
        <f>AC64/$AC$68</f>
        <v>#DIV/0!</v>
      </c>
      <c r="AE64" s="58"/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2">
        <f>SUM(AF64:AQ64)</f>
        <v>0</v>
      </c>
      <c r="AS64" s="73" t="e">
        <f>AR64/$AR$68</f>
        <v>#DIV/0!</v>
      </c>
      <c r="AT64" s="60" t="e">
        <f>AC64/$AR$64</f>
        <v>#DIV/0!</v>
      </c>
      <c r="AV64" s="53"/>
      <c r="AX64" s="53"/>
      <c r="AY64" s="53"/>
      <c r="BF64" s="53"/>
      <c r="BH64" s="53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</row>
    <row r="65" spans="1:1039" ht="15">
      <c r="A65" s="52" t="s">
        <v>144</v>
      </c>
      <c r="B65" s="74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131">
        <v>0</v>
      </c>
      <c r="O65" s="73" t="e">
        <f>N65/$AC$68</f>
        <v>#DIV/0!</v>
      </c>
      <c r="P65" s="58"/>
      <c r="Q65" s="74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131">
        <v>0</v>
      </c>
      <c r="AD65" s="73" t="e">
        <f>AC65/$AC$68</f>
        <v>#DIV/0!</v>
      </c>
      <c r="AE65" s="58"/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2">
        <f>SUM(AF65:AQ65)</f>
        <v>0</v>
      </c>
      <c r="AS65" s="73" t="e">
        <f>AR65/$AR$68</f>
        <v>#DIV/0!</v>
      </c>
      <c r="AT65" s="60" t="e">
        <f>AC65/$AR$65</f>
        <v>#DIV/0!</v>
      </c>
      <c r="AV65" s="53"/>
      <c r="AX65" s="53"/>
      <c r="AY65" s="53"/>
      <c r="BF65" s="53"/>
      <c r="BH65" s="53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</row>
    <row r="66" spans="1:1039" ht="15">
      <c r="A66" s="52" t="s">
        <v>145</v>
      </c>
      <c r="B66" s="74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131">
        <v>0</v>
      </c>
      <c r="O66" s="73" t="e">
        <f>N66/$AC$68</f>
        <v>#DIV/0!</v>
      </c>
      <c r="P66" s="58"/>
      <c r="Q66" s="74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131">
        <v>0</v>
      </c>
      <c r="AD66" s="73" t="e">
        <f>AC66/$AC$68</f>
        <v>#DIV/0!</v>
      </c>
      <c r="AE66" s="58"/>
      <c r="AF66" s="71">
        <f>AF9</f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122">
        <v>0</v>
      </c>
      <c r="AM66" s="70">
        <v>0</v>
      </c>
      <c r="AN66" s="71">
        <f aca="true" t="shared" si="79" ref="AN66:AQ66">AN9</f>
        <v>0</v>
      </c>
      <c r="AO66" s="71">
        <f t="shared" si="79"/>
        <v>0</v>
      </c>
      <c r="AP66" s="71">
        <f t="shared" si="79"/>
        <v>0</v>
      </c>
      <c r="AQ66" s="71">
        <f t="shared" si="79"/>
        <v>0</v>
      </c>
      <c r="AR66" s="72">
        <f>SUM(AF66:AQ66)</f>
        <v>0</v>
      </c>
      <c r="AS66" s="73" t="e">
        <f>AR66/$AR$68</f>
        <v>#DIV/0!</v>
      </c>
      <c r="AT66" s="60" t="e">
        <f>AC66/$AR$66</f>
        <v>#DIV/0!</v>
      </c>
      <c r="AV66" s="53"/>
      <c r="AX66" s="53"/>
      <c r="AY66" s="53"/>
      <c r="BF66" s="53"/>
      <c r="BH66" s="53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</row>
    <row r="67" spans="1:1039" ht="15">
      <c r="A67" s="83" t="s">
        <v>96</v>
      </c>
      <c r="B67" s="74">
        <v>0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131">
        <v>0</v>
      </c>
      <c r="O67" s="73" t="e">
        <f>N67/$AC$68</f>
        <v>#DIV/0!</v>
      </c>
      <c r="P67" s="60"/>
      <c r="Q67" s="74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131">
        <v>0</v>
      </c>
      <c r="AD67" s="73" t="e">
        <f>AC67/$AC$68</f>
        <v>#DIV/0!</v>
      </c>
      <c r="AE67" s="60"/>
      <c r="AF67" s="132">
        <f>AF10</f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2">
        <f>SUM(AF67:AQ67)</f>
        <v>0</v>
      </c>
      <c r="AS67" s="73" t="e">
        <f>AR67/$AR$68</f>
        <v>#DIV/0!</v>
      </c>
      <c r="AT67" s="60" t="e">
        <f>AC67/$AR$67</f>
        <v>#DIV/0!</v>
      </c>
      <c r="AV67" s="53"/>
      <c r="AX67" s="53"/>
      <c r="AY67" s="53"/>
      <c r="BF67" s="53"/>
      <c r="BH67" s="53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</row>
    <row r="68" spans="1:46" s="54" customFormat="1" ht="12.75">
      <c r="A68" s="83" t="s">
        <v>146</v>
      </c>
      <c r="B68" s="79">
        <f aca="true" t="shared" si="80" ref="B68:E68">SUM(B64:B67)</f>
        <v>0</v>
      </c>
      <c r="C68" s="72">
        <f t="shared" si="80"/>
        <v>0</v>
      </c>
      <c r="D68" s="72">
        <f t="shared" si="80"/>
        <v>0</v>
      </c>
      <c r="E68" s="72">
        <f t="shared" si="80"/>
        <v>0</v>
      </c>
      <c r="F68" s="72">
        <f>SUM(F64:F67)</f>
        <v>0</v>
      </c>
      <c r="G68" s="72">
        <f aca="true" t="shared" si="81" ref="G68:J68">SUM(G64:G67)</f>
        <v>0</v>
      </c>
      <c r="H68" s="72">
        <f t="shared" si="81"/>
        <v>0</v>
      </c>
      <c r="I68" s="72">
        <f t="shared" si="81"/>
        <v>0</v>
      </c>
      <c r="J68" s="72">
        <f t="shared" si="81"/>
        <v>0</v>
      </c>
      <c r="K68" s="72">
        <f>SUM(K64:K67)</f>
        <v>0</v>
      </c>
      <c r="L68" s="72">
        <f>SUM(L64:L67)</f>
        <v>0</v>
      </c>
      <c r="M68" s="72">
        <f>SUM(M64:M67)</f>
        <v>0</v>
      </c>
      <c r="N68" s="131">
        <v>0</v>
      </c>
      <c r="O68" s="73" t="e">
        <f>N68/$AC$68</f>
        <v>#DIV/0!</v>
      </c>
      <c r="P68" s="60"/>
      <c r="Q68" s="79">
        <f aca="true" t="shared" si="82" ref="Q68:Y68">SUM(Q64:Q67)</f>
        <v>0</v>
      </c>
      <c r="R68" s="72">
        <f t="shared" si="82"/>
        <v>0</v>
      </c>
      <c r="S68" s="72">
        <f t="shared" si="82"/>
        <v>0</v>
      </c>
      <c r="T68" s="72">
        <f t="shared" si="82"/>
        <v>0</v>
      </c>
      <c r="U68" s="72">
        <f>SUM(U64:U67)</f>
        <v>0</v>
      </c>
      <c r="V68" s="72">
        <f t="shared" si="82"/>
        <v>0</v>
      </c>
      <c r="W68" s="72">
        <f t="shared" si="82"/>
        <v>0</v>
      </c>
      <c r="X68" s="72">
        <f t="shared" si="82"/>
        <v>0</v>
      </c>
      <c r="Y68" s="72">
        <f t="shared" si="82"/>
        <v>0</v>
      </c>
      <c r="Z68" s="72">
        <f>SUM(Z64:Z67)</f>
        <v>0</v>
      </c>
      <c r="AA68" s="72">
        <f>SUM(AA64:AA67)</f>
        <v>0</v>
      </c>
      <c r="AB68" s="72">
        <f>SUM(AB64:AB67)</f>
        <v>0</v>
      </c>
      <c r="AC68" s="131">
        <v>0</v>
      </c>
      <c r="AD68" s="73" t="e">
        <f>AC68/$AC$68</f>
        <v>#DIV/0!</v>
      </c>
      <c r="AE68" s="60"/>
      <c r="AF68" s="72">
        <f aca="true" t="shared" si="83" ref="AF68:AQ68">AF64+AF65+AF66+AF67</f>
        <v>0</v>
      </c>
      <c r="AG68" s="72">
        <f t="shared" si="83"/>
        <v>0</v>
      </c>
      <c r="AH68" s="72">
        <f t="shared" si="83"/>
        <v>0</v>
      </c>
      <c r="AI68" s="72">
        <f t="shared" si="83"/>
        <v>0</v>
      </c>
      <c r="AJ68" s="72">
        <f t="shared" si="83"/>
        <v>0</v>
      </c>
      <c r="AK68" s="72">
        <f t="shared" si="83"/>
        <v>0</v>
      </c>
      <c r="AL68" s="123">
        <f t="shared" si="83"/>
        <v>0</v>
      </c>
      <c r="AM68" s="72">
        <f t="shared" si="83"/>
        <v>0</v>
      </c>
      <c r="AN68" s="72">
        <f t="shared" si="83"/>
        <v>0</v>
      </c>
      <c r="AO68" s="72">
        <f t="shared" si="83"/>
        <v>0</v>
      </c>
      <c r="AP68" s="72">
        <f t="shared" si="83"/>
        <v>0</v>
      </c>
      <c r="AQ68" s="72">
        <f t="shared" si="83"/>
        <v>0</v>
      </c>
      <c r="AR68" s="72">
        <f>SUM(AF68:AQ68)</f>
        <v>0</v>
      </c>
      <c r="AS68" s="73" t="e">
        <f>AR68/$AR$68</f>
        <v>#DIV/0!</v>
      </c>
      <c r="AT68" s="60" t="e">
        <f>AC68/$AR$68</f>
        <v>#DIV/0!</v>
      </c>
    </row>
    <row r="69" spans="1:1039" ht="15.75" thickBot="1">
      <c r="A69" s="52" t="s">
        <v>147</v>
      </c>
      <c r="B69" s="99">
        <v>0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 t="e">
        <f>K59-K68</f>
        <v>#REF!</v>
      </c>
      <c r="L69" s="100">
        <v>0</v>
      </c>
      <c r="M69" s="100">
        <v>0</v>
      </c>
      <c r="N69" s="100" t="e">
        <f>SUM(B69:M69)</f>
        <v>#REF!</v>
      </c>
      <c r="O69" s="101"/>
      <c r="P69" s="60"/>
      <c r="Q69" s="99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 t="e">
        <f>Z59-Z68</f>
        <v>#REF!</v>
      </c>
      <c r="AA69" s="100">
        <v>0</v>
      </c>
      <c r="AB69" s="100">
        <v>0</v>
      </c>
      <c r="AC69" s="100" t="e">
        <f>SUM(Q69:AB69)</f>
        <v>#REF!</v>
      </c>
      <c r="AD69" s="101"/>
      <c r="AE69" s="60"/>
      <c r="AF69" s="102">
        <f>AF68-AF59</f>
        <v>0</v>
      </c>
      <c r="AG69" s="102">
        <f>AG68-AG59</f>
        <v>0</v>
      </c>
      <c r="AH69" s="103">
        <f>AH59-AH68</f>
        <v>0</v>
      </c>
      <c r="AI69" s="103">
        <f aca="true" t="shared" si="84" ref="AI69:AR69">AI59-AI68</f>
        <v>0</v>
      </c>
      <c r="AJ69" s="103">
        <f t="shared" si="84"/>
        <v>0</v>
      </c>
      <c r="AK69" s="103">
        <f t="shared" si="84"/>
        <v>0</v>
      </c>
      <c r="AL69" s="133">
        <f t="shared" si="84"/>
        <v>0</v>
      </c>
      <c r="AM69" s="103">
        <f t="shared" si="84"/>
        <v>0</v>
      </c>
      <c r="AN69" s="103">
        <f t="shared" si="84"/>
        <v>0</v>
      </c>
      <c r="AO69" s="103">
        <f t="shared" si="84"/>
        <v>0</v>
      </c>
      <c r="AP69" s="103">
        <f t="shared" si="84"/>
        <v>0</v>
      </c>
      <c r="AQ69" s="103">
        <f t="shared" si="84"/>
        <v>0</v>
      </c>
      <c r="AR69" s="103">
        <f t="shared" si="84"/>
        <v>0</v>
      </c>
      <c r="AS69" s="104"/>
      <c r="AT69" s="58"/>
      <c r="AV69" s="53"/>
      <c r="AX69" s="53"/>
      <c r="AY69" s="53"/>
      <c r="BF69" s="53"/>
      <c r="BH69" s="53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</row>
    <row r="70" spans="1:52" ht="15">
      <c r="A70" s="105"/>
      <c r="O70" s="54"/>
      <c r="P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R70" s="54"/>
      <c r="AS70" s="54"/>
      <c r="AT70" s="106"/>
      <c r="AU70" s="106"/>
      <c r="AV70" s="106"/>
      <c r="AW70" s="55"/>
      <c r="AY70" s="56"/>
      <c r="AZ70" s="107"/>
    </row>
    <row r="71" spans="1:54" ht="1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L71" s="134"/>
      <c r="AM71" s="134"/>
      <c r="AN71" s="134"/>
      <c r="AO71" s="134"/>
      <c r="AP71" s="134"/>
      <c r="AQ71" s="134"/>
      <c r="AR71" s="134"/>
      <c r="AT71" s="55"/>
      <c r="AU71" s="55"/>
      <c r="AV71" s="109"/>
      <c r="AW71" s="55"/>
      <c r="AY71" s="56"/>
      <c r="AZ71" s="55"/>
      <c r="BA71" s="135"/>
      <c r="BB71" s="55"/>
    </row>
    <row r="72" spans="1:52" ht="15" hidden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Q72" s="83"/>
      <c r="AT72" s="55"/>
      <c r="AU72" s="55"/>
      <c r="AV72" s="109"/>
      <c r="AW72" s="55"/>
      <c r="AY72" s="56"/>
      <c r="AZ72" s="55"/>
    </row>
    <row r="73" spans="1:52" ht="15" hidden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Q73" s="83"/>
      <c r="AT73" s="55"/>
      <c r="AU73" s="55"/>
      <c r="AV73" s="52"/>
      <c r="AW73" s="55"/>
      <c r="AY73" s="56"/>
      <c r="AZ73" s="55"/>
    </row>
    <row r="74" spans="1:52" ht="15" hidden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54"/>
      <c r="N74" s="54"/>
      <c r="O74" s="54"/>
      <c r="P74" s="54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83"/>
      <c r="AR74" s="54"/>
      <c r="AS74" s="54"/>
      <c r="AT74" s="106"/>
      <c r="AU74" s="106"/>
      <c r="AV74" s="86"/>
      <c r="AW74" s="106"/>
      <c r="AY74" s="56"/>
      <c r="AZ74" s="107"/>
    </row>
    <row r="75" spans="1:52" ht="15" hidden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54"/>
      <c r="N75" s="54"/>
      <c r="O75" s="54"/>
      <c r="P75" s="54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83"/>
      <c r="AR75" s="54"/>
      <c r="AS75" s="54"/>
      <c r="AT75" s="106"/>
      <c r="AU75" s="106"/>
      <c r="AV75" s="106"/>
      <c r="AW75" s="55"/>
      <c r="AY75" s="56"/>
      <c r="AZ75" s="107"/>
    </row>
    <row r="76" spans="1:52" ht="15" hidden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54"/>
      <c r="N76" s="54"/>
      <c r="O76" s="54"/>
      <c r="P76" s="54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83"/>
      <c r="AR76" s="54"/>
      <c r="AS76" s="54"/>
      <c r="AT76" s="106"/>
      <c r="AU76" s="106"/>
      <c r="AV76" s="106"/>
      <c r="AW76" s="55"/>
      <c r="AY76" s="56"/>
      <c r="AZ76" s="107"/>
    </row>
    <row r="77" spans="1:52" ht="15" hidden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54"/>
      <c r="N77" s="54"/>
      <c r="O77" s="54"/>
      <c r="P77" s="54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83"/>
      <c r="AR77" s="54"/>
      <c r="AS77" s="54"/>
      <c r="AT77" s="106"/>
      <c r="AU77" s="106"/>
      <c r="AV77" s="106"/>
      <c r="AW77" s="55"/>
      <c r="AY77" s="56"/>
      <c r="AZ77" s="107"/>
    </row>
    <row r="78" spans="1:52" ht="15" hidden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54"/>
      <c r="N78" s="54"/>
      <c r="O78" s="54"/>
      <c r="P78" s="54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83"/>
      <c r="AR78" s="54"/>
      <c r="AS78" s="54"/>
      <c r="AT78" s="106"/>
      <c r="AU78" s="106"/>
      <c r="AV78" s="106"/>
      <c r="AW78" s="106"/>
      <c r="AY78" s="56"/>
      <c r="AZ78" s="107"/>
    </row>
    <row r="79" spans="13:52" ht="15" hidden="1">
      <c r="M79" s="54"/>
      <c r="N79" s="54"/>
      <c r="O79" s="54"/>
      <c r="P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83"/>
      <c r="AR79" s="54"/>
      <c r="AS79" s="54"/>
      <c r="AT79" s="106"/>
      <c r="AU79" s="106"/>
      <c r="AV79" s="106"/>
      <c r="AW79" s="55"/>
      <c r="AY79" s="56"/>
      <c r="AZ79" s="107"/>
    </row>
    <row r="80" spans="13:52" ht="15" hidden="1">
      <c r="M80" s="54"/>
      <c r="N80" s="54"/>
      <c r="O80" s="54"/>
      <c r="P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83"/>
      <c r="AR80" s="54"/>
      <c r="AS80" s="54"/>
      <c r="AT80" s="106"/>
      <c r="AU80" s="106"/>
      <c r="AV80" s="106"/>
      <c r="AW80" s="55"/>
      <c r="AZ80" s="107"/>
    </row>
    <row r="81" spans="13:52" ht="15" hidden="1">
      <c r="M81" s="54"/>
      <c r="N81" s="54"/>
      <c r="O81" s="54"/>
      <c r="P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83"/>
      <c r="AR81" s="54"/>
      <c r="AS81" s="54"/>
      <c r="AT81" s="106"/>
      <c r="AU81" s="106"/>
      <c r="AV81" s="106"/>
      <c r="AW81" s="55"/>
      <c r="AY81" s="56"/>
      <c r="AZ81" s="107"/>
    </row>
    <row r="82" spans="1:60" s="54" customFormat="1" ht="12.75" hidden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T82" s="106"/>
      <c r="AU82" s="106"/>
      <c r="AV82" s="106"/>
      <c r="AW82" s="106"/>
      <c r="AX82" s="56"/>
      <c r="AY82" s="56"/>
      <c r="AZ82" s="116"/>
      <c r="BH82" s="60"/>
    </row>
    <row r="83" spans="13:52" ht="15" hidden="1">
      <c r="M83" s="54"/>
      <c r="N83" s="54"/>
      <c r="O83" s="54"/>
      <c r="P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83"/>
      <c r="AR83" s="54"/>
      <c r="AS83" s="54"/>
      <c r="AT83" s="106"/>
      <c r="AU83" s="106"/>
      <c r="AV83" s="106"/>
      <c r="AW83" s="55"/>
      <c r="AY83" s="56"/>
      <c r="AZ83" s="107"/>
    </row>
    <row r="84" spans="13:52" ht="15" hidden="1">
      <c r="M84" s="54"/>
      <c r="N84" s="54"/>
      <c r="O84" s="54"/>
      <c r="P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83"/>
      <c r="AR84" s="54"/>
      <c r="AS84" s="54"/>
      <c r="AT84" s="106"/>
      <c r="AU84" s="106"/>
      <c r="AV84" s="106"/>
      <c r="AW84" s="55"/>
      <c r="AY84" s="56"/>
      <c r="AZ84" s="107"/>
    </row>
    <row r="85" spans="13:52" ht="15" hidden="1">
      <c r="M85" s="54"/>
      <c r="N85" s="54"/>
      <c r="O85" s="54"/>
      <c r="P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83"/>
      <c r="AR85" s="54"/>
      <c r="AS85" s="54"/>
      <c r="AT85" s="106"/>
      <c r="AU85" s="106"/>
      <c r="AV85" s="106"/>
      <c r="AW85" s="55"/>
      <c r="AY85" s="56"/>
      <c r="AZ85" s="107"/>
    </row>
    <row r="86" spans="13:52" ht="15" hidden="1">
      <c r="M86" s="54"/>
      <c r="N86" s="54"/>
      <c r="O86" s="54"/>
      <c r="P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83"/>
      <c r="AR86" s="54"/>
      <c r="AS86" s="54"/>
      <c r="AT86" s="106"/>
      <c r="AU86" s="106"/>
      <c r="AV86" s="106"/>
      <c r="AW86" s="55"/>
      <c r="AY86" s="56"/>
      <c r="AZ86" s="107"/>
    </row>
    <row r="87" spans="13:52" ht="15" hidden="1">
      <c r="M87" s="54"/>
      <c r="N87" s="54"/>
      <c r="O87" s="54"/>
      <c r="P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83"/>
      <c r="AR87" s="54"/>
      <c r="AS87" s="54"/>
      <c r="AT87" s="106"/>
      <c r="AU87" s="106"/>
      <c r="AV87" s="106"/>
      <c r="AW87" s="55"/>
      <c r="AY87" s="56"/>
      <c r="AZ87" s="107"/>
    </row>
    <row r="88" spans="1:60" s="54" customFormat="1" ht="12.75" hidden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T88" s="106"/>
      <c r="AU88" s="106"/>
      <c r="AV88" s="106"/>
      <c r="AW88" s="106"/>
      <c r="AX88" s="56"/>
      <c r="AY88" s="56"/>
      <c r="AZ88" s="116"/>
      <c r="BH88" s="60"/>
    </row>
    <row r="89" spans="1:60" s="54" customFormat="1" ht="12.75" hidden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T89" s="106"/>
      <c r="AU89" s="106"/>
      <c r="AV89" s="106"/>
      <c r="AW89" s="55"/>
      <c r="AX89" s="56"/>
      <c r="AY89" s="56"/>
      <c r="AZ89" s="116"/>
      <c r="BH89" s="60"/>
    </row>
    <row r="90" spans="1:60" s="54" customFormat="1" ht="12.75" hidden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T90" s="106"/>
      <c r="AU90" s="106"/>
      <c r="AV90" s="106"/>
      <c r="AW90" s="55"/>
      <c r="AX90" s="56"/>
      <c r="AY90" s="56"/>
      <c r="AZ90" s="116"/>
      <c r="BH90" s="60"/>
    </row>
    <row r="91" spans="1:60" s="54" customFormat="1" ht="12.75" hidden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T91" s="55"/>
      <c r="AU91" s="106"/>
      <c r="AV91" s="55"/>
      <c r="AW91" s="55"/>
      <c r="AX91" s="56"/>
      <c r="AY91" s="56"/>
      <c r="AZ91" s="116"/>
      <c r="BH91" s="60"/>
    </row>
    <row r="92" spans="1:60" s="54" customFormat="1" ht="12.75" hidden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T92" s="106"/>
      <c r="AU92" s="106"/>
      <c r="AV92" s="106"/>
      <c r="AW92" s="55"/>
      <c r="AX92" s="56"/>
      <c r="AY92" s="57"/>
      <c r="AZ92" s="116"/>
      <c r="BH92" s="60"/>
    </row>
    <row r="93" spans="1:60" s="54" customFormat="1" ht="12.75" hidden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T93" s="86"/>
      <c r="AU93" s="106"/>
      <c r="AV93" s="86"/>
      <c r="AW93" s="106"/>
      <c r="AX93" s="56"/>
      <c r="AY93" s="56"/>
      <c r="AZ93" s="116"/>
      <c r="BH93" s="60"/>
    </row>
    <row r="94" spans="46:52" ht="15" hidden="1">
      <c r="AT94" s="55"/>
      <c r="AU94" s="55"/>
      <c r="AW94" s="55"/>
      <c r="AY94" s="56"/>
      <c r="AZ94" s="107"/>
    </row>
    <row r="95" spans="46:52" ht="15" hidden="1">
      <c r="AT95" s="55"/>
      <c r="AU95" s="55"/>
      <c r="AW95" s="55"/>
      <c r="AY95" s="56"/>
      <c r="AZ95" s="107"/>
    </row>
    <row r="96" spans="46:52" ht="15" hidden="1">
      <c r="AT96" s="55"/>
      <c r="AU96" s="55"/>
      <c r="AW96" s="55"/>
      <c r="AY96" s="56"/>
      <c r="AZ96" s="107"/>
    </row>
    <row r="97" spans="46:52" ht="15" hidden="1">
      <c r="AT97" s="55"/>
      <c r="AU97" s="55"/>
      <c r="AW97" s="55"/>
      <c r="AY97" s="56"/>
      <c r="AZ97" s="107"/>
    </row>
    <row r="98" spans="46:52" ht="15" hidden="1">
      <c r="AT98" s="55"/>
      <c r="AU98" s="55"/>
      <c r="AW98" s="55"/>
      <c r="AY98" s="56"/>
      <c r="AZ98" s="107"/>
    </row>
    <row r="99" spans="1:60" s="54" customFormat="1" ht="12.75" hidden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V99" s="106"/>
      <c r="AW99" s="106"/>
      <c r="AX99" s="56"/>
      <c r="AY99" s="56"/>
      <c r="BH99" s="60"/>
    </row>
    <row r="100" spans="1:52" ht="15" hidden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T100" s="55"/>
      <c r="AU100" s="55"/>
      <c r="AW100" s="110"/>
      <c r="AY100" s="56"/>
      <c r="AZ100" s="107"/>
    </row>
    <row r="101" spans="1:52" ht="15" hidden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T101" s="55"/>
      <c r="AU101" s="55"/>
      <c r="AW101" s="106"/>
      <c r="AY101" s="56"/>
      <c r="AZ101" s="107"/>
    </row>
    <row r="102" spans="46:52" ht="15" hidden="1">
      <c r="AT102" s="55"/>
      <c r="AU102" s="55"/>
      <c r="AW102" s="55"/>
      <c r="AY102" s="56"/>
      <c r="AZ102" s="107"/>
    </row>
    <row r="103" spans="46:52" ht="15" hidden="1">
      <c r="AT103" s="55"/>
      <c r="AU103" s="55"/>
      <c r="AW103" s="55"/>
      <c r="AY103" s="111"/>
      <c r="AZ103" s="107"/>
    </row>
    <row r="104" spans="43:52" ht="15" hidden="1">
      <c r="AQ104" s="112"/>
      <c r="AT104" s="55"/>
      <c r="AU104" s="55"/>
      <c r="AW104" s="55"/>
      <c r="AY104" s="111"/>
      <c r="AZ104" s="107"/>
    </row>
    <row r="105" spans="51:52" ht="15" hidden="1">
      <c r="AY105" s="111"/>
      <c r="AZ105" s="107"/>
    </row>
    <row r="106" spans="51:52" ht="15" hidden="1">
      <c r="AY106" s="111"/>
      <c r="AZ106" s="107"/>
    </row>
  </sheetData>
  <mergeCells count="24">
    <mergeCell ref="Q31:AD31"/>
    <mergeCell ref="AF31:AS31"/>
    <mergeCell ref="Q53:AD53"/>
    <mergeCell ref="AF53:AS53"/>
    <mergeCell ref="Q60:AD60"/>
    <mergeCell ref="AF60:AS60"/>
    <mergeCell ref="Q6:AD6"/>
    <mergeCell ref="AF6:AS6"/>
    <mergeCell ref="Q14:AD14"/>
    <mergeCell ref="AF14:AS14"/>
    <mergeCell ref="Q26:AD26"/>
    <mergeCell ref="AF26:AS26"/>
    <mergeCell ref="A1:BF1"/>
    <mergeCell ref="BC2:BF2"/>
    <mergeCell ref="A3:A4"/>
    <mergeCell ref="Q3:AD4"/>
    <mergeCell ref="AF3:AS4"/>
    <mergeCell ref="B3:O4"/>
    <mergeCell ref="B60:O60"/>
    <mergeCell ref="B6:O6"/>
    <mergeCell ref="B14:O14"/>
    <mergeCell ref="B26:O26"/>
    <mergeCell ref="B31:O31"/>
    <mergeCell ref="B53:O53"/>
  </mergeCells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C87407FBA047BCE36CBF5F6ECE83" ma:contentTypeVersion="2" ma:contentTypeDescription="Create a new document." ma:contentTypeScope="" ma:versionID="26c563a99b74e6bebbf867e43f53e4da">
  <xsd:schema xmlns:xsd="http://www.w3.org/2001/XMLSchema" xmlns:xs="http://www.w3.org/2001/XMLSchema" xmlns:p="http://schemas.microsoft.com/office/2006/metadata/properties" xmlns:ns2="10df60a3-f815-4e8e-b3be-fc4abec0ed84" targetNamespace="http://schemas.microsoft.com/office/2006/metadata/properties" ma:root="true" ma:fieldsID="ef979ed0439711905902adf8d564ce8f" ns2:_="">
    <xsd:import namespace="10df60a3-f815-4e8e-b3be-fc4abec0ed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f60a3-f815-4e8e-b3be-fc4abec0ed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30075-A325-47F1-9DB8-5A5F67A8BA23}">
  <ds:schemaRefs>
    <ds:schemaRef ds:uri="http://purl.org/dc/terms/"/>
    <ds:schemaRef ds:uri="http://schemas.openxmlformats.org/package/2006/metadata/core-properties"/>
    <ds:schemaRef ds:uri="10df60a3-f815-4e8e-b3be-fc4abec0ed8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5AE7A1-EBAE-4F6B-AA31-D63B75F31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A7162-7454-4EFA-BA31-9C88959FB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f60a3-f815-4e8e-b3be-fc4abec0e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jean-mb</dc:creator>
  <cp:keywords/>
  <dc:description/>
  <cp:lastModifiedBy>Helder Raimundo De Moraes</cp:lastModifiedBy>
  <dcterms:created xsi:type="dcterms:W3CDTF">2019-09-24T20:16:52Z</dcterms:created>
  <dcterms:modified xsi:type="dcterms:W3CDTF">2023-08-22T13:18:01Z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0x010100391EC87407FBA047BCE36CBF5F6ECE83</vt:lpwstr>
  </property>
</Properties>
</file>