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6640" windowHeight="11130" activeTab="0"/>
  </bookViews>
  <sheets>
    <sheet name="JULHO 2019 " sheetId="1" r:id="rId1"/>
  </sheets>
  <externalReferences>
    <externalReference r:id="rId4"/>
  </externalReferences>
  <definedNames>
    <definedName name="_xlnm._FilterDatabase" localSheetId="0" hidden="1">'JULHO 2019 '!$A$3:$O$192</definedName>
    <definedName name="_xlnm.Print_Area" localSheetId="0">'JULHO 2019 '!$A$1:$O$198</definedName>
    <definedName name="_xlnm.Print_Titles" localSheetId="0">'JULHO 2019 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<sst xmlns="http://schemas.openxmlformats.org/spreadsheetml/2006/main" count="1210" uniqueCount="377">
  <si>
    <t>RELAÇÃO MENSAL - JULHO/2019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</si>
  <si>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</si>
  <si>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</si>
  <si>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</si>
  <si>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</si>
  <si>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</si>
  <si>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</si>
  <si>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</si>
  <si>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</si>
  <si>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</si>
  <si>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</si>
  <si>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</si>
  <si>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</si>
  <si>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</si>
  <si>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</si>
  <si>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ADRIANA SÃO JOSÉ DE MORAES</t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</si>
  <si>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</si>
  <si>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</si>
  <si>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</si>
  <si>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</si>
  <si>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</si>
  <si>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</si>
  <si>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</si>
  <si>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</si>
  <si>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</si>
  <si>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</si>
  <si>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</si>
  <si>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</si>
  <si>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</si>
  <si>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</si>
  <si>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</si>
  <si>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</si>
  <si>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</si>
  <si>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</si>
  <si>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</si>
  <si>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</si>
  <si>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</si>
  <si>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</si>
  <si>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</si>
  <si>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ALVARO SANCHEZ VICENTE FARIA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</si>
  <si>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</si>
  <si>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</si>
  <si>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</si>
  <si>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</si>
  <si>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</si>
  <si>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</si>
  <si>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</si>
  <si>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</si>
  <si>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ANDERSON MAXIMO DE HOLANDA </t>
  </si>
  <si>
    <t xml:space="preserve"> Conselheiro Fiscal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</si>
  <si>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</si>
  <si>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</si>
  <si>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</si>
  <si>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</si>
  <si>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</si>
  <si>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</si>
  <si>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</si>
  <si>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</si>
  <si>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</si>
  <si>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</si>
  <si>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</si>
  <si>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</si>
  <si>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</si>
  <si>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</si>
  <si>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</si>
  <si>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</si>
  <si>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</si>
  <si>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</si>
  <si>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</si>
  <si>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</si>
  <si>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</si>
  <si>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</si>
  <si>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</si>
  <si>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</si>
  <si>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</si>
  <si>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</si>
  <si>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</si>
  <si>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</si>
  <si>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</si>
  <si>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</si>
  <si>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</si>
  <si>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</si>
  <si>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</si>
  <si>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</si>
  <si>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</si>
  <si>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</si>
  <si>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</si>
  <si>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</si>
  <si>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</si>
  <si>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</si>
  <si>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</si>
  <si>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</si>
  <si>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</si>
  <si>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</si>
  <si>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</si>
  <si>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</si>
  <si>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</si>
  <si>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</si>
  <si>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</si>
  <si>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</si>
  <si>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</si>
  <si>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</si>
  <si>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</si>
  <si>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</si>
  <si>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</si>
  <si>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DANIEL MARCIO DE OLIVEIRA</t>
  </si>
  <si>
    <t>Assessor I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</si>
  <si>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</si>
  <si>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</si>
  <si>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</si>
  <si>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</si>
  <si>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</si>
  <si>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</si>
  <si>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</si>
  <si>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</si>
  <si>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</si>
  <si>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</si>
  <si>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</si>
  <si>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</si>
  <si>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</si>
  <si>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</si>
  <si>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</si>
  <si>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</si>
  <si>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</si>
  <si>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</si>
  <si>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</si>
  <si>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</si>
  <si>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</si>
  <si>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</si>
  <si>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</si>
  <si>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</si>
  <si>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</si>
  <si>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</si>
  <si>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</si>
  <si>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</si>
  <si>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</si>
  <si>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</si>
  <si>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</si>
  <si>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</si>
  <si>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</si>
  <si>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 Parc Urbano Proj de Urb Reg Fund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</si>
  <si>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</si>
  <si>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</si>
  <si>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</si>
  <si>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</si>
  <si>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</si>
  <si>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</si>
  <si>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</si>
  <si>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</si>
  <si>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</si>
  <si>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</si>
  <si>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</si>
  <si>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</si>
  <si>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</si>
  <si>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</si>
  <si>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</si>
  <si>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</si>
  <si>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</si>
  <si>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</si>
  <si>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</si>
  <si>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FERNANDO OLINTO MEIRELLES </t>
  </si>
  <si>
    <t xml:space="preserve"> Diretor Técnico</t>
  </si>
  <si>
    <t xml:space="preserve"> FERNANDO RAMALHO DA COSTA </t>
  </si>
  <si>
    <t xml:space="preserve"> 09/05/2016  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</si>
  <si>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</si>
  <si>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</si>
  <si>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</si>
  <si>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</si>
  <si>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</si>
  <si>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</si>
  <si>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</si>
  <si>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</si>
  <si>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</si>
  <si>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</si>
  <si>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</si>
  <si>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</si>
  <si>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</si>
  <si>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</si>
  <si>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</si>
  <si>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</si>
  <si>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</si>
  <si>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</si>
  <si>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</si>
  <si>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</si>
  <si>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</si>
  <si>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</si>
  <si>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</si>
  <si>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</si>
  <si>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</si>
  <si>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</si>
  <si>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</si>
  <si>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</si>
  <si>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</si>
  <si>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</si>
  <si>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</si>
  <si>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</si>
  <si>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</si>
  <si>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</si>
  <si>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</si>
  <si>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</si>
  <si>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</si>
  <si>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</si>
  <si>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</si>
  <si>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</si>
  <si>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</si>
  <si>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</si>
  <si>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</si>
  <si>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</si>
  <si>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</si>
  <si>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</si>
  <si>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</si>
  <si>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</si>
  <si>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</si>
  <si>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</si>
  <si>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</si>
  <si>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</si>
  <si>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</si>
  <si>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</si>
  <si>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</si>
  <si>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</si>
  <si>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KELLEN APOLINARIO ARRUDA SILVA </t>
  </si>
  <si>
    <t xml:space="preserve"> KELLY INÁCIO DE ARAUJO VIEIRA MAIA 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</si>
  <si>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</si>
  <si>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</si>
  <si>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</si>
  <si>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</si>
  <si>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</si>
  <si>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</si>
  <si>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</si>
  <si>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</si>
  <si>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</si>
  <si>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</si>
  <si>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</si>
  <si>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</si>
  <si>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</si>
  <si>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</si>
  <si>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</si>
  <si>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</si>
  <si>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</si>
  <si>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t xml:space="preserve"> LORENA FRANCISCO PEREIRA FERNANDES</t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</si>
  <si>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</si>
  <si>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</si>
  <si>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</si>
  <si>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</si>
  <si>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</si>
  <si>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</si>
  <si>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</si>
  <si>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</si>
  <si>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</si>
  <si>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</si>
  <si>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</si>
  <si>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LUCIMAR RODRIGUES GOMES </t>
  </si>
  <si>
    <t xml:space="preserve"> 07/03/2019  </t>
  </si>
  <si>
    <t xml:space="preserve"> Ouvidor – Assessor V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</si>
  <si>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</si>
  <si>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</si>
  <si>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</si>
  <si>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</si>
  <si>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</si>
  <si>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</si>
  <si>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</si>
  <si>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</si>
  <si>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</si>
  <si>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</si>
  <si>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</si>
  <si>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</si>
  <si>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 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</si>
  <si>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</si>
  <si>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</si>
  <si>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</si>
  <si>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</si>
  <si>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</si>
  <si>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</si>
  <si>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</si>
  <si>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</si>
  <si>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</si>
  <si>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</si>
  <si>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</si>
  <si>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</si>
  <si>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</si>
  <si>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</si>
  <si>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</si>
  <si>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</si>
  <si>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</si>
  <si>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</si>
  <si>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</si>
  <si>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</si>
  <si>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</si>
  <si>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</si>
  <si>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</si>
  <si>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</si>
  <si>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</si>
  <si>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</si>
  <si>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</si>
  <si>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MAURO MARCONDES DA COSTA JUNIOR </t>
  </si>
  <si>
    <t xml:space="preserve"> 06/01/2014  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</si>
  <si>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</si>
  <si>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</si>
  <si>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</si>
  <si>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</si>
  <si>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</si>
  <si>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</si>
  <si>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</si>
  <si>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</si>
  <si>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</si>
  <si>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</si>
  <si>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</si>
  <si>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</si>
  <si>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</si>
  <si>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</si>
  <si>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</si>
  <si>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</si>
  <si>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</si>
  <si>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</si>
  <si>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</si>
  <si>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</si>
  <si>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</si>
  <si>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</si>
  <si>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</si>
  <si>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</si>
  <si>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</si>
  <si>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</si>
  <si>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</si>
  <si>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</si>
  <si>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</si>
  <si>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</si>
  <si>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</si>
  <si>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</si>
  <si>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</si>
  <si>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</si>
  <si>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</si>
  <si>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</si>
  <si>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</si>
  <si>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</si>
  <si>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</si>
  <si>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</si>
  <si>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</si>
  <si>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</si>
  <si>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</si>
  <si>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</si>
  <si>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</si>
  <si>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</si>
  <si>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</si>
  <si>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</si>
  <si>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</si>
  <si>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</si>
  <si>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</si>
  <si>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</si>
  <si>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</si>
  <si>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</si>
  <si>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</si>
  <si>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SIMONE NOBREGA DE SOUZA PEDROZA³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</si>
  <si>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</si>
  <si>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</si>
  <si>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</si>
  <si>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</si>
  <si>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</si>
  <si>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</si>
  <si>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</si>
  <si>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</si>
  <si>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</si>
  <si>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</si>
  <si>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</si>
  <si>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</si>
  <si>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</si>
  <si>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</si>
  <si>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</si>
  <si>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</si>
  <si>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</si>
  <si>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</si>
  <si>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</si>
  <si>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</si>
  <si>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(189¹) pessoas em 31/07/2019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</si>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</sst>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0" fontId="2" fillId="0" borderId="0" xfId="0" applyFont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1" fontId="3" fillId="3" borderId="1" xfId="22" applyNumberFormat="1" applyFont="1" applyFill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1" xfId="22" applyNumberFormat="1" applyFont="1" applyFill="1" applyBorder="1" applyAlignment="1">
      <alignment/>
    </xf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3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3" xfId="21"/>
    <cellStyle name="Vírgul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7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1/3 Férias Estatutário</v>
          </cell>
          <cell r="D1" t="str">
            <v>Abono de Férias</v>
          </cell>
          <cell r="E1" t="str">
            <v>Adicional 1/3 Abono de Férias</v>
          </cell>
          <cell r="F1" t="str">
            <v>Adicional 1/3 de Férias</v>
          </cell>
          <cell r="G1" t="str">
            <v>Adicional Salário Abono Férias</v>
          </cell>
          <cell r="H1" t="str">
            <v>Média Variável Abono de Férias</v>
          </cell>
          <cell r="I1" t="str">
            <v>Média Variável de Férias</v>
          </cell>
          <cell r="J1" t="str">
            <v>Adicional Férias</v>
          </cell>
          <cell r="K1" t="str">
            <v>Adto 13 Salario - Avos</v>
          </cell>
          <cell r="L1" t="str">
            <v>Total de descontos</v>
          </cell>
          <cell r="M1" t="str">
            <v>Total de proventos</v>
          </cell>
          <cell r="N1" t="str">
            <v>Total líquido</v>
          </cell>
          <cell r="O1" t="str">
            <v>Folha Mês</v>
          </cell>
        </row>
        <row r="2">
          <cell r="A2">
            <v>1683</v>
          </cell>
          <cell r="B2" t="str">
            <v>ADRIANA SAO JOSE DE MORAES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3955.47</v>
          </cell>
          <cell r="L2">
            <v>2065.61</v>
          </cell>
          <cell r="M2">
            <v>12431.47</v>
          </cell>
          <cell r="N2">
            <v>10365.86</v>
          </cell>
          <cell r="O2">
            <v>8476</v>
          </cell>
        </row>
        <row r="3">
          <cell r="A3">
            <v>2174</v>
          </cell>
          <cell r="B3" t="str">
            <v>ADRIANO FABIO DE CARVALHO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5277.11</v>
          </cell>
          <cell r="L3">
            <v>2844.43</v>
          </cell>
          <cell r="M3">
            <v>16585.2</v>
          </cell>
          <cell r="N3">
            <v>13740.77</v>
          </cell>
          <cell r="O3">
            <v>11308.09</v>
          </cell>
        </row>
        <row r="4">
          <cell r="A4">
            <v>1630</v>
          </cell>
          <cell r="B4" t="str">
            <v>ALESSANDRO GONÇALVES DE OLIVEIRA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2101.63</v>
          </cell>
          <cell r="M4">
            <v>8654</v>
          </cell>
          <cell r="N4">
            <v>6552.37</v>
          </cell>
          <cell r="O4">
            <v>8654</v>
          </cell>
        </row>
        <row r="5">
          <cell r="A5">
            <v>2029</v>
          </cell>
          <cell r="B5" t="str">
            <v>ALEXANDRE GONÇALVES DA COSTA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837.92</v>
          </cell>
          <cell r="M5">
            <v>3316.33</v>
          </cell>
          <cell r="N5">
            <v>2478.41</v>
          </cell>
          <cell r="O5">
            <v>3316.33</v>
          </cell>
        </row>
        <row r="6">
          <cell r="A6">
            <v>1843</v>
          </cell>
          <cell r="B6" t="str">
            <v>ALINE PALMEIRA MARDEN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2681.33</v>
          </cell>
          <cell r="M6">
            <v>6822.4</v>
          </cell>
          <cell r="N6">
            <v>4141.07</v>
          </cell>
          <cell r="O6">
            <v>6822.4</v>
          </cell>
        </row>
        <row r="7">
          <cell r="A7">
            <v>1389</v>
          </cell>
          <cell r="B7" t="str">
            <v>ALINE SPIRANDELI GUIMARÃES</v>
          </cell>
          <cell r="C7">
            <v>0</v>
          </cell>
          <cell r="D7">
            <v>0</v>
          </cell>
          <cell r="E7">
            <v>0</v>
          </cell>
          <cell r="F7">
            <v>918.99</v>
          </cell>
          <cell r="G7">
            <v>0</v>
          </cell>
          <cell r="H7">
            <v>0</v>
          </cell>
          <cell r="I7">
            <v>0</v>
          </cell>
          <cell r="J7">
            <v>918.99</v>
          </cell>
          <cell r="K7">
            <v>0</v>
          </cell>
          <cell r="L7">
            <v>4179.97</v>
          </cell>
          <cell r="M7">
            <v>7423.87</v>
          </cell>
          <cell r="N7">
            <v>3243.9</v>
          </cell>
          <cell r="O7">
            <v>6504.88</v>
          </cell>
        </row>
        <row r="8">
          <cell r="A8">
            <v>1390</v>
          </cell>
          <cell r="B8" t="str">
            <v>ALVARO ALEXANDRE AMORIM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2285.91</v>
          </cell>
          <cell r="M8">
            <v>8734</v>
          </cell>
          <cell r="N8">
            <v>6448.09</v>
          </cell>
          <cell r="O8">
            <v>8734</v>
          </cell>
        </row>
        <row r="9">
          <cell r="A9">
            <v>2121</v>
          </cell>
          <cell r="B9" t="str">
            <v>ALVARO SANCHEZ VICENTE FARIA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553.3</v>
          </cell>
          <cell r="M9">
            <v>3316.33</v>
          </cell>
          <cell r="N9">
            <v>2763.03</v>
          </cell>
          <cell r="O9">
            <v>3316.33</v>
          </cell>
        </row>
        <row r="10">
          <cell r="A10">
            <v>2167</v>
          </cell>
          <cell r="B10" t="str">
            <v>ANA BEATRIZ FREITAS DE OLIVEIRA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567.52</v>
          </cell>
          <cell r="M10">
            <v>3316.33</v>
          </cell>
          <cell r="N10">
            <v>2748.81</v>
          </cell>
          <cell r="O10">
            <v>3316.33</v>
          </cell>
        </row>
        <row r="11">
          <cell r="A11">
            <v>1768</v>
          </cell>
          <cell r="B11" t="str">
            <v>ANA LIVIA DO CARMO ARAUJO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2144.82</v>
          </cell>
          <cell r="M11">
            <v>7030.4</v>
          </cell>
          <cell r="N11">
            <v>4885.58</v>
          </cell>
          <cell r="O11">
            <v>7030.4</v>
          </cell>
        </row>
        <row r="12">
          <cell r="A12">
            <v>1832</v>
          </cell>
          <cell r="B12" t="str">
            <v>ANA REGINA DE ALMEIDA</v>
          </cell>
          <cell r="C12">
            <v>0</v>
          </cell>
          <cell r="D12">
            <v>0</v>
          </cell>
          <cell r="E12">
            <v>0</v>
          </cell>
          <cell r="F12">
            <v>1630.51</v>
          </cell>
          <cell r="G12">
            <v>0</v>
          </cell>
          <cell r="H12">
            <v>0</v>
          </cell>
          <cell r="I12">
            <v>0</v>
          </cell>
          <cell r="J12">
            <v>1630.51</v>
          </cell>
          <cell r="K12">
            <v>0</v>
          </cell>
          <cell r="L12">
            <v>7384.81</v>
          </cell>
          <cell r="M12">
            <v>12317.47</v>
          </cell>
          <cell r="N12">
            <v>4932.66</v>
          </cell>
          <cell r="O12">
            <v>10686.96</v>
          </cell>
        </row>
        <row r="13">
          <cell r="A13">
            <v>2171</v>
          </cell>
          <cell r="B13" t="str">
            <v>ANDERSON MAXIMO DE HOLANDA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282.57</v>
          </cell>
          <cell r="M13">
            <v>2406.64</v>
          </cell>
          <cell r="N13">
            <v>2124.07</v>
          </cell>
          <cell r="O13">
            <v>2406.64</v>
          </cell>
        </row>
        <row r="14">
          <cell r="A14">
            <v>2130</v>
          </cell>
          <cell r="B14" t="str">
            <v>ANDRE LUIZ VIEIRA FERNANDES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2678.87</v>
          </cell>
          <cell r="M14">
            <v>10495.59</v>
          </cell>
          <cell r="N14">
            <v>7816.72</v>
          </cell>
          <cell r="O14">
            <v>10495.59</v>
          </cell>
        </row>
        <row r="15">
          <cell r="A15">
            <v>1280</v>
          </cell>
          <cell r="B15" t="str">
            <v>AQUILINO ALVES DE MACEDO</v>
          </cell>
          <cell r="C15">
            <v>1405.32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1405.32</v>
          </cell>
          <cell r="K15">
            <v>0</v>
          </cell>
          <cell r="L15">
            <v>1990.12</v>
          </cell>
          <cell r="M15">
            <v>9837.22</v>
          </cell>
          <cell r="N15">
            <v>7847.1</v>
          </cell>
          <cell r="O15">
            <v>8431.9</v>
          </cell>
        </row>
        <row r="16">
          <cell r="A16">
            <v>1120</v>
          </cell>
          <cell r="B16" t="str">
            <v>AURICELIA PORTELA DUARTE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1278.89</v>
          </cell>
          <cell r="M16">
            <v>5665.61</v>
          </cell>
          <cell r="N16">
            <v>4386.72</v>
          </cell>
          <cell r="O16">
            <v>5665.61</v>
          </cell>
        </row>
        <row r="17">
          <cell r="A17">
            <v>1631</v>
          </cell>
          <cell r="B17" t="str">
            <v>AYLTON AKIYOSHI HAGA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2079.91</v>
          </cell>
          <cell r="M17">
            <v>8528</v>
          </cell>
          <cell r="N17">
            <v>6448.09</v>
          </cell>
          <cell r="O17">
            <v>8528</v>
          </cell>
        </row>
        <row r="18">
          <cell r="A18">
            <v>2116</v>
          </cell>
          <cell r="B18" t="str">
            <v>BARBARA CAIADO CUNHA E CRUZ TAHAN</v>
          </cell>
          <cell r="C18">
            <v>0</v>
          </cell>
          <cell r="D18">
            <v>0</v>
          </cell>
          <cell r="E18">
            <v>0</v>
          </cell>
          <cell r="F18">
            <v>411.88</v>
          </cell>
          <cell r="G18">
            <v>0</v>
          </cell>
          <cell r="H18">
            <v>0</v>
          </cell>
          <cell r="I18">
            <v>39.86</v>
          </cell>
          <cell r="J18">
            <v>451.74</v>
          </cell>
          <cell r="K18">
            <v>0</v>
          </cell>
          <cell r="L18">
            <v>2244.12</v>
          </cell>
          <cell r="M18">
            <v>4765.21</v>
          </cell>
          <cell r="N18">
            <v>2521.09</v>
          </cell>
          <cell r="O18">
            <v>4313.47</v>
          </cell>
        </row>
        <row r="19">
          <cell r="A19">
            <v>2158</v>
          </cell>
          <cell r="B19" t="str">
            <v>BRUNA DANIELLE DOS SANTOS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591.1</v>
          </cell>
          <cell r="M19">
            <v>3316.33</v>
          </cell>
          <cell r="N19">
            <v>2725.23</v>
          </cell>
          <cell r="O19">
            <v>3316.33</v>
          </cell>
        </row>
        <row r="20">
          <cell r="A20">
            <v>1391</v>
          </cell>
          <cell r="B20" t="str">
            <v>CAROLINE GRASIELLE DE FRANCA RODRIGUES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3934.1</v>
          </cell>
          <cell r="M20">
            <v>8632</v>
          </cell>
          <cell r="N20">
            <v>4697.9</v>
          </cell>
          <cell r="O20">
            <v>8632</v>
          </cell>
        </row>
        <row r="21">
          <cell r="A21">
            <v>1148</v>
          </cell>
          <cell r="B21" t="str">
            <v>CELINA JOSE DE OLIVEIRA ALVES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2861.2</v>
          </cell>
          <cell r="M21">
            <v>10457.05</v>
          </cell>
          <cell r="N21">
            <v>7595.85</v>
          </cell>
          <cell r="O21">
            <v>10457.05</v>
          </cell>
        </row>
        <row r="22">
          <cell r="A22">
            <v>2141</v>
          </cell>
          <cell r="B22" t="str">
            <v>CESAR AUGUSTO DE SOUZA OLIVEIRA PINTO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1171.09</v>
          </cell>
          <cell r="M22">
            <v>5758.03</v>
          </cell>
          <cell r="N22">
            <v>4586.94</v>
          </cell>
          <cell r="O22">
            <v>5758.03</v>
          </cell>
        </row>
        <row r="23">
          <cell r="A23">
            <v>1642</v>
          </cell>
          <cell r="B23" t="str">
            <v>CESAR JOSE RODRIGUES</v>
          </cell>
          <cell r="C23">
            <v>0</v>
          </cell>
          <cell r="D23">
            <v>0</v>
          </cell>
          <cell r="E23">
            <v>0</v>
          </cell>
          <cell r="F23">
            <v>164</v>
          </cell>
          <cell r="G23">
            <v>0</v>
          </cell>
          <cell r="H23">
            <v>0</v>
          </cell>
          <cell r="I23">
            <v>0</v>
          </cell>
          <cell r="J23">
            <v>164</v>
          </cell>
          <cell r="K23">
            <v>3581.76</v>
          </cell>
          <cell r="L23">
            <v>2165.67</v>
          </cell>
          <cell r="M23">
            <v>8868.85</v>
          </cell>
          <cell r="N23">
            <v>6703.18</v>
          </cell>
          <cell r="O23">
            <v>5123.09</v>
          </cell>
        </row>
        <row r="24">
          <cell r="A24">
            <v>1425</v>
          </cell>
          <cell r="B24" t="str">
            <v>CIBELE SILVA MEDINA</v>
          </cell>
          <cell r="C24">
            <v>0</v>
          </cell>
          <cell r="D24">
            <v>0</v>
          </cell>
          <cell r="E24">
            <v>0</v>
          </cell>
          <cell r="F24">
            <v>2617.51</v>
          </cell>
          <cell r="G24">
            <v>0</v>
          </cell>
          <cell r="H24">
            <v>0</v>
          </cell>
          <cell r="I24">
            <v>0</v>
          </cell>
          <cell r="J24">
            <v>2617.51</v>
          </cell>
          <cell r="K24">
            <v>0</v>
          </cell>
          <cell r="L24">
            <v>10900.08</v>
          </cell>
          <cell r="M24">
            <v>15111.09</v>
          </cell>
          <cell r="N24">
            <v>4211.01</v>
          </cell>
          <cell r="O24">
            <v>12493.58</v>
          </cell>
        </row>
        <row r="25">
          <cell r="A25">
            <v>2142</v>
          </cell>
          <cell r="B25" t="str">
            <v>CLEOMAR FRANCISCO DA COSTA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764.54</v>
          </cell>
          <cell r="M25">
            <v>4249.41</v>
          </cell>
          <cell r="N25">
            <v>3484.87</v>
          </cell>
          <cell r="O25">
            <v>4249.41</v>
          </cell>
        </row>
        <row r="26">
          <cell r="A26">
            <v>1628</v>
          </cell>
          <cell r="B26" t="str">
            <v>CLEZIA DE PAULA COSTA</v>
          </cell>
          <cell r="C26">
            <v>0</v>
          </cell>
          <cell r="D26">
            <v>0</v>
          </cell>
          <cell r="E26">
            <v>0</v>
          </cell>
          <cell r="F26">
            <v>233.2</v>
          </cell>
          <cell r="G26">
            <v>0</v>
          </cell>
          <cell r="H26">
            <v>0</v>
          </cell>
          <cell r="I26">
            <v>0</v>
          </cell>
          <cell r="J26">
            <v>233.2</v>
          </cell>
          <cell r="K26">
            <v>0</v>
          </cell>
          <cell r="L26">
            <v>2673.11</v>
          </cell>
          <cell r="M26">
            <v>4608.52</v>
          </cell>
          <cell r="N26">
            <v>1935.41</v>
          </cell>
          <cell r="O26">
            <v>4375.320000000001</v>
          </cell>
        </row>
        <row r="27">
          <cell r="A27">
            <v>1392</v>
          </cell>
          <cell r="B27" t="str">
            <v>CONCEIÇÃO FIRMINA DE JESUS</v>
          </cell>
          <cell r="C27">
            <v>0</v>
          </cell>
          <cell r="D27">
            <v>0</v>
          </cell>
          <cell r="E27">
            <v>0</v>
          </cell>
          <cell r="F27">
            <v>2186.67</v>
          </cell>
          <cell r="G27">
            <v>0</v>
          </cell>
          <cell r="H27">
            <v>0</v>
          </cell>
          <cell r="I27">
            <v>0</v>
          </cell>
          <cell r="J27">
            <v>2186.67</v>
          </cell>
          <cell r="K27">
            <v>0</v>
          </cell>
          <cell r="L27">
            <v>9349.66</v>
          </cell>
          <cell r="M27">
            <v>9681.65</v>
          </cell>
          <cell r="N27">
            <v>331.99</v>
          </cell>
          <cell r="O27">
            <v>7494.98</v>
          </cell>
        </row>
        <row r="28">
          <cell r="A28">
            <v>1816</v>
          </cell>
          <cell r="B28" t="str">
            <v>CREISILEI ALVES PIRES DA ROCHA</v>
          </cell>
          <cell r="C28">
            <v>0</v>
          </cell>
          <cell r="D28">
            <v>0</v>
          </cell>
          <cell r="E28">
            <v>0</v>
          </cell>
          <cell r="F28">
            <v>1093.33</v>
          </cell>
          <cell r="G28">
            <v>0</v>
          </cell>
          <cell r="H28">
            <v>0</v>
          </cell>
          <cell r="I28">
            <v>0</v>
          </cell>
          <cell r="J28">
            <v>1093.33</v>
          </cell>
          <cell r="K28">
            <v>0</v>
          </cell>
          <cell r="L28">
            <v>4803.44</v>
          </cell>
          <cell r="M28">
            <v>8201.65</v>
          </cell>
          <cell r="N28">
            <v>3398.21</v>
          </cell>
          <cell r="O28">
            <v>7108.32</v>
          </cell>
        </row>
        <row r="29">
          <cell r="A29">
            <v>1646</v>
          </cell>
          <cell r="B29" t="str">
            <v>CRISTHIANE BENILDE SILVA MOTTA DE ANDRADE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4903.71</v>
          </cell>
          <cell r="M29">
            <v>12250.27</v>
          </cell>
          <cell r="N29">
            <v>7346.56</v>
          </cell>
          <cell r="O29">
            <v>12250.27</v>
          </cell>
        </row>
        <row r="30">
          <cell r="A30">
            <v>1424</v>
          </cell>
          <cell r="B30" t="str">
            <v>CRISTIANE EUNISSE FONSECA</v>
          </cell>
          <cell r="C30">
            <v>0</v>
          </cell>
          <cell r="D30">
            <v>0</v>
          </cell>
          <cell r="E30">
            <v>0</v>
          </cell>
          <cell r="F30">
            <v>929.33</v>
          </cell>
          <cell r="G30">
            <v>0</v>
          </cell>
          <cell r="H30">
            <v>0</v>
          </cell>
          <cell r="I30">
            <v>0</v>
          </cell>
          <cell r="J30">
            <v>929.33</v>
          </cell>
          <cell r="K30">
            <v>0</v>
          </cell>
          <cell r="L30">
            <v>4089.14</v>
          </cell>
          <cell r="M30">
            <v>6221.56</v>
          </cell>
          <cell r="N30">
            <v>2132.42</v>
          </cell>
          <cell r="O30">
            <v>5292.2300000000005</v>
          </cell>
        </row>
        <row r="31">
          <cell r="A31">
            <v>1502</v>
          </cell>
          <cell r="B31" t="str">
            <v>CRISTIANE LOPES DA SILVA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1926.85</v>
          </cell>
          <cell r="M31">
            <v>7183.86</v>
          </cell>
          <cell r="N31">
            <v>5257.01</v>
          </cell>
          <cell r="O31">
            <v>7183.86</v>
          </cell>
        </row>
        <row r="32">
          <cell r="A32">
            <v>1632</v>
          </cell>
          <cell r="B32" t="str">
            <v>CRISTIANE MARIA REICHERT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2431.66</v>
          </cell>
          <cell r="M32">
            <v>9807.1</v>
          </cell>
          <cell r="N32">
            <v>7375.44</v>
          </cell>
          <cell r="O32">
            <v>9807.1</v>
          </cell>
        </row>
        <row r="33">
          <cell r="A33">
            <v>1522</v>
          </cell>
          <cell r="B33" t="str">
            <v>CRISTIANO BELEM CIRQUEIRA</v>
          </cell>
          <cell r="C33">
            <v>0</v>
          </cell>
          <cell r="D33">
            <v>1399.33</v>
          </cell>
          <cell r="E33">
            <v>466.44</v>
          </cell>
          <cell r="F33">
            <v>233.22</v>
          </cell>
          <cell r="G33">
            <v>0</v>
          </cell>
          <cell r="H33">
            <v>0</v>
          </cell>
          <cell r="I33">
            <v>0</v>
          </cell>
          <cell r="J33">
            <v>2098.99</v>
          </cell>
          <cell r="K33">
            <v>0</v>
          </cell>
          <cell r="L33">
            <v>3501.15</v>
          </cell>
          <cell r="M33">
            <v>6549.36</v>
          </cell>
          <cell r="N33">
            <v>3048.21</v>
          </cell>
          <cell r="O33">
            <v>4450.37</v>
          </cell>
        </row>
        <row r="34">
          <cell r="A34">
            <v>2178</v>
          </cell>
          <cell r="B34" t="str">
            <v>DALMA NEVES HONORIO QUINTANILHA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132.65</v>
          </cell>
          <cell r="M34">
            <v>1658.16</v>
          </cell>
          <cell r="N34">
            <v>1525.51</v>
          </cell>
          <cell r="O34">
            <v>1658.16</v>
          </cell>
        </row>
        <row r="35">
          <cell r="A35">
            <v>1779</v>
          </cell>
          <cell r="B35" t="str">
            <v>DANIEL DOS SANTOS BEZERRA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2462.31</v>
          </cell>
          <cell r="M35">
            <v>6822.4</v>
          </cell>
          <cell r="N35">
            <v>4360.09</v>
          </cell>
          <cell r="O35">
            <v>6822.4</v>
          </cell>
        </row>
        <row r="36">
          <cell r="A36">
            <v>2176</v>
          </cell>
          <cell r="B36" t="str">
            <v>DANIEL MARCIO DE OLIVEIRA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393.23</v>
          </cell>
          <cell r="M36">
            <v>3316.33</v>
          </cell>
          <cell r="N36">
            <v>2923.1</v>
          </cell>
          <cell r="O36">
            <v>3316.33</v>
          </cell>
        </row>
        <row r="37">
          <cell r="A37">
            <v>2107</v>
          </cell>
          <cell r="B37" t="str">
            <v>DANILO DO PRADO BUENO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792.98</v>
          </cell>
          <cell r="M37">
            <v>4145.41</v>
          </cell>
          <cell r="N37">
            <v>3352.43</v>
          </cell>
          <cell r="O37">
            <v>4145.41</v>
          </cell>
        </row>
        <row r="38">
          <cell r="A38">
            <v>1731</v>
          </cell>
          <cell r="B38" t="str">
            <v>DANILO MACHADO RAYA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2297.91</v>
          </cell>
          <cell r="M38">
            <v>8746</v>
          </cell>
          <cell r="N38">
            <v>6448.09</v>
          </cell>
          <cell r="O38">
            <v>8746</v>
          </cell>
        </row>
        <row r="39">
          <cell r="A39">
            <v>1393</v>
          </cell>
          <cell r="B39" t="str">
            <v>DELAINE AUGUSTA CARVALHO</v>
          </cell>
          <cell r="C39">
            <v>0</v>
          </cell>
          <cell r="D39">
            <v>0</v>
          </cell>
          <cell r="E39">
            <v>0</v>
          </cell>
          <cell r="F39">
            <v>1361.7</v>
          </cell>
          <cell r="G39">
            <v>0</v>
          </cell>
          <cell r="H39">
            <v>0</v>
          </cell>
          <cell r="I39">
            <v>280.29</v>
          </cell>
          <cell r="J39">
            <v>1641.99</v>
          </cell>
          <cell r="K39">
            <v>0</v>
          </cell>
          <cell r="L39">
            <v>5670.15</v>
          </cell>
          <cell r="M39">
            <v>5985.49</v>
          </cell>
          <cell r="N39">
            <v>315.34</v>
          </cell>
          <cell r="O39">
            <v>4343.5</v>
          </cell>
        </row>
        <row r="40">
          <cell r="A40">
            <v>1377</v>
          </cell>
          <cell r="B40" t="str">
            <v>DENISE COSTA E SILVA</v>
          </cell>
          <cell r="C40">
            <v>0</v>
          </cell>
          <cell r="D40">
            <v>0</v>
          </cell>
          <cell r="E40">
            <v>0</v>
          </cell>
          <cell r="F40">
            <v>583.14</v>
          </cell>
          <cell r="G40">
            <v>0</v>
          </cell>
          <cell r="H40">
            <v>0</v>
          </cell>
          <cell r="I40">
            <v>0</v>
          </cell>
          <cell r="J40">
            <v>583.14</v>
          </cell>
          <cell r="K40">
            <v>0</v>
          </cell>
          <cell r="L40">
            <v>3293.87</v>
          </cell>
          <cell r="M40">
            <v>6664.22</v>
          </cell>
          <cell r="N40">
            <v>3370.35</v>
          </cell>
          <cell r="O40">
            <v>6081.08</v>
          </cell>
        </row>
        <row r="41">
          <cell r="A41">
            <v>1395</v>
          </cell>
          <cell r="B41" t="str">
            <v>DENNYS PAULO DE OLIVEIRA AZEVEDO</v>
          </cell>
          <cell r="C41">
            <v>0</v>
          </cell>
          <cell r="D41">
            <v>0</v>
          </cell>
          <cell r="E41">
            <v>0</v>
          </cell>
          <cell r="F41">
            <v>942.6</v>
          </cell>
          <cell r="G41">
            <v>0</v>
          </cell>
          <cell r="H41">
            <v>0</v>
          </cell>
          <cell r="I41">
            <v>0</v>
          </cell>
          <cell r="J41">
            <v>942.6</v>
          </cell>
          <cell r="K41">
            <v>0</v>
          </cell>
          <cell r="L41">
            <v>5028.95</v>
          </cell>
          <cell r="M41">
            <v>9831.6</v>
          </cell>
          <cell r="N41">
            <v>4802.65</v>
          </cell>
          <cell r="O41">
            <v>8889</v>
          </cell>
        </row>
        <row r="42">
          <cell r="A42">
            <v>1505</v>
          </cell>
          <cell r="B42" t="str">
            <v>DIANA PARIASCA FERREIRA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1737.96</v>
          </cell>
          <cell r="M42">
            <v>1737.96</v>
          </cell>
          <cell r="N42">
            <v>0</v>
          </cell>
          <cell r="O42">
            <v>1737.96</v>
          </cell>
        </row>
        <row r="43">
          <cell r="A43">
            <v>1220</v>
          </cell>
          <cell r="B43" t="str">
            <v>DIANARI ROOSEVELT XAVIER</v>
          </cell>
          <cell r="C43">
            <v>0</v>
          </cell>
          <cell r="D43">
            <v>3624.57</v>
          </cell>
          <cell r="E43">
            <v>1208.19</v>
          </cell>
          <cell r="F43">
            <v>2416.2</v>
          </cell>
          <cell r="G43">
            <v>0</v>
          </cell>
          <cell r="H43">
            <v>0</v>
          </cell>
          <cell r="I43">
            <v>0</v>
          </cell>
          <cell r="J43">
            <v>7248.96</v>
          </cell>
          <cell r="K43">
            <v>0</v>
          </cell>
          <cell r="L43">
            <v>14892.27</v>
          </cell>
          <cell r="M43">
            <v>18985.36</v>
          </cell>
          <cell r="N43">
            <v>4093.09</v>
          </cell>
          <cell r="O43">
            <v>11736.400000000001</v>
          </cell>
        </row>
        <row r="44">
          <cell r="A44">
            <v>2148</v>
          </cell>
          <cell r="B44" t="str">
            <v>DIEGO GUIMARÃES SILVA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591.1</v>
          </cell>
          <cell r="M44">
            <v>3316.33</v>
          </cell>
          <cell r="N44">
            <v>2725.23</v>
          </cell>
          <cell r="O44">
            <v>3316.33</v>
          </cell>
        </row>
        <row r="45">
          <cell r="A45">
            <v>1448</v>
          </cell>
          <cell r="B45" t="str">
            <v>DIOGO ANTÔNIO DA PAIXÃO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2079.91</v>
          </cell>
          <cell r="M45">
            <v>8528</v>
          </cell>
          <cell r="N45">
            <v>6448.09</v>
          </cell>
          <cell r="O45">
            <v>8528</v>
          </cell>
        </row>
        <row r="46">
          <cell r="A46">
            <v>1949</v>
          </cell>
          <cell r="B46" t="str">
            <v>DIOGO MARTINS COSTA</v>
          </cell>
          <cell r="C46">
            <v>0</v>
          </cell>
          <cell r="D46">
            <v>0</v>
          </cell>
          <cell r="E46">
            <v>0</v>
          </cell>
          <cell r="F46">
            <v>354.33</v>
          </cell>
          <cell r="G46">
            <v>0</v>
          </cell>
          <cell r="H46">
            <v>0</v>
          </cell>
          <cell r="I46">
            <v>0</v>
          </cell>
          <cell r="J46">
            <v>354.33</v>
          </cell>
          <cell r="K46">
            <v>0</v>
          </cell>
          <cell r="L46">
            <v>2111.45</v>
          </cell>
          <cell r="M46">
            <v>3684.61</v>
          </cell>
          <cell r="N46">
            <v>1573.16</v>
          </cell>
          <cell r="O46">
            <v>3330.28</v>
          </cell>
        </row>
        <row r="47">
          <cell r="A47">
            <v>1125</v>
          </cell>
          <cell r="B47" t="str">
            <v>ELDER BARBOSA DA SILVA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1258.97</v>
          </cell>
          <cell r="M47">
            <v>5479.77</v>
          </cell>
          <cell r="N47">
            <v>4220.8</v>
          </cell>
          <cell r="O47">
            <v>5479.77</v>
          </cell>
        </row>
        <row r="48">
          <cell r="A48">
            <v>1426</v>
          </cell>
          <cell r="B48" t="str">
            <v>ELIANE MACIEL DE PAULA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2553.84</v>
          </cell>
          <cell r="M48">
            <v>10440.98</v>
          </cell>
          <cell r="N48">
            <v>7887.14</v>
          </cell>
          <cell r="O48">
            <v>10440.98</v>
          </cell>
        </row>
        <row r="49">
          <cell r="A49">
            <v>1867</v>
          </cell>
          <cell r="B49" t="str">
            <v>ELIANE MARIA ALVES MARTINS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4775.68</v>
          </cell>
          <cell r="L49">
            <v>1982.89</v>
          </cell>
          <cell r="M49">
            <v>11806.08</v>
          </cell>
          <cell r="N49">
            <v>9823.19</v>
          </cell>
          <cell r="O49">
            <v>7030.4</v>
          </cell>
        </row>
        <row r="50">
          <cell r="A50">
            <v>1606</v>
          </cell>
          <cell r="B50" t="str">
            <v>ELIANE MARIA RIOS FLEURY JARDIM</v>
          </cell>
          <cell r="C50">
            <v>0</v>
          </cell>
          <cell r="D50">
            <v>0</v>
          </cell>
          <cell r="E50">
            <v>0</v>
          </cell>
          <cell r="F50">
            <v>771.64</v>
          </cell>
          <cell r="G50">
            <v>0</v>
          </cell>
          <cell r="H50">
            <v>0</v>
          </cell>
          <cell r="I50">
            <v>141.71</v>
          </cell>
          <cell r="J50">
            <v>913.35</v>
          </cell>
          <cell r="K50">
            <v>0</v>
          </cell>
          <cell r="L50">
            <v>4245.07</v>
          </cell>
          <cell r="M50">
            <v>9626.33</v>
          </cell>
          <cell r="N50">
            <v>5381.26</v>
          </cell>
          <cell r="O50">
            <v>8712.98</v>
          </cell>
        </row>
        <row r="51">
          <cell r="A51">
            <v>2131</v>
          </cell>
          <cell r="B51" t="str">
            <v>ELSON BONFIM MIRANDA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779.14</v>
          </cell>
          <cell r="M51">
            <v>3316.33</v>
          </cell>
          <cell r="N51">
            <v>2537.19</v>
          </cell>
          <cell r="O51">
            <v>3316.33</v>
          </cell>
        </row>
        <row r="52">
          <cell r="A52">
            <v>2114</v>
          </cell>
          <cell r="B52" t="str">
            <v>EMMANUEL RONAN VELOSO ROSSI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4337.23</v>
          </cell>
          <cell r="M52">
            <v>4337.23</v>
          </cell>
          <cell r="N52">
            <v>0</v>
          </cell>
          <cell r="O52">
            <v>4337.23</v>
          </cell>
        </row>
        <row r="53">
          <cell r="A53">
            <v>1621</v>
          </cell>
          <cell r="B53" t="str">
            <v>ENEIDA DE SIQUEIRA LEAO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3006.82</v>
          </cell>
          <cell r="M53">
            <v>9807.1</v>
          </cell>
          <cell r="N53">
            <v>6800.28</v>
          </cell>
          <cell r="O53">
            <v>9807.1</v>
          </cell>
        </row>
        <row r="54">
          <cell r="A54">
            <v>1441</v>
          </cell>
          <cell r="B54" t="str">
            <v>ERNESTO TEDESCO REIS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3319.45</v>
          </cell>
          <cell r="M54">
            <v>11512.7</v>
          </cell>
          <cell r="N54">
            <v>8193.25</v>
          </cell>
          <cell r="O54">
            <v>11512.7</v>
          </cell>
        </row>
        <row r="55">
          <cell r="A55">
            <v>2155</v>
          </cell>
          <cell r="B55" t="str">
            <v>EROMIR BENICIO DOS SANTOS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264.06</v>
          </cell>
          <cell r="M55">
            <v>1571.06</v>
          </cell>
          <cell r="N55">
            <v>1307</v>
          </cell>
          <cell r="O55">
            <v>1571.06</v>
          </cell>
        </row>
        <row r="56">
          <cell r="A56">
            <v>2140</v>
          </cell>
          <cell r="B56" t="str">
            <v>ESDRAS LOPES DE LIMA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792.98</v>
          </cell>
          <cell r="M56">
            <v>4145.41</v>
          </cell>
          <cell r="N56">
            <v>3352.43</v>
          </cell>
          <cell r="O56">
            <v>4145.41</v>
          </cell>
        </row>
        <row r="57">
          <cell r="A57">
            <v>1427</v>
          </cell>
          <cell r="B57" t="str">
            <v>EUNICE MARIA DA SILVA NOLETO</v>
          </cell>
          <cell r="C57">
            <v>0</v>
          </cell>
          <cell r="D57">
            <v>0</v>
          </cell>
          <cell r="E57">
            <v>0</v>
          </cell>
          <cell r="F57">
            <v>654.33</v>
          </cell>
          <cell r="G57">
            <v>0</v>
          </cell>
          <cell r="H57">
            <v>0</v>
          </cell>
          <cell r="I57">
            <v>0</v>
          </cell>
          <cell r="J57">
            <v>654.33</v>
          </cell>
          <cell r="K57">
            <v>0</v>
          </cell>
          <cell r="L57">
            <v>5041.31</v>
          </cell>
          <cell r="M57">
            <v>13035.27</v>
          </cell>
          <cell r="N57">
            <v>7993.96</v>
          </cell>
          <cell r="O57">
            <v>12380.94</v>
          </cell>
        </row>
        <row r="58">
          <cell r="A58">
            <v>2139</v>
          </cell>
          <cell r="B58" t="str">
            <v>EURIPEDES JOSE DO CARMO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12358.01</v>
          </cell>
          <cell r="M58">
            <v>45902.91</v>
          </cell>
          <cell r="N58">
            <v>33544.9</v>
          </cell>
          <cell r="O58">
            <v>45902.91</v>
          </cell>
        </row>
        <row r="59">
          <cell r="A59">
            <v>1634</v>
          </cell>
          <cell r="B59" t="str">
            <v>FABIANA BARBOSA DE RESENDE SOUZA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1975.63</v>
          </cell>
          <cell r="M59">
            <v>8528</v>
          </cell>
          <cell r="N59">
            <v>6552.37</v>
          </cell>
          <cell r="O59">
            <v>8528</v>
          </cell>
        </row>
        <row r="60">
          <cell r="A60">
            <v>1378</v>
          </cell>
          <cell r="B60" t="str">
            <v>FABIANA MARIA NUNES PERINI</v>
          </cell>
          <cell r="C60">
            <v>0</v>
          </cell>
          <cell r="D60">
            <v>0</v>
          </cell>
          <cell r="E60">
            <v>0</v>
          </cell>
          <cell r="F60">
            <v>456.74</v>
          </cell>
          <cell r="G60">
            <v>0</v>
          </cell>
          <cell r="H60">
            <v>0</v>
          </cell>
          <cell r="I60">
            <v>0</v>
          </cell>
          <cell r="J60">
            <v>456.74</v>
          </cell>
          <cell r="K60">
            <v>0</v>
          </cell>
          <cell r="L60">
            <v>6376.74</v>
          </cell>
          <cell r="M60">
            <v>14559.46</v>
          </cell>
          <cell r="N60">
            <v>8182.72</v>
          </cell>
          <cell r="O60">
            <v>14102.72</v>
          </cell>
        </row>
        <row r="61">
          <cell r="A61">
            <v>1635</v>
          </cell>
          <cell r="B61" t="str">
            <v>FABIOLA MARIA FRADE BARRA</v>
          </cell>
          <cell r="C61">
            <v>0</v>
          </cell>
          <cell r="D61">
            <v>0</v>
          </cell>
          <cell r="E61">
            <v>0</v>
          </cell>
          <cell r="F61">
            <v>1399.33</v>
          </cell>
          <cell r="G61">
            <v>0</v>
          </cell>
          <cell r="H61">
            <v>0</v>
          </cell>
          <cell r="I61">
            <v>0</v>
          </cell>
          <cell r="J61">
            <v>1399.33</v>
          </cell>
          <cell r="K61">
            <v>0</v>
          </cell>
          <cell r="L61">
            <v>7114.91</v>
          </cell>
          <cell r="M61">
            <v>7397.22</v>
          </cell>
          <cell r="N61">
            <v>282.31</v>
          </cell>
          <cell r="O61">
            <v>5997.89</v>
          </cell>
        </row>
        <row r="62">
          <cell r="A62">
            <v>2151</v>
          </cell>
          <cell r="B62" t="str">
            <v>FELIPPE DE OLIVEIRA GONCALVES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3027.91</v>
          </cell>
          <cell r="M62">
            <v>10632.63</v>
          </cell>
          <cell r="N62">
            <v>7604.72</v>
          </cell>
          <cell r="O62">
            <v>10632.63</v>
          </cell>
        </row>
        <row r="63">
          <cell r="A63">
            <v>2091</v>
          </cell>
          <cell r="B63" t="str">
            <v>FERNANDA ALVES DO NASCIMENTO</v>
          </cell>
          <cell r="C63">
            <v>829.08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829.08</v>
          </cell>
          <cell r="K63">
            <v>0</v>
          </cell>
          <cell r="L63">
            <v>1011.64</v>
          </cell>
          <cell r="M63">
            <v>5907.58</v>
          </cell>
          <cell r="N63">
            <v>4895.94</v>
          </cell>
          <cell r="O63">
            <v>5078.5</v>
          </cell>
        </row>
        <row r="64">
          <cell r="A64">
            <v>1532</v>
          </cell>
          <cell r="B64" t="str">
            <v>FERNANDA GABRIELLE TIBURCIO NUNES</v>
          </cell>
          <cell r="C64">
            <v>0</v>
          </cell>
          <cell r="D64">
            <v>0</v>
          </cell>
          <cell r="E64">
            <v>0</v>
          </cell>
          <cell r="F64">
            <v>1602.29</v>
          </cell>
          <cell r="G64">
            <v>0</v>
          </cell>
          <cell r="H64">
            <v>0</v>
          </cell>
          <cell r="I64">
            <v>0</v>
          </cell>
          <cell r="J64">
            <v>1602.29</v>
          </cell>
          <cell r="K64">
            <v>0</v>
          </cell>
          <cell r="L64">
            <v>6777.22</v>
          </cell>
          <cell r="M64">
            <v>10381.18</v>
          </cell>
          <cell r="N64">
            <v>3603.96</v>
          </cell>
          <cell r="O64">
            <v>8778.89</v>
          </cell>
        </row>
        <row r="65">
          <cell r="A65">
            <v>2166</v>
          </cell>
          <cell r="B65" t="str">
            <v>FERNANDO OLINTO MEIRELLES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6167.27</v>
          </cell>
          <cell r="M65">
            <v>23580.73</v>
          </cell>
          <cell r="N65">
            <v>17413.46</v>
          </cell>
          <cell r="O65">
            <v>23580.73</v>
          </cell>
        </row>
        <row r="66">
          <cell r="A66">
            <v>1954</v>
          </cell>
          <cell r="B66" t="str">
            <v>FERNANDO RAMALHO DA COSTA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2222.49</v>
          </cell>
          <cell r="M66">
            <v>9046.46</v>
          </cell>
          <cell r="N66">
            <v>6823.97</v>
          </cell>
          <cell r="O66">
            <v>9046.46</v>
          </cell>
        </row>
        <row r="67">
          <cell r="A67">
            <v>2159</v>
          </cell>
          <cell r="B67" t="str">
            <v>FLAVIA CRISTINA FERREIRA PRADO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591.1</v>
          </cell>
          <cell r="M67">
            <v>3316.33</v>
          </cell>
          <cell r="N67">
            <v>2725.23</v>
          </cell>
          <cell r="O67">
            <v>3316.33</v>
          </cell>
        </row>
        <row r="68">
          <cell r="A68">
            <v>1434</v>
          </cell>
          <cell r="B68" t="str">
            <v>FLAVIA LÚCIA PEREIRA DA SILVA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856.78</v>
          </cell>
          <cell r="M68">
            <v>4365.92</v>
          </cell>
          <cell r="N68">
            <v>3509.14</v>
          </cell>
          <cell r="O68">
            <v>4365.92</v>
          </cell>
        </row>
        <row r="69">
          <cell r="A69">
            <v>1379</v>
          </cell>
          <cell r="B69" t="str">
            <v>FLEUBERG MATOS CORTEZ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3624.45</v>
          </cell>
          <cell r="M69">
            <v>8688</v>
          </cell>
          <cell r="N69">
            <v>5063.55</v>
          </cell>
          <cell r="O69">
            <v>8688</v>
          </cell>
        </row>
        <row r="70">
          <cell r="A70">
            <v>1790</v>
          </cell>
          <cell r="B70" t="str">
            <v>FRANCIOLE DE CARVALHO FALEIRO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1506.59</v>
          </cell>
          <cell r="M70">
            <v>6822.4</v>
          </cell>
          <cell r="N70">
            <v>5315.81</v>
          </cell>
          <cell r="O70">
            <v>6822.4</v>
          </cell>
        </row>
        <row r="71">
          <cell r="A71">
            <v>2172</v>
          </cell>
          <cell r="B71" t="str">
            <v>GENTIL ROSA DE OLIVEIRA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282.57</v>
          </cell>
          <cell r="M71">
            <v>2406.64</v>
          </cell>
          <cell r="N71">
            <v>2124.07</v>
          </cell>
          <cell r="O71">
            <v>2406.64</v>
          </cell>
        </row>
        <row r="72">
          <cell r="A72">
            <v>1450</v>
          </cell>
          <cell r="B72" t="str">
            <v>GLAUCO TEIXEIRA MORGADO</v>
          </cell>
          <cell r="C72">
            <v>0</v>
          </cell>
          <cell r="D72">
            <v>0</v>
          </cell>
          <cell r="E72">
            <v>0</v>
          </cell>
          <cell r="F72">
            <v>942.6</v>
          </cell>
          <cell r="G72">
            <v>0</v>
          </cell>
          <cell r="H72">
            <v>0</v>
          </cell>
          <cell r="I72">
            <v>0</v>
          </cell>
          <cell r="J72">
            <v>942.6</v>
          </cell>
          <cell r="K72">
            <v>0</v>
          </cell>
          <cell r="L72">
            <v>5348.52</v>
          </cell>
          <cell r="M72">
            <v>9475.6</v>
          </cell>
          <cell r="N72">
            <v>4127.08</v>
          </cell>
          <cell r="O72">
            <v>8533</v>
          </cell>
        </row>
        <row r="73">
          <cell r="A73">
            <v>2117</v>
          </cell>
          <cell r="B73" t="str">
            <v>GUSTAVO POMPEU ALVES CUSTODIO GUIMARAES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1222.65</v>
          </cell>
          <cell r="M73">
            <v>5758.03</v>
          </cell>
          <cell r="N73">
            <v>4535.38</v>
          </cell>
          <cell r="O73">
            <v>5758.03</v>
          </cell>
        </row>
        <row r="74">
          <cell r="A74">
            <v>1399</v>
          </cell>
          <cell r="B74" t="str">
            <v>HELEN NICEIA LIMA E CASTRO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580.9</v>
          </cell>
          <cell r="M74">
            <v>3274.44</v>
          </cell>
          <cell r="N74">
            <v>2693.54</v>
          </cell>
          <cell r="O74">
            <v>3274.44</v>
          </cell>
        </row>
        <row r="75">
          <cell r="A75">
            <v>1534</v>
          </cell>
          <cell r="B75" t="str">
            <v>HELENI ARAUJO MACHADO NEVES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2075.48</v>
          </cell>
          <cell r="M75">
            <v>6822.4</v>
          </cell>
          <cell r="N75">
            <v>4746.92</v>
          </cell>
          <cell r="O75">
            <v>6822.4</v>
          </cell>
        </row>
        <row r="76">
          <cell r="A76">
            <v>1523</v>
          </cell>
          <cell r="B76" t="str">
            <v>HENRIQUE SHIMURA MIKI</v>
          </cell>
          <cell r="C76">
            <v>0</v>
          </cell>
          <cell r="D76">
            <v>0</v>
          </cell>
          <cell r="E76">
            <v>316.62</v>
          </cell>
          <cell r="F76">
            <v>633.2</v>
          </cell>
          <cell r="G76">
            <v>0</v>
          </cell>
          <cell r="H76">
            <v>40.3</v>
          </cell>
          <cell r="I76">
            <v>80.6</v>
          </cell>
          <cell r="J76">
            <v>1070.72</v>
          </cell>
          <cell r="K76">
            <v>0</v>
          </cell>
          <cell r="L76">
            <v>3622.86</v>
          </cell>
          <cell r="M76">
            <v>5535.71</v>
          </cell>
          <cell r="N76">
            <v>1912.85</v>
          </cell>
          <cell r="O76">
            <v>4464.99</v>
          </cell>
        </row>
        <row r="77">
          <cell r="A77">
            <v>1437</v>
          </cell>
          <cell r="B77" t="str">
            <v>HIMERSON PEREIRA FARIAS</v>
          </cell>
          <cell r="C77">
            <v>0</v>
          </cell>
          <cell r="D77">
            <v>2827.81</v>
          </cell>
          <cell r="E77">
            <v>1717.81</v>
          </cell>
          <cell r="F77">
            <v>3435.37</v>
          </cell>
          <cell r="G77">
            <v>1739.79</v>
          </cell>
          <cell r="H77">
            <v>1270.98</v>
          </cell>
          <cell r="I77">
            <v>2541.81</v>
          </cell>
          <cell r="J77">
            <v>13533.569999999998</v>
          </cell>
          <cell r="K77">
            <v>0</v>
          </cell>
          <cell r="L77">
            <v>22435.9</v>
          </cell>
          <cell r="M77">
            <v>28049.94</v>
          </cell>
          <cell r="N77">
            <v>5614.04</v>
          </cell>
          <cell r="O77">
            <v>14516.37</v>
          </cell>
        </row>
        <row r="78">
          <cell r="A78">
            <v>1442</v>
          </cell>
          <cell r="B78" t="str">
            <v>HUMBERTO CAMPOS TEIXEIRA</v>
          </cell>
          <cell r="C78">
            <v>0</v>
          </cell>
          <cell r="D78">
            <v>2827.81</v>
          </cell>
          <cell r="E78">
            <v>942.6</v>
          </cell>
          <cell r="F78">
            <v>1413.83</v>
          </cell>
          <cell r="G78">
            <v>0</v>
          </cell>
          <cell r="H78">
            <v>0</v>
          </cell>
          <cell r="I78">
            <v>0</v>
          </cell>
          <cell r="J78">
            <v>5184.24</v>
          </cell>
          <cell r="K78">
            <v>0</v>
          </cell>
          <cell r="L78">
            <v>9909.83</v>
          </cell>
          <cell r="M78">
            <v>13878.12</v>
          </cell>
          <cell r="N78">
            <v>3968.29</v>
          </cell>
          <cell r="O78">
            <v>8693.880000000001</v>
          </cell>
        </row>
        <row r="79">
          <cell r="A79">
            <v>1400</v>
          </cell>
          <cell r="B79" t="str">
            <v>HUMBERTO MAGALHÃES DA SILVA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3678.69</v>
          </cell>
          <cell r="M79">
            <v>12250.27</v>
          </cell>
          <cell r="N79">
            <v>8571.58</v>
          </cell>
          <cell r="O79">
            <v>12250.27</v>
          </cell>
        </row>
        <row r="80">
          <cell r="A80">
            <v>1130</v>
          </cell>
          <cell r="B80" t="str">
            <v>IDALINA FRANCISCA GOMES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2053.64</v>
          </cell>
          <cell r="M80">
            <v>8432.48</v>
          </cell>
          <cell r="N80">
            <v>6378.84</v>
          </cell>
          <cell r="O80">
            <v>8432.48</v>
          </cell>
        </row>
        <row r="81">
          <cell r="A81">
            <v>2025</v>
          </cell>
          <cell r="B81" t="str">
            <v>IRANILZA PEREIRA ALVES DE MATOS</v>
          </cell>
          <cell r="C81">
            <v>0</v>
          </cell>
          <cell r="D81">
            <v>0</v>
          </cell>
          <cell r="E81">
            <v>0</v>
          </cell>
          <cell r="F81">
            <v>218.19</v>
          </cell>
          <cell r="G81">
            <v>0</v>
          </cell>
          <cell r="H81">
            <v>0</v>
          </cell>
          <cell r="I81">
            <v>0</v>
          </cell>
          <cell r="J81">
            <v>218.19</v>
          </cell>
          <cell r="K81">
            <v>0</v>
          </cell>
          <cell r="L81">
            <v>1343.56</v>
          </cell>
          <cell r="M81">
            <v>1798.53</v>
          </cell>
          <cell r="N81">
            <v>454.97</v>
          </cell>
          <cell r="O81">
            <v>1580.34</v>
          </cell>
        </row>
        <row r="82">
          <cell r="A82">
            <v>2056</v>
          </cell>
          <cell r="B82" t="str">
            <v>IVAN FERREIRA RODRIGUES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930.98</v>
          </cell>
          <cell r="M82">
            <v>4283.41</v>
          </cell>
          <cell r="N82">
            <v>3352.43</v>
          </cell>
          <cell r="O82">
            <v>4283.41</v>
          </cell>
        </row>
        <row r="83">
          <cell r="A83">
            <v>1401</v>
          </cell>
          <cell r="B83" t="str">
            <v>IVAN ROCHA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2655.07</v>
          </cell>
          <cell r="M83">
            <v>8528</v>
          </cell>
          <cell r="N83">
            <v>5872.93</v>
          </cell>
          <cell r="O83">
            <v>8528</v>
          </cell>
        </row>
        <row r="84">
          <cell r="A84">
            <v>1607</v>
          </cell>
          <cell r="B84" t="str">
            <v>JAIR JOSE RIBEIRO FILHO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5933.2</v>
          </cell>
          <cell r="L84">
            <v>2065.61</v>
          </cell>
          <cell r="M84">
            <v>14409.2</v>
          </cell>
          <cell r="N84">
            <v>12343.59</v>
          </cell>
          <cell r="O84">
            <v>8476</v>
          </cell>
        </row>
        <row r="85">
          <cell r="A85">
            <v>1509</v>
          </cell>
          <cell r="B85" t="str">
            <v>JANE ESTELA DE FIGUEIREDO AGUIAR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1583.21</v>
          </cell>
          <cell r="M85">
            <v>1737.96</v>
          </cell>
          <cell r="N85">
            <v>154.75</v>
          </cell>
          <cell r="O85">
            <v>1737.96</v>
          </cell>
        </row>
        <row r="86">
          <cell r="A86">
            <v>2152</v>
          </cell>
          <cell r="B86" t="str">
            <v>JAQUELINE BÁRBARA DE SOUZA GONÇALVES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764.54</v>
          </cell>
          <cell r="M86">
            <v>4145.41</v>
          </cell>
          <cell r="N86">
            <v>3380.87</v>
          </cell>
          <cell r="O86">
            <v>4145.41</v>
          </cell>
        </row>
        <row r="87">
          <cell r="A87">
            <v>1627</v>
          </cell>
          <cell r="B87" t="str">
            <v>JAQUELINE CARVALHO RIOS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1868.11</v>
          </cell>
          <cell r="M87">
            <v>7757.82</v>
          </cell>
          <cell r="N87">
            <v>5889.71</v>
          </cell>
          <cell r="O87">
            <v>7757.82</v>
          </cell>
        </row>
        <row r="88">
          <cell r="A88">
            <v>1403</v>
          </cell>
          <cell r="B88" t="str">
            <v>JESUINA MORAES DOS SANTOS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1059.09</v>
          </cell>
          <cell r="M88">
            <v>4093.44</v>
          </cell>
          <cell r="N88">
            <v>3034.35</v>
          </cell>
          <cell r="O88">
            <v>4093.44</v>
          </cell>
        </row>
        <row r="89">
          <cell r="A89">
            <v>2093</v>
          </cell>
          <cell r="B89" t="str">
            <v>JOAO MARCOS FERNANDES DE SANTANA</v>
          </cell>
          <cell r="C89">
            <v>0</v>
          </cell>
          <cell r="D89">
            <v>0</v>
          </cell>
          <cell r="E89">
            <v>0</v>
          </cell>
          <cell r="F89">
            <v>44.31</v>
          </cell>
          <cell r="G89">
            <v>0</v>
          </cell>
          <cell r="H89">
            <v>0</v>
          </cell>
          <cell r="I89">
            <v>0</v>
          </cell>
          <cell r="J89">
            <v>44.31</v>
          </cell>
          <cell r="K89">
            <v>0</v>
          </cell>
          <cell r="L89">
            <v>941.44</v>
          </cell>
          <cell r="M89">
            <v>4330.44</v>
          </cell>
          <cell r="N89">
            <v>3389</v>
          </cell>
          <cell r="O89">
            <v>4286.129999999999</v>
          </cell>
        </row>
        <row r="90">
          <cell r="A90">
            <v>1860</v>
          </cell>
          <cell r="B90" t="str">
            <v>JOAO VICTOR BARBOSA FERREIRA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2181.63</v>
          </cell>
          <cell r="M90">
            <v>8804</v>
          </cell>
          <cell r="N90">
            <v>6622.37</v>
          </cell>
          <cell r="O90">
            <v>8804</v>
          </cell>
        </row>
        <row r="91">
          <cell r="A91">
            <v>1637</v>
          </cell>
          <cell r="B91" t="str">
            <v>JOAO VITOR LUSTOSA DE BRITO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2790.15</v>
          </cell>
          <cell r="M91">
            <v>10181.5</v>
          </cell>
          <cell r="N91">
            <v>7391.35</v>
          </cell>
          <cell r="O91">
            <v>10181.5</v>
          </cell>
        </row>
        <row r="92">
          <cell r="A92">
            <v>1545</v>
          </cell>
          <cell r="B92" t="str">
            <v>JOARA REIS FERREIRA</v>
          </cell>
          <cell r="C92">
            <v>0</v>
          </cell>
          <cell r="D92">
            <v>0</v>
          </cell>
          <cell r="E92">
            <v>0</v>
          </cell>
          <cell r="F92">
            <v>466.47</v>
          </cell>
          <cell r="G92">
            <v>0</v>
          </cell>
          <cell r="H92">
            <v>0</v>
          </cell>
          <cell r="I92">
            <v>0</v>
          </cell>
          <cell r="J92">
            <v>466.47</v>
          </cell>
          <cell r="K92">
            <v>0</v>
          </cell>
          <cell r="L92">
            <v>2423.61</v>
          </cell>
          <cell r="M92">
            <v>4851.1</v>
          </cell>
          <cell r="N92">
            <v>2427.49</v>
          </cell>
          <cell r="O92">
            <v>4384.63</v>
          </cell>
        </row>
        <row r="93">
          <cell r="A93">
            <v>7</v>
          </cell>
          <cell r="B93" t="str">
            <v>JOSE MUNIZ FALCAO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6655.03</v>
          </cell>
          <cell r="M93">
            <v>6655.03</v>
          </cell>
          <cell r="N93">
            <v>0</v>
          </cell>
          <cell r="O93">
            <v>6655.03</v>
          </cell>
        </row>
        <row r="94">
          <cell r="A94">
            <v>2169</v>
          </cell>
          <cell r="B94" t="str">
            <v>JULIANA MATOS DE SOUSA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37.7</v>
          </cell>
          <cell r="M94">
            <v>2406.64</v>
          </cell>
          <cell r="N94">
            <v>2368.94</v>
          </cell>
          <cell r="O94">
            <v>2406.64</v>
          </cell>
        </row>
        <row r="95">
          <cell r="A95">
            <v>1546</v>
          </cell>
          <cell r="B95" t="str">
            <v>JULIANA RODRIGUES PEIXOTO ARAUJO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789.8</v>
          </cell>
          <cell r="M95">
            <v>4469.92</v>
          </cell>
          <cell r="N95">
            <v>3680.12</v>
          </cell>
          <cell r="O95">
            <v>4469.92</v>
          </cell>
        </row>
        <row r="96">
          <cell r="A96">
            <v>2163</v>
          </cell>
          <cell r="B96" t="str">
            <v>JULYANNA ANDREAO LOPES VITORIA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371.05</v>
          </cell>
          <cell r="M96">
            <v>1675.06</v>
          </cell>
          <cell r="N96">
            <v>1304.01</v>
          </cell>
          <cell r="O96">
            <v>1675.06</v>
          </cell>
        </row>
        <row r="97">
          <cell r="A97">
            <v>1647</v>
          </cell>
          <cell r="B97" t="str">
            <v>KAMILLA GUIMARAES RODRIGUES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3103.53</v>
          </cell>
          <cell r="M97">
            <v>12250.27</v>
          </cell>
          <cell r="N97">
            <v>9146.74</v>
          </cell>
          <cell r="O97">
            <v>12250.27</v>
          </cell>
        </row>
        <row r="98">
          <cell r="A98">
            <v>1562</v>
          </cell>
          <cell r="B98" t="str">
            <v>KAREM MAGNO ROCHA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1610.87</v>
          </cell>
          <cell r="M98">
            <v>6822.4</v>
          </cell>
          <cell r="N98">
            <v>5211.53</v>
          </cell>
          <cell r="O98">
            <v>6822.4</v>
          </cell>
        </row>
        <row r="99">
          <cell r="A99">
            <v>1605</v>
          </cell>
          <cell r="B99" t="str">
            <v>KELLE CRISTINA ASSIS DE CASTRO</v>
          </cell>
          <cell r="C99">
            <v>0</v>
          </cell>
          <cell r="D99">
            <v>0</v>
          </cell>
          <cell r="E99">
            <v>0</v>
          </cell>
          <cell r="F99">
            <v>815.14</v>
          </cell>
          <cell r="G99">
            <v>0</v>
          </cell>
          <cell r="H99">
            <v>0</v>
          </cell>
          <cell r="I99">
            <v>0</v>
          </cell>
          <cell r="J99">
            <v>815.14</v>
          </cell>
          <cell r="K99">
            <v>0</v>
          </cell>
          <cell r="L99">
            <v>6268.45</v>
          </cell>
          <cell r="M99">
            <v>16108.63</v>
          </cell>
          <cell r="N99">
            <v>9840.18</v>
          </cell>
          <cell r="O99">
            <v>15293.49</v>
          </cell>
        </row>
        <row r="100">
          <cell r="A100">
            <v>2164</v>
          </cell>
          <cell r="B100" t="str">
            <v>KELLEN APOLINARIO ARRUDA SILVA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264.06</v>
          </cell>
          <cell r="M100">
            <v>1571.06</v>
          </cell>
          <cell r="N100">
            <v>1307</v>
          </cell>
          <cell r="O100">
            <v>1571.06</v>
          </cell>
        </row>
        <row r="101">
          <cell r="A101">
            <v>2153</v>
          </cell>
          <cell r="B101" t="str">
            <v>KELLY INÁCIO DE ARAUJO VIEIRA MAIA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2210.89</v>
          </cell>
          <cell r="L101">
            <v>613.52</v>
          </cell>
          <cell r="M101">
            <v>5573.219999999999</v>
          </cell>
          <cell r="N101">
            <v>4959.7</v>
          </cell>
          <cell r="O101">
            <v>3362.3299999999995</v>
          </cell>
        </row>
        <row r="102">
          <cell r="A102">
            <v>1564</v>
          </cell>
          <cell r="B102" t="str">
            <v>KERITA KIRIAKE VAZ DA FONSECA</v>
          </cell>
          <cell r="C102">
            <v>0</v>
          </cell>
          <cell r="D102">
            <v>0</v>
          </cell>
          <cell r="E102">
            <v>0</v>
          </cell>
          <cell r="F102">
            <v>531.49</v>
          </cell>
          <cell r="G102">
            <v>0</v>
          </cell>
          <cell r="H102">
            <v>0</v>
          </cell>
          <cell r="I102">
            <v>0</v>
          </cell>
          <cell r="J102">
            <v>531.49</v>
          </cell>
          <cell r="K102">
            <v>3979.6</v>
          </cell>
          <cell r="L102">
            <v>3757.5</v>
          </cell>
          <cell r="M102">
            <v>10640.84</v>
          </cell>
          <cell r="N102">
            <v>6883.34</v>
          </cell>
          <cell r="O102">
            <v>6129.75</v>
          </cell>
        </row>
        <row r="103">
          <cell r="A103">
            <v>1444</v>
          </cell>
          <cell r="B103" t="str">
            <v>LARISSA BARBOSA LARANJEIRAS BRANQUINHO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2875.07</v>
          </cell>
          <cell r="M103">
            <v>4365.92</v>
          </cell>
          <cell r="N103">
            <v>1490.85</v>
          </cell>
          <cell r="O103">
            <v>4365.92</v>
          </cell>
        </row>
        <row r="104">
          <cell r="A104">
            <v>1604</v>
          </cell>
          <cell r="B104" t="str">
            <v>LARISSA VIEIRA DOS SANTOS E VELOSO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2550.79</v>
          </cell>
          <cell r="M104">
            <v>8528</v>
          </cell>
          <cell r="N104">
            <v>5977.21</v>
          </cell>
          <cell r="O104">
            <v>8528</v>
          </cell>
        </row>
        <row r="105">
          <cell r="A105">
            <v>2154</v>
          </cell>
          <cell r="B105" t="str">
            <v>LEANDRO EUSTAQUIO PEREIRA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1116.07</v>
          </cell>
          <cell r="M105">
            <v>5443.18</v>
          </cell>
          <cell r="N105">
            <v>4327.11</v>
          </cell>
          <cell r="O105">
            <v>5443.18</v>
          </cell>
        </row>
        <row r="106">
          <cell r="A106">
            <v>1964</v>
          </cell>
          <cell r="B106" t="str">
            <v>LENA MARIA MILHOMEM DE SOUSA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417.05</v>
          </cell>
          <cell r="M106">
            <v>1617.06</v>
          </cell>
          <cell r="N106">
            <v>1200.01</v>
          </cell>
          <cell r="O106">
            <v>1617.06</v>
          </cell>
        </row>
        <row r="107">
          <cell r="A107">
            <v>1380</v>
          </cell>
          <cell r="B107" t="str">
            <v>LILIAN BRAUDES COELHO</v>
          </cell>
          <cell r="C107">
            <v>0</v>
          </cell>
          <cell r="D107">
            <v>0</v>
          </cell>
          <cell r="E107">
            <v>0</v>
          </cell>
          <cell r="F107">
            <v>364.45</v>
          </cell>
          <cell r="G107">
            <v>0</v>
          </cell>
          <cell r="H107">
            <v>0</v>
          </cell>
          <cell r="I107">
            <v>0</v>
          </cell>
          <cell r="J107">
            <v>364.45</v>
          </cell>
          <cell r="K107">
            <v>0</v>
          </cell>
          <cell r="L107">
            <v>3847.4</v>
          </cell>
          <cell r="M107">
            <v>11828.32</v>
          </cell>
          <cell r="N107">
            <v>7980.92</v>
          </cell>
          <cell r="O107">
            <v>11463.869999999999</v>
          </cell>
        </row>
        <row r="108">
          <cell r="A108">
            <v>1644</v>
          </cell>
          <cell r="B108" t="str">
            <v>LILIAN PUREZA DE ASSIS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2925.75</v>
          </cell>
          <cell r="M108">
            <v>11603.79</v>
          </cell>
          <cell r="N108">
            <v>8678.04</v>
          </cell>
          <cell r="O108">
            <v>11603.79</v>
          </cell>
        </row>
        <row r="109">
          <cell r="A109">
            <v>1675</v>
          </cell>
          <cell r="B109" t="str">
            <v>LINDOMAR GUIMARAES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2023.34</v>
          </cell>
          <cell r="M109">
            <v>6822.4</v>
          </cell>
          <cell r="N109">
            <v>4799.06</v>
          </cell>
          <cell r="O109">
            <v>6822.4</v>
          </cell>
        </row>
        <row r="110">
          <cell r="A110">
            <v>2175</v>
          </cell>
          <cell r="B110" t="str">
            <v>LINDOMAR MENEZES DE OLIVEIRA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10404.07</v>
          </cell>
          <cell r="M110">
            <v>23580.73</v>
          </cell>
          <cell r="N110">
            <v>13176.66</v>
          </cell>
          <cell r="O110">
            <v>23580.73</v>
          </cell>
        </row>
        <row r="111">
          <cell r="A111">
            <v>1622</v>
          </cell>
          <cell r="B111" t="str">
            <v>LORENA FRANCISCO PEREIRA FERNANDES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1058.69</v>
          </cell>
          <cell r="M111">
            <v>4781.92</v>
          </cell>
          <cell r="N111">
            <v>3723.23</v>
          </cell>
          <cell r="O111">
            <v>4781.92</v>
          </cell>
        </row>
        <row r="112">
          <cell r="A112">
            <v>2145</v>
          </cell>
          <cell r="B112" t="str">
            <v>LORRANNE SOUZA DA SILVA MEDEIRO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591.1</v>
          </cell>
          <cell r="M112">
            <v>3316.33</v>
          </cell>
          <cell r="N112">
            <v>2725.23</v>
          </cell>
          <cell r="O112">
            <v>3316.33</v>
          </cell>
        </row>
        <row r="113">
          <cell r="A113">
            <v>2138</v>
          </cell>
          <cell r="B113" t="str">
            <v>LUCAS FERNANDES DE ANDRADE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6063</v>
          </cell>
          <cell r="M113">
            <v>23580.73</v>
          </cell>
          <cell r="N113">
            <v>17517.73</v>
          </cell>
          <cell r="O113">
            <v>23580.73</v>
          </cell>
        </row>
        <row r="114">
          <cell r="A114">
            <v>2156</v>
          </cell>
          <cell r="B114" t="str">
            <v>LUCAS MAGALHÃES DE GOUVEIA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6115.14</v>
          </cell>
          <cell r="M114">
            <v>23788.73</v>
          </cell>
          <cell r="N114">
            <v>17673.59</v>
          </cell>
          <cell r="O114">
            <v>23788.73</v>
          </cell>
        </row>
        <row r="115">
          <cell r="A115">
            <v>1512</v>
          </cell>
          <cell r="B115" t="str">
            <v>LUCELIA DOS SANTOS LIMA</v>
          </cell>
          <cell r="C115">
            <v>0</v>
          </cell>
          <cell r="D115">
            <v>0</v>
          </cell>
          <cell r="E115">
            <v>0</v>
          </cell>
          <cell r="F115">
            <v>559.73</v>
          </cell>
          <cell r="G115">
            <v>0</v>
          </cell>
          <cell r="H115">
            <v>0</v>
          </cell>
          <cell r="I115">
            <v>0</v>
          </cell>
          <cell r="J115">
            <v>559.73</v>
          </cell>
          <cell r="K115">
            <v>0</v>
          </cell>
          <cell r="L115">
            <v>3082.46</v>
          </cell>
          <cell r="M115">
            <v>6444.95</v>
          </cell>
          <cell r="N115">
            <v>3362.49</v>
          </cell>
          <cell r="O115">
            <v>5885.219999999999</v>
          </cell>
        </row>
        <row r="116">
          <cell r="A116">
            <v>2162</v>
          </cell>
          <cell r="B116" t="str">
            <v>LUCIA MONTEIRO DA SILVA ARRUDA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264.06</v>
          </cell>
          <cell r="M116">
            <v>1571.06</v>
          </cell>
          <cell r="N116">
            <v>1307</v>
          </cell>
          <cell r="O116">
            <v>1571.06</v>
          </cell>
        </row>
        <row r="117">
          <cell r="A117">
            <v>1733</v>
          </cell>
          <cell r="B117" t="str">
            <v>LUCIANA BARBOSA NASCIMENTO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5347.77</v>
          </cell>
          <cell r="L117">
            <v>2079.91</v>
          </cell>
          <cell r="M117">
            <v>13875.77</v>
          </cell>
          <cell r="N117">
            <v>11795.86</v>
          </cell>
          <cell r="O117">
            <v>8528</v>
          </cell>
        </row>
        <row r="118">
          <cell r="A118">
            <v>1550</v>
          </cell>
          <cell r="B118" t="str">
            <v>LUCIANA RONCATO INACIO</v>
          </cell>
          <cell r="C118">
            <v>0</v>
          </cell>
          <cell r="D118">
            <v>0</v>
          </cell>
          <cell r="E118">
            <v>0</v>
          </cell>
          <cell r="F118">
            <v>1648.5</v>
          </cell>
          <cell r="G118">
            <v>0</v>
          </cell>
          <cell r="H118">
            <v>0</v>
          </cell>
          <cell r="I118">
            <v>704.76</v>
          </cell>
          <cell r="J118">
            <v>2353.26</v>
          </cell>
          <cell r="K118">
            <v>5145.43</v>
          </cell>
          <cell r="L118">
            <v>6913.31</v>
          </cell>
          <cell r="M118">
            <v>15326.14</v>
          </cell>
          <cell r="N118">
            <v>8412.83</v>
          </cell>
          <cell r="O118">
            <v>7827.449999999999</v>
          </cell>
        </row>
        <row r="119">
          <cell r="A119">
            <v>2150</v>
          </cell>
          <cell r="B119" t="str">
            <v>LUCIMAR RODRIGUES GOMES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2844.43</v>
          </cell>
          <cell r="M119">
            <v>11308.09</v>
          </cell>
          <cell r="N119">
            <v>8463.66</v>
          </cell>
          <cell r="O119">
            <v>11308.09</v>
          </cell>
        </row>
        <row r="120">
          <cell r="A120">
            <v>1629</v>
          </cell>
          <cell r="B120" t="str">
            <v>LUIS CARLOS SOUZA ARAUJO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1756.13</v>
          </cell>
          <cell r="M120">
            <v>7350.62</v>
          </cell>
          <cell r="N120">
            <v>5594.49</v>
          </cell>
          <cell r="O120">
            <v>7350.62</v>
          </cell>
        </row>
        <row r="121">
          <cell r="A121">
            <v>2165</v>
          </cell>
          <cell r="B121" t="str">
            <v>LUIZ GUSTAVO ROSA SAMPAIO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6167.27</v>
          </cell>
          <cell r="M121">
            <v>23580.73</v>
          </cell>
          <cell r="N121">
            <v>17413.46</v>
          </cell>
          <cell r="O121">
            <v>23580.73</v>
          </cell>
        </row>
        <row r="122">
          <cell r="A122">
            <v>2149</v>
          </cell>
          <cell r="B122" t="str">
            <v>LUSSELMA FERREIRA DE MACEDO ALVES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322.01</v>
          </cell>
          <cell r="M122">
            <v>2040.44</v>
          </cell>
          <cell r="N122">
            <v>1718.43</v>
          </cell>
          <cell r="O122">
            <v>2040.44</v>
          </cell>
        </row>
        <row r="123">
          <cell r="A123">
            <v>1643</v>
          </cell>
          <cell r="B123" t="str">
            <v>MANOEL FERREIRA JUNIOR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1506.59</v>
          </cell>
          <cell r="M123">
            <v>6926.4</v>
          </cell>
          <cell r="N123">
            <v>5419.81</v>
          </cell>
          <cell r="O123">
            <v>6926.4</v>
          </cell>
        </row>
        <row r="124">
          <cell r="A124">
            <v>1791</v>
          </cell>
          <cell r="B124" t="str">
            <v>MARCEL SOARES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2410.17</v>
          </cell>
          <cell r="M124">
            <v>6822.4</v>
          </cell>
          <cell r="N124">
            <v>4412.23</v>
          </cell>
          <cell r="O124">
            <v>6822.4</v>
          </cell>
        </row>
        <row r="125">
          <cell r="A125">
            <v>1435</v>
          </cell>
          <cell r="B125" t="str">
            <v>MARCELLE DINIZ MOURA BARROS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5615.18</v>
          </cell>
          <cell r="M125">
            <v>5615.18</v>
          </cell>
          <cell r="N125">
            <v>0</v>
          </cell>
          <cell r="O125">
            <v>5615.18</v>
          </cell>
        </row>
        <row r="126">
          <cell r="A126">
            <v>1603</v>
          </cell>
          <cell r="B126" t="str">
            <v>MARCELO PERINI PERALTA CUNHA</v>
          </cell>
          <cell r="C126">
            <v>0</v>
          </cell>
          <cell r="D126">
            <v>0</v>
          </cell>
          <cell r="E126">
            <v>0</v>
          </cell>
          <cell r="F126">
            <v>1131.06</v>
          </cell>
          <cell r="G126">
            <v>0</v>
          </cell>
          <cell r="H126">
            <v>0</v>
          </cell>
          <cell r="I126">
            <v>0</v>
          </cell>
          <cell r="J126">
            <v>1131.06</v>
          </cell>
          <cell r="K126">
            <v>0</v>
          </cell>
          <cell r="L126">
            <v>5378.58</v>
          </cell>
          <cell r="M126">
            <v>9665.07</v>
          </cell>
          <cell r="N126">
            <v>4286.49</v>
          </cell>
          <cell r="O126">
            <v>8534.01</v>
          </cell>
        </row>
        <row r="127">
          <cell r="A127">
            <v>1814</v>
          </cell>
          <cell r="B127" t="str">
            <v>MARCELO SUEZO HASEDA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8113.34</v>
          </cell>
          <cell r="M127">
            <v>8113.34</v>
          </cell>
          <cell r="N127">
            <v>0</v>
          </cell>
          <cell r="O127">
            <v>8113.34</v>
          </cell>
        </row>
        <row r="128">
          <cell r="A128">
            <v>1716</v>
          </cell>
          <cell r="B128" t="str">
            <v>MARCIA PEREIRA DE MEDEIROS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1578.62</v>
          </cell>
          <cell r="M128">
            <v>5654.03</v>
          </cell>
          <cell r="N128">
            <v>4075.41</v>
          </cell>
          <cell r="O128">
            <v>5654.03</v>
          </cell>
        </row>
        <row r="129">
          <cell r="A129">
            <v>1587</v>
          </cell>
          <cell r="B129" t="str">
            <v>MARCILIA FERNANDES ARRUDA NASCIMENTO</v>
          </cell>
          <cell r="C129">
            <v>0</v>
          </cell>
          <cell r="D129">
            <v>3624.57</v>
          </cell>
          <cell r="E129">
            <v>1208.19</v>
          </cell>
          <cell r="F129">
            <v>1812.19</v>
          </cell>
          <cell r="G129">
            <v>0</v>
          </cell>
          <cell r="H129">
            <v>0</v>
          </cell>
          <cell r="I129">
            <v>0</v>
          </cell>
          <cell r="J129">
            <v>6644.950000000001</v>
          </cell>
          <cell r="K129">
            <v>0</v>
          </cell>
          <cell r="L129">
            <v>12985.14</v>
          </cell>
          <cell r="M129">
            <v>18357.18</v>
          </cell>
          <cell r="N129">
            <v>5372.04</v>
          </cell>
          <cell r="O129">
            <v>11712.23</v>
          </cell>
        </row>
        <row r="130">
          <cell r="A130">
            <v>1815</v>
          </cell>
          <cell r="B130" t="str">
            <v>MARCIO DE OLIVEIRA BRONZI</v>
          </cell>
          <cell r="C130">
            <v>0</v>
          </cell>
          <cell r="D130">
            <v>2186.78</v>
          </cell>
          <cell r="E130">
            <v>753.73</v>
          </cell>
          <cell r="F130">
            <v>376.81</v>
          </cell>
          <cell r="G130">
            <v>0</v>
          </cell>
          <cell r="H130">
            <v>74.41</v>
          </cell>
          <cell r="I130">
            <v>37.2</v>
          </cell>
          <cell r="J130">
            <v>3428.93</v>
          </cell>
          <cell r="K130">
            <v>0</v>
          </cell>
          <cell r="L130">
            <v>5848.91</v>
          </cell>
          <cell r="M130">
            <v>10388.47</v>
          </cell>
          <cell r="N130">
            <v>4539.56</v>
          </cell>
          <cell r="O130">
            <v>6959.539999999999</v>
          </cell>
        </row>
        <row r="131">
          <cell r="A131">
            <v>1718</v>
          </cell>
          <cell r="B131" t="str">
            <v>MARCIO LUIS DE OLIVEIRA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11335.75</v>
          </cell>
          <cell r="M131">
            <v>11335.75</v>
          </cell>
          <cell r="N131">
            <v>0</v>
          </cell>
          <cell r="O131">
            <v>11335.75</v>
          </cell>
        </row>
        <row r="132">
          <cell r="A132">
            <v>1788</v>
          </cell>
          <cell r="B132" t="str">
            <v>MARCOS VINICIUS ARANTES DE MORAIS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1274.78</v>
          </cell>
          <cell r="M132">
            <v>5654.03</v>
          </cell>
          <cell r="N132">
            <v>4379.25</v>
          </cell>
          <cell r="O132">
            <v>5654.03</v>
          </cell>
        </row>
        <row r="133">
          <cell r="A133">
            <v>1552</v>
          </cell>
          <cell r="B133" t="str">
            <v>MARCUS VINICIUS MOREIRA TEIXEIRA</v>
          </cell>
          <cell r="C133">
            <v>0</v>
          </cell>
          <cell r="D133">
            <v>0</v>
          </cell>
          <cell r="E133">
            <v>0</v>
          </cell>
          <cell r="F133">
            <v>560.3</v>
          </cell>
          <cell r="G133">
            <v>0</v>
          </cell>
          <cell r="H133">
            <v>0</v>
          </cell>
          <cell r="I133">
            <v>141.71</v>
          </cell>
          <cell r="J133">
            <v>702.01</v>
          </cell>
          <cell r="K133">
            <v>0</v>
          </cell>
          <cell r="L133">
            <v>2750.38</v>
          </cell>
          <cell r="M133">
            <v>5226.76</v>
          </cell>
          <cell r="N133">
            <v>2476.38</v>
          </cell>
          <cell r="O133">
            <v>4524.75</v>
          </cell>
        </row>
        <row r="134">
          <cell r="A134">
            <v>1650</v>
          </cell>
          <cell r="B134" t="str">
            <v>MARIA ANGELICA DE OLIVEIRA PIMENTA</v>
          </cell>
          <cell r="C134">
            <v>0</v>
          </cell>
          <cell r="D134">
            <v>0</v>
          </cell>
          <cell r="E134">
            <v>0</v>
          </cell>
          <cell r="F134">
            <v>989.68</v>
          </cell>
          <cell r="G134">
            <v>0</v>
          </cell>
          <cell r="H134">
            <v>0</v>
          </cell>
          <cell r="I134">
            <v>0</v>
          </cell>
          <cell r="J134">
            <v>989.68</v>
          </cell>
          <cell r="K134">
            <v>4477.2</v>
          </cell>
          <cell r="L134">
            <v>4432.98</v>
          </cell>
          <cell r="M134">
            <v>11972.130000000001</v>
          </cell>
          <cell r="N134">
            <v>7539.15</v>
          </cell>
          <cell r="O134">
            <v>6505.250000000001</v>
          </cell>
        </row>
        <row r="135">
          <cell r="A135">
            <v>117</v>
          </cell>
          <cell r="B135" t="str">
            <v>MARIA APARECIDA ALBUQUERQUE PRADO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1690.2</v>
          </cell>
          <cell r="M135">
            <v>5851.45</v>
          </cell>
          <cell r="N135">
            <v>4161.25</v>
          </cell>
          <cell r="O135">
            <v>5851.45</v>
          </cell>
        </row>
        <row r="136">
          <cell r="A136">
            <v>1480</v>
          </cell>
          <cell r="B136" t="str">
            <v>MARIA APARECIDA DE ALMEIDA</v>
          </cell>
          <cell r="C136">
            <v>0</v>
          </cell>
          <cell r="D136">
            <v>1612.97</v>
          </cell>
          <cell r="E136">
            <v>1665.81</v>
          </cell>
          <cell r="F136">
            <v>3331.37</v>
          </cell>
          <cell r="G136">
            <v>3384.46</v>
          </cell>
          <cell r="H136">
            <v>0</v>
          </cell>
          <cell r="I136">
            <v>0</v>
          </cell>
          <cell r="J136">
            <v>9994.61</v>
          </cell>
          <cell r="K136">
            <v>0</v>
          </cell>
          <cell r="L136">
            <v>21340.78</v>
          </cell>
          <cell r="M136">
            <v>26078.01</v>
          </cell>
          <cell r="N136">
            <v>4737.23</v>
          </cell>
          <cell r="O136">
            <v>16083.399999999998</v>
          </cell>
        </row>
        <row r="137">
          <cell r="A137">
            <v>1136</v>
          </cell>
          <cell r="B137" t="str">
            <v>MARIA DE FATIMA ARAUJO FERNANDES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2102.51</v>
          </cell>
          <cell r="M137">
            <v>8610.18</v>
          </cell>
          <cell r="N137">
            <v>6507.67</v>
          </cell>
          <cell r="O137">
            <v>8610.18</v>
          </cell>
        </row>
        <row r="138">
          <cell r="A138">
            <v>34</v>
          </cell>
          <cell r="B138" t="str">
            <v>MARIA LUCIA MACHADO FIGUEIRA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1356.63</v>
          </cell>
          <cell r="M138">
            <v>5897.91</v>
          </cell>
          <cell r="N138">
            <v>4541.28</v>
          </cell>
          <cell r="O138">
            <v>5897.91</v>
          </cell>
        </row>
        <row r="139">
          <cell r="A139">
            <v>2157</v>
          </cell>
          <cell r="B139" t="str">
            <v>MARIA PERPETUA DOS SANTOS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792.98</v>
          </cell>
          <cell r="M139">
            <v>4145.41</v>
          </cell>
          <cell r="N139">
            <v>3352.43</v>
          </cell>
          <cell r="O139">
            <v>4145.41</v>
          </cell>
        </row>
        <row r="140">
          <cell r="A140">
            <v>1866</v>
          </cell>
          <cell r="B140" t="str">
            <v>MARIA ROSARIA MULLER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1558.73</v>
          </cell>
          <cell r="M140">
            <v>6822.4</v>
          </cell>
          <cell r="N140">
            <v>5263.67</v>
          </cell>
          <cell r="O140">
            <v>6822.4</v>
          </cell>
        </row>
        <row r="141">
          <cell r="A141">
            <v>1793</v>
          </cell>
          <cell r="B141" t="str">
            <v>MAURO MARCONDES DA COSTA JUNIOR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6008.66</v>
          </cell>
          <cell r="M141">
            <v>15364.85</v>
          </cell>
          <cell r="N141">
            <v>9356.19</v>
          </cell>
          <cell r="O141">
            <v>15364.85</v>
          </cell>
        </row>
        <row r="142">
          <cell r="A142">
            <v>1770</v>
          </cell>
          <cell r="B142" t="str">
            <v>NALU RIBEIRO MACEDO SANTOS</v>
          </cell>
          <cell r="C142">
            <v>0</v>
          </cell>
          <cell r="D142">
            <v>0</v>
          </cell>
          <cell r="E142">
            <v>0</v>
          </cell>
          <cell r="F142">
            <v>1093.33</v>
          </cell>
          <cell r="G142">
            <v>0</v>
          </cell>
          <cell r="H142">
            <v>0</v>
          </cell>
          <cell r="I142">
            <v>0</v>
          </cell>
          <cell r="J142">
            <v>1093.33</v>
          </cell>
          <cell r="K142">
            <v>0</v>
          </cell>
          <cell r="L142">
            <v>5977.64</v>
          </cell>
          <cell r="M142">
            <v>9152.87</v>
          </cell>
          <cell r="N142">
            <v>3175.23</v>
          </cell>
          <cell r="O142">
            <v>8059.540000000001</v>
          </cell>
        </row>
        <row r="143">
          <cell r="A143">
            <v>2128</v>
          </cell>
          <cell r="B143" t="str">
            <v>NATHALIA TACIANA LIMA DE MOURA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358.32</v>
          </cell>
          <cell r="M143">
            <v>1571.06</v>
          </cell>
          <cell r="N143">
            <v>1212.74</v>
          </cell>
          <cell r="O143">
            <v>1571.06</v>
          </cell>
        </row>
        <row r="144">
          <cell r="A144">
            <v>1939</v>
          </cell>
          <cell r="B144" t="str">
            <v>NEILA MARIA MELO DE OLIVEIRA</v>
          </cell>
          <cell r="C144">
            <v>0</v>
          </cell>
          <cell r="D144">
            <v>0</v>
          </cell>
          <cell r="E144">
            <v>0</v>
          </cell>
          <cell r="F144">
            <v>2053.76</v>
          </cell>
          <cell r="G144">
            <v>0</v>
          </cell>
          <cell r="H144">
            <v>0</v>
          </cell>
          <cell r="I144">
            <v>0</v>
          </cell>
          <cell r="J144">
            <v>2053.76</v>
          </cell>
          <cell r="K144">
            <v>0</v>
          </cell>
          <cell r="L144">
            <v>8947.9</v>
          </cell>
          <cell r="M144">
            <v>13582.34</v>
          </cell>
          <cell r="N144">
            <v>4634.44</v>
          </cell>
          <cell r="O144">
            <v>11528.58</v>
          </cell>
        </row>
        <row r="145">
          <cell r="A145">
            <v>1567</v>
          </cell>
          <cell r="B145" t="str">
            <v>NEUSA MARIA DE PAULA MENDONÇA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1610.87</v>
          </cell>
          <cell r="M145">
            <v>6822.4</v>
          </cell>
          <cell r="N145">
            <v>5211.53</v>
          </cell>
          <cell r="O145">
            <v>6822.4</v>
          </cell>
        </row>
        <row r="146">
          <cell r="A146">
            <v>2143</v>
          </cell>
          <cell r="B146" t="str">
            <v>PABLO CUNHA SIQUEIRA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567.52</v>
          </cell>
          <cell r="M146">
            <v>3420.33</v>
          </cell>
          <cell r="N146">
            <v>2852.81</v>
          </cell>
          <cell r="O146">
            <v>3420.33</v>
          </cell>
        </row>
        <row r="147">
          <cell r="A147">
            <v>2108</v>
          </cell>
          <cell r="B147" t="str">
            <v>PAULA ANGÉLICA DE SOUZA VIEIRA MENDONÇA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1274.78</v>
          </cell>
          <cell r="M147">
            <v>5654.03</v>
          </cell>
          <cell r="N147">
            <v>4379.25</v>
          </cell>
          <cell r="O147">
            <v>5654.03</v>
          </cell>
        </row>
        <row r="148">
          <cell r="A148">
            <v>1638</v>
          </cell>
          <cell r="B148" t="str">
            <v>PAULA CARNEIRO BORGES</v>
          </cell>
          <cell r="C148">
            <v>0</v>
          </cell>
          <cell r="D148">
            <v>0</v>
          </cell>
          <cell r="E148">
            <v>0</v>
          </cell>
          <cell r="F148">
            <v>471.23</v>
          </cell>
          <cell r="G148">
            <v>0</v>
          </cell>
          <cell r="H148">
            <v>0</v>
          </cell>
          <cell r="I148">
            <v>0</v>
          </cell>
          <cell r="J148">
            <v>471.23</v>
          </cell>
          <cell r="K148">
            <v>0</v>
          </cell>
          <cell r="L148">
            <v>3349.49</v>
          </cell>
          <cell r="M148">
            <v>9001.73</v>
          </cell>
          <cell r="N148">
            <v>5652.24</v>
          </cell>
          <cell r="O148">
            <v>8530.5</v>
          </cell>
        </row>
        <row r="149">
          <cell r="A149">
            <v>1416</v>
          </cell>
          <cell r="B149" t="str">
            <v>PAULA CRISTINA ESTOLANO PALMERSTON CASTELO BRANCO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6241.82</v>
          </cell>
          <cell r="M149">
            <v>6822.4</v>
          </cell>
          <cell r="N149">
            <v>580.58</v>
          </cell>
          <cell r="O149">
            <v>6822.4</v>
          </cell>
        </row>
        <row r="150">
          <cell r="A150">
            <v>1140</v>
          </cell>
          <cell r="B150" t="str">
            <v>PAULO ROBERTO SOUZA DOURADO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1291.72</v>
          </cell>
          <cell r="M150">
            <v>5851.45</v>
          </cell>
          <cell r="N150">
            <v>4559.73</v>
          </cell>
          <cell r="O150">
            <v>5851.45</v>
          </cell>
        </row>
        <row r="151">
          <cell r="A151">
            <v>1537</v>
          </cell>
          <cell r="B151" t="str">
            <v>PERLA MARIA BORGES</v>
          </cell>
          <cell r="C151">
            <v>0</v>
          </cell>
          <cell r="D151">
            <v>0</v>
          </cell>
          <cell r="E151">
            <v>0</v>
          </cell>
          <cell r="F151">
            <v>1726.84</v>
          </cell>
          <cell r="G151">
            <v>0</v>
          </cell>
          <cell r="H151">
            <v>0</v>
          </cell>
          <cell r="I151">
            <v>0</v>
          </cell>
          <cell r="J151">
            <v>1726.84</v>
          </cell>
          <cell r="K151">
            <v>0</v>
          </cell>
          <cell r="L151">
            <v>10708.59</v>
          </cell>
          <cell r="M151">
            <v>14395.99</v>
          </cell>
          <cell r="N151">
            <v>3687.4</v>
          </cell>
          <cell r="O151">
            <v>12669.15</v>
          </cell>
        </row>
        <row r="152">
          <cell r="A152">
            <v>1539</v>
          </cell>
          <cell r="B152" t="str">
            <v>PRISCILA CAVALCANTI DA SILVA</v>
          </cell>
          <cell r="C152">
            <v>0</v>
          </cell>
          <cell r="D152">
            <v>0</v>
          </cell>
          <cell r="E152">
            <v>0</v>
          </cell>
          <cell r="F152">
            <v>1319.53</v>
          </cell>
          <cell r="G152">
            <v>0</v>
          </cell>
          <cell r="H152">
            <v>0</v>
          </cell>
          <cell r="I152">
            <v>0</v>
          </cell>
          <cell r="J152">
            <v>1319.53</v>
          </cell>
          <cell r="K152">
            <v>5969.6</v>
          </cell>
          <cell r="L152">
            <v>6891.4</v>
          </cell>
          <cell r="M152">
            <v>15928.130000000001</v>
          </cell>
          <cell r="N152">
            <v>9036.73</v>
          </cell>
          <cell r="O152">
            <v>8639</v>
          </cell>
        </row>
        <row r="153">
          <cell r="A153">
            <v>1538</v>
          </cell>
          <cell r="B153" t="str">
            <v>PRISCILLA AGUIDA DE PAULA MORAIS</v>
          </cell>
          <cell r="C153">
            <v>0</v>
          </cell>
          <cell r="D153">
            <v>0</v>
          </cell>
          <cell r="E153">
            <v>0</v>
          </cell>
          <cell r="F153">
            <v>1413.83</v>
          </cell>
          <cell r="G153">
            <v>0</v>
          </cell>
          <cell r="H153">
            <v>0</v>
          </cell>
          <cell r="I153">
            <v>0</v>
          </cell>
          <cell r="J153">
            <v>1413.83</v>
          </cell>
          <cell r="K153">
            <v>0</v>
          </cell>
          <cell r="L153">
            <v>7191.9</v>
          </cell>
          <cell r="M153">
            <v>11329.49</v>
          </cell>
          <cell r="N153">
            <v>4137.59</v>
          </cell>
          <cell r="O153">
            <v>9915.66</v>
          </cell>
        </row>
        <row r="154">
          <cell r="A154">
            <v>1947</v>
          </cell>
          <cell r="B154" t="str">
            <v>RAYSSA LOPES CESAR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3979.6</v>
          </cell>
          <cell r="L154">
            <v>1045.58</v>
          </cell>
          <cell r="M154">
            <v>8954.1</v>
          </cell>
          <cell r="N154">
            <v>7908.52</v>
          </cell>
          <cell r="O154">
            <v>4974.5</v>
          </cell>
        </row>
        <row r="155">
          <cell r="A155">
            <v>1891</v>
          </cell>
          <cell r="B155" t="str">
            <v>RENATA HELOISA GUEDES DE JESUS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792.98</v>
          </cell>
          <cell r="M155">
            <v>4145.41</v>
          </cell>
          <cell r="N155">
            <v>3352.43</v>
          </cell>
          <cell r="O155">
            <v>4145.41</v>
          </cell>
        </row>
        <row r="156">
          <cell r="A156">
            <v>2046</v>
          </cell>
          <cell r="B156" t="str">
            <v>RHAFAEL DE SOUSA TEIXEIRA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781.65</v>
          </cell>
          <cell r="M156">
            <v>4145.41</v>
          </cell>
          <cell r="N156">
            <v>3363.76</v>
          </cell>
          <cell r="O156">
            <v>4145.41</v>
          </cell>
        </row>
        <row r="157">
          <cell r="A157">
            <v>2144</v>
          </cell>
          <cell r="B157" t="str">
            <v>RICARDO OLIVEIRA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591.1</v>
          </cell>
          <cell r="M157">
            <v>3316.33</v>
          </cell>
          <cell r="N157">
            <v>2725.23</v>
          </cell>
          <cell r="O157">
            <v>3316.33</v>
          </cell>
        </row>
        <row r="158">
          <cell r="A158">
            <v>2123</v>
          </cell>
          <cell r="B158" t="str">
            <v>ROBERTA QUARESMA RIBEIRO PEREIRA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1193.47</v>
          </cell>
          <cell r="M158">
            <v>3973.05</v>
          </cell>
          <cell r="N158">
            <v>2779.58</v>
          </cell>
          <cell r="O158">
            <v>3973.05</v>
          </cell>
        </row>
        <row r="159">
          <cell r="A159">
            <v>1596</v>
          </cell>
          <cell r="B159" t="str">
            <v>RODRIGO ALVES DE ARAUJO E SILVA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7000.2</v>
          </cell>
          <cell r="M159">
            <v>7000.2</v>
          </cell>
          <cell r="N159">
            <v>0</v>
          </cell>
          <cell r="O159">
            <v>7000.2</v>
          </cell>
        </row>
        <row r="160">
          <cell r="A160">
            <v>1639</v>
          </cell>
          <cell r="B160" t="str">
            <v>RODRIGO AUGUSTO RAMOS DE AZEVEDO</v>
          </cell>
          <cell r="C160">
            <v>0</v>
          </cell>
          <cell r="D160">
            <v>2827.81</v>
          </cell>
          <cell r="E160">
            <v>942.6</v>
          </cell>
          <cell r="F160">
            <v>471.23</v>
          </cell>
          <cell r="G160">
            <v>0</v>
          </cell>
          <cell r="H160">
            <v>0</v>
          </cell>
          <cell r="I160">
            <v>0</v>
          </cell>
          <cell r="J160">
            <v>4241.639999999999</v>
          </cell>
          <cell r="K160">
            <v>0</v>
          </cell>
          <cell r="L160">
            <v>7752.39</v>
          </cell>
          <cell r="M160">
            <v>13046.14</v>
          </cell>
          <cell r="N160">
            <v>5293.75</v>
          </cell>
          <cell r="O160">
            <v>8804.5</v>
          </cell>
        </row>
        <row r="161">
          <cell r="A161">
            <v>1781</v>
          </cell>
          <cell r="B161" t="str">
            <v>RODRIGO FERREIRA VICENTE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3128.07</v>
          </cell>
          <cell r="M161">
            <v>11449.63</v>
          </cell>
          <cell r="N161">
            <v>8321.56</v>
          </cell>
          <cell r="O161">
            <v>11449.63</v>
          </cell>
        </row>
        <row r="162">
          <cell r="A162">
            <v>2119</v>
          </cell>
          <cell r="B162" t="str">
            <v>RODRIGO MARQUES DE LIMA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358.32</v>
          </cell>
          <cell r="M162">
            <v>1571.06</v>
          </cell>
          <cell r="N162">
            <v>1212.74</v>
          </cell>
          <cell r="O162">
            <v>1571.06</v>
          </cell>
        </row>
        <row r="163">
          <cell r="A163">
            <v>1649</v>
          </cell>
          <cell r="B163" t="str">
            <v>RODRIGO MORIAN LOURES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2489.24</v>
          </cell>
          <cell r="M163">
            <v>8332.28</v>
          </cell>
          <cell r="N163">
            <v>5843.04</v>
          </cell>
          <cell r="O163">
            <v>8332.28</v>
          </cell>
        </row>
        <row r="164">
          <cell r="A164">
            <v>2173</v>
          </cell>
          <cell r="B164" t="str">
            <v>ROMULO MACHADO CARLOS LEMES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282.57</v>
          </cell>
          <cell r="M164">
            <v>2406.64</v>
          </cell>
          <cell r="N164">
            <v>2124.07</v>
          </cell>
          <cell r="O164">
            <v>2406.64</v>
          </cell>
        </row>
        <row r="165">
          <cell r="A165">
            <v>1709</v>
          </cell>
          <cell r="B165" t="str">
            <v>RONALDO MOURA BRANDAO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2055.63</v>
          </cell>
          <cell r="M165">
            <v>8608</v>
          </cell>
          <cell r="N165">
            <v>6552.37</v>
          </cell>
          <cell r="O165">
            <v>8608</v>
          </cell>
        </row>
        <row r="166">
          <cell r="A166">
            <v>1143</v>
          </cell>
          <cell r="B166" t="str">
            <v>ROSANGELA LOCATELLI ESTEVES SILVA</v>
          </cell>
          <cell r="C166">
            <v>0</v>
          </cell>
          <cell r="D166">
            <v>0</v>
          </cell>
          <cell r="E166">
            <v>0</v>
          </cell>
          <cell r="F166">
            <v>624.35</v>
          </cell>
          <cell r="G166">
            <v>0</v>
          </cell>
          <cell r="H166">
            <v>0</v>
          </cell>
          <cell r="I166">
            <v>0</v>
          </cell>
          <cell r="J166">
            <v>624.35</v>
          </cell>
          <cell r="K166">
            <v>0</v>
          </cell>
          <cell r="L166">
            <v>3856.65</v>
          </cell>
          <cell r="M166">
            <v>6243.5</v>
          </cell>
          <cell r="N166">
            <v>2386.85</v>
          </cell>
          <cell r="O166">
            <v>5619.15</v>
          </cell>
        </row>
        <row r="167">
          <cell r="A167">
            <v>1144</v>
          </cell>
          <cell r="B167" t="str">
            <v>RUTH MARIA E SILVA MACHADO</v>
          </cell>
          <cell r="C167">
            <v>0</v>
          </cell>
          <cell r="D167">
            <v>0</v>
          </cell>
          <cell r="E167">
            <v>0</v>
          </cell>
          <cell r="F167">
            <v>387.37</v>
          </cell>
          <cell r="G167">
            <v>0</v>
          </cell>
          <cell r="H167">
            <v>0</v>
          </cell>
          <cell r="I167">
            <v>28.99</v>
          </cell>
          <cell r="J167">
            <v>416.36</v>
          </cell>
          <cell r="K167">
            <v>0</v>
          </cell>
          <cell r="L167">
            <v>3617.17</v>
          </cell>
          <cell r="M167">
            <v>7529.4</v>
          </cell>
          <cell r="N167">
            <v>3912.23</v>
          </cell>
          <cell r="O167">
            <v>7113.04</v>
          </cell>
        </row>
        <row r="168">
          <cell r="A168">
            <v>1563</v>
          </cell>
          <cell r="B168" t="str">
            <v>RUTINEIA PEREIRA ALMEIDA AMARAL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2999.26</v>
          </cell>
          <cell r="M168">
            <v>12250.27</v>
          </cell>
          <cell r="N168">
            <v>9251.01</v>
          </cell>
          <cell r="O168">
            <v>12250.27</v>
          </cell>
        </row>
        <row r="169">
          <cell r="A169">
            <v>2170</v>
          </cell>
          <cell r="B169" t="str">
            <v>SALMO DIOMAR DA SILVA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282.57</v>
          </cell>
          <cell r="M169">
            <v>2406.64</v>
          </cell>
          <cell r="N169">
            <v>2124.07</v>
          </cell>
          <cell r="O169">
            <v>2406.64</v>
          </cell>
        </row>
        <row r="170">
          <cell r="A170">
            <v>1844</v>
          </cell>
          <cell r="B170" t="str">
            <v>SAMARA NOGUEIRA DE SOUZA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1001.98</v>
          </cell>
          <cell r="M170">
            <v>3420.33</v>
          </cell>
          <cell r="N170">
            <v>2418.35</v>
          </cell>
          <cell r="O170">
            <v>3420.33</v>
          </cell>
        </row>
        <row r="171">
          <cell r="A171">
            <v>1626</v>
          </cell>
          <cell r="B171" t="str">
            <v>SANDRA MORETE BARBOSA DE SIQUEIRA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2815.46</v>
          </cell>
          <cell r="M171">
            <v>6822.4</v>
          </cell>
          <cell r="N171">
            <v>4006.94</v>
          </cell>
          <cell r="O171">
            <v>6822.4</v>
          </cell>
        </row>
        <row r="172">
          <cell r="A172">
            <v>84</v>
          </cell>
          <cell r="B172" t="str">
            <v>SARKIS NABI CURI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282.57</v>
          </cell>
          <cell r="M172">
            <v>2406.64</v>
          </cell>
          <cell r="N172">
            <v>2124.07</v>
          </cell>
          <cell r="O172">
            <v>2406.64</v>
          </cell>
        </row>
        <row r="173">
          <cell r="A173">
            <v>1213</v>
          </cell>
          <cell r="B173" t="str">
            <v>SAULO DE TARSO GARCIA VITOY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2843.77</v>
          </cell>
          <cell r="M173">
            <v>9692.63</v>
          </cell>
          <cell r="N173">
            <v>6848.86</v>
          </cell>
          <cell r="O173">
            <v>9692.63</v>
          </cell>
        </row>
        <row r="174">
          <cell r="A174">
            <v>1898</v>
          </cell>
          <cell r="B174" t="str">
            <v>SERGIO WILLIAN DE GODOY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1092.84</v>
          </cell>
          <cell r="M174">
            <v>4191.41</v>
          </cell>
          <cell r="N174">
            <v>3098.57</v>
          </cell>
          <cell r="O174">
            <v>4191.41</v>
          </cell>
        </row>
        <row r="175">
          <cell r="A175">
            <v>1541</v>
          </cell>
          <cell r="B175" t="str">
            <v>SILVANA EMIDIO SOUZA</v>
          </cell>
          <cell r="C175">
            <v>0</v>
          </cell>
          <cell r="D175">
            <v>0</v>
          </cell>
          <cell r="E175">
            <v>0</v>
          </cell>
          <cell r="F175">
            <v>1413.83</v>
          </cell>
          <cell r="G175">
            <v>0</v>
          </cell>
          <cell r="H175">
            <v>0</v>
          </cell>
          <cell r="I175">
            <v>0</v>
          </cell>
          <cell r="J175">
            <v>1413.83</v>
          </cell>
          <cell r="K175">
            <v>0</v>
          </cell>
          <cell r="L175">
            <v>6139.42</v>
          </cell>
          <cell r="M175">
            <v>10087.71</v>
          </cell>
          <cell r="N175">
            <v>3948.29</v>
          </cell>
          <cell r="O175">
            <v>8673.88</v>
          </cell>
        </row>
        <row r="176">
          <cell r="A176">
            <v>1989</v>
          </cell>
          <cell r="B176" t="str">
            <v>SILVIO CARLOS CORREIA ROSA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1855.54</v>
          </cell>
          <cell r="M176">
            <v>5957.76</v>
          </cell>
          <cell r="N176">
            <v>4102.22</v>
          </cell>
          <cell r="O176">
            <v>5957.76</v>
          </cell>
        </row>
        <row r="177">
          <cell r="A177">
            <v>1433</v>
          </cell>
          <cell r="B177" t="str">
            <v>SUELI CHICAROLI</v>
          </cell>
          <cell r="C177">
            <v>0</v>
          </cell>
          <cell r="D177">
            <v>0</v>
          </cell>
          <cell r="E177">
            <v>0</v>
          </cell>
          <cell r="F177">
            <v>773.25</v>
          </cell>
          <cell r="G177">
            <v>0</v>
          </cell>
          <cell r="H177">
            <v>0</v>
          </cell>
          <cell r="I177">
            <v>0</v>
          </cell>
          <cell r="J177">
            <v>773.25</v>
          </cell>
          <cell r="K177">
            <v>0</v>
          </cell>
          <cell r="L177">
            <v>4439.37</v>
          </cell>
          <cell r="M177">
            <v>9850.6</v>
          </cell>
          <cell r="N177">
            <v>5411.23</v>
          </cell>
          <cell r="O177">
            <v>9077.35</v>
          </cell>
        </row>
        <row r="178">
          <cell r="A178">
            <v>1660</v>
          </cell>
          <cell r="B178" t="str">
            <v>TACILDA AQUINO DE ARAUJO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1430.34</v>
          </cell>
          <cell r="M178">
            <v>5020.5</v>
          </cell>
          <cell r="N178">
            <v>3590.16</v>
          </cell>
          <cell r="O178">
            <v>5020.5</v>
          </cell>
        </row>
        <row r="179">
          <cell r="A179">
            <v>2177</v>
          </cell>
          <cell r="B179" t="str">
            <v>TATIANA TIEME SUGUIMOTO FORTUNATO KRATKA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1945</v>
          </cell>
          <cell r="B180" t="str">
            <v>TAYNARA ALVES DA SILVA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818.36</v>
          </cell>
          <cell r="M180">
            <v>3316.33</v>
          </cell>
          <cell r="N180">
            <v>2497.97</v>
          </cell>
          <cell r="O180">
            <v>3316.33</v>
          </cell>
        </row>
        <row r="181">
          <cell r="A181">
            <v>1446</v>
          </cell>
          <cell r="B181" t="str">
            <v>THIAGO AUGUSTO MENDES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1493.61</v>
          </cell>
          <cell r="M181">
            <v>6396</v>
          </cell>
          <cell r="N181">
            <v>4902.39</v>
          </cell>
          <cell r="O181">
            <v>6396</v>
          </cell>
        </row>
        <row r="182">
          <cell r="A182">
            <v>2146</v>
          </cell>
          <cell r="B182" t="str">
            <v>TONY HELTON DE OLIVEIRA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1216.99</v>
          </cell>
          <cell r="M182">
            <v>5654.03</v>
          </cell>
          <cell r="N182">
            <v>4437.04</v>
          </cell>
          <cell r="O182">
            <v>5654.03</v>
          </cell>
        </row>
        <row r="183">
          <cell r="A183">
            <v>1381</v>
          </cell>
          <cell r="B183" t="str">
            <v>VANESSA DE FATIMA LUCAS DE SOUZA</v>
          </cell>
          <cell r="C183">
            <v>0</v>
          </cell>
          <cell r="D183">
            <v>2186.78</v>
          </cell>
          <cell r="E183">
            <v>1308.86</v>
          </cell>
          <cell r="F183">
            <v>1963.19</v>
          </cell>
          <cell r="G183">
            <v>1739.79</v>
          </cell>
          <cell r="H183">
            <v>0</v>
          </cell>
          <cell r="I183">
            <v>0</v>
          </cell>
          <cell r="J183">
            <v>7198.62</v>
          </cell>
          <cell r="K183">
            <v>0</v>
          </cell>
          <cell r="L183">
            <v>14253.06</v>
          </cell>
          <cell r="M183">
            <v>19875.65</v>
          </cell>
          <cell r="N183">
            <v>5622.59</v>
          </cell>
          <cell r="O183">
            <v>12677.030000000002</v>
          </cell>
        </row>
        <row r="184">
          <cell r="A184">
            <v>2100</v>
          </cell>
          <cell r="B184" t="str">
            <v>VANESSA MACHADO LAMAR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1274.78</v>
          </cell>
          <cell r="M184">
            <v>5654.03</v>
          </cell>
          <cell r="N184">
            <v>4379.25</v>
          </cell>
          <cell r="O184">
            <v>5654.03</v>
          </cell>
        </row>
        <row r="185">
          <cell r="A185">
            <v>1720</v>
          </cell>
          <cell r="B185" t="str">
            <v>VANIA DO BOMFIM MAHNIC RIOS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1807.51</v>
          </cell>
          <cell r="M185">
            <v>7831.05</v>
          </cell>
          <cell r="N185">
            <v>6023.54</v>
          </cell>
          <cell r="O185">
            <v>7831.05</v>
          </cell>
        </row>
        <row r="186">
          <cell r="A186">
            <v>1833</v>
          </cell>
          <cell r="B186" t="str">
            <v>VITORIANA MARTINS DE ARAUJO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4461.5</v>
          </cell>
          <cell r="M186">
            <v>4461.5</v>
          </cell>
          <cell r="N186">
            <v>0</v>
          </cell>
          <cell r="O186">
            <v>4461.5</v>
          </cell>
        </row>
        <row r="187">
          <cell r="A187">
            <v>1865</v>
          </cell>
          <cell r="B187" t="str">
            <v>WALQUIRIA OLIVEIRA PIRES MENDES</v>
          </cell>
          <cell r="C187">
            <v>0</v>
          </cell>
          <cell r="D187">
            <v>0</v>
          </cell>
          <cell r="E187">
            <v>0</v>
          </cell>
          <cell r="F187">
            <v>1413.83</v>
          </cell>
          <cell r="G187">
            <v>0</v>
          </cell>
          <cell r="H187">
            <v>0</v>
          </cell>
          <cell r="I187">
            <v>0</v>
          </cell>
          <cell r="J187">
            <v>1413.83</v>
          </cell>
          <cell r="K187">
            <v>0</v>
          </cell>
          <cell r="L187">
            <v>7123.59</v>
          </cell>
          <cell r="M187">
            <v>11158.88</v>
          </cell>
          <cell r="N187">
            <v>4035.29</v>
          </cell>
          <cell r="O187">
            <v>9745.05</v>
          </cell>
        </row>
        <row r="188">
          <cell r="A188">
            <v>1763</v>
          </cell>
          <cell r="B188" t="str">
            <v>WANESSA BATISTA MELO</v>
          </cell>
          <cell r="C188">
            <v>0</v>
          </cell>
          <cell r="D188">
            <v>0</v>
          </cell>
          <cell r="E188">
            <v>0</v>
          </cell>
          <cell r="F188">
            <v>2186.67</v>
          </cell>
          <cell r="G188">
            <v>0</v>
          </cell>
          <cell r="H188">
            <v>0</v>
          </cell>
          <cell r="I188">
            <v>0</v>
          </cell>
          <cell r="J188">
            <v>2186.67</v>
          </cell>
          <cell r="K188">
            <v>0</v>
          </cell>
          <cell r="L188">
            <v>8885.05</v>
          </cell>
          <cell r="M188">
            <v>9338.91</v>
          </cell>
          <cell r="N188">
            <v>453.86</v>
          </cell>
          <cell r="O188">
            <v>7152.24</v>
          </cell>
        </row>
        <row r="189">
          <cell r="A189">
            <v>2113</v>
          </cell>
          <cell r="B189" t="str">
            <v>WASHINGTON FERREIRA DA COSTA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553.3</v>
          </cell>
          <cell r="M189">
            <v>3316.33</v>
          </cell>
          <cell r="N189">
            <v>2763.03</v>
          </cell>
          <cell r="O189">
            <v>3316.33</v>
          </cell>
        </row>
        <row r="190">
          <cell r="A190">
            <v>2160</v>
          </cell>
          <cell r="B190" t="str">
            <v>WASHINGTON JOSE DE SOUSA GUIMARAES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567.52</v>
          </cell>
          <cell r="M190">
            <v>3316.33</v>
          </cell>
          <cell r="N190">
            <v>2748.81</v>
          </cell>
          <cell r="O190">
            <v>3316.33</v>
          </cell>
        </row>
        <row r="191">
          <cell r="B191" t="str">
            <v>Total por colunas</v>
          </cell>
          <cell r="C191">
            <v>2234.4</v>
          </cell>
          <cell r="D191">
            <v>23118.43</v>
          </cell>
          <cell r="E191">
            <v>10530.85</v>
          </cell>
          <cell r="F191">
            <v>57547.87000000001</v>
          </cell>
          <cell r="G191">
            <v>6864.04</v>
          </cell>
          <cell r="H191">
            <v>1385.69</v>
          </cell>
          <cell r="I191">
            <v>3996.9300000000003</v>
          </cell>
          <cell r="J191">
            <v>105678.21000000002</v>
          </cell>
          <cell r="K191">
            <v>54633.30999999999</v>
          </cell>
          <cell r="L191">
            <v>630728.3400000003</v>
          </cell>
          <cell r="M191">
            <v>1555084.4200000002</v>
          </cell>
          <cell r="N191">
            <v>924356.0799999997</v>
          </cell>
          <cell r="O191">
            <v>1394772.9000000001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8"/>
  <sheetViews>
    <sheetView tabSelected="1" zoomScale="80" zoomScaleNormal="80" workbookViewId="0" topLeftCell="A1">
      <selection activeCell="D213" sqref="D213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8.7109375" style="6" bestFit="1" customWidth="1"/>
    <col min="7" max="7" width="8.57421875" style="6" bestFit="1" customWidth="1"/>
    <col min="8" max="8" width="39.57421875" style="4" bestFit="1" customWidth="1"/>
    <col min="9" max="9" width="29.57421875" style="4" customWidth="1"/>
    <col min="10" max="10" width="18.00390625" style="7" bestFit="1" customWidth="1"/>
    <col min="11" max="11" width="17.421875" style="2" bestFit="1" customWidth="1"/>
    <col min="12" max="12" width="16.421875" style="2" bestFit="1" customWidth="1"/>
    <col min="13" max="13" width="17.7109375" style="2" bestFit="1" customWidth="1"/>
    <col min="14" max="14" width="17.421875" style="2" bestFit="1" customWidth="1"/>
    <col min="15" max="15" width="20.7109375" style="2" bestFit="1" customWidth="1"/>
    <col min="16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1:15" ht="15">
      <c r="K2" s="8"/>
      <c r="L2" s="8"/>
      <c r="M2" s="8"/>
      <c r="N2" s="8"/>
      <c r="O2" s="8"/>
    </row>
    <row r="3" spans="1:16" s="14" customFormat="1" ht="15" customHeight="1">
      <c r="A3" s="9" t="s">
        <v>1</v>
      </c>
      <c r="B3" s="10" t="s">
        <v>2</v>
      </c>
      <c r="C3" s="11" t="s">
        <v>3</v>
      </c>
      <c r="D3" s="10" t="s">
        <v>4</v>
      </c>
      <c r="E3" s="10"/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2"/>
    </row>
    <row r="4" spans="1:16" ht="14.25" customHeight="1">
      <c r="A4" s="15">
        <v>1683</v>
      </c>
      <c r="B4" s="16" t="s">
        <v>15</v>
      </c>
      <c r="C4" s="17">
        <v>41214</v>
      </c>
      <c r="D4" s="18" t="s">
        <v>16</v>
      </c>
      <c r="E4" s="18" t="s">
        <v>17</v>
      </c>
      <c r="F4" s="18" t="s">
        <v>18</v>
      </c>
      <c r="G4" s="18" t="s">
        <v>19</v>
      </c>
      <c r="H4" s="16"/>
      <c r="I4" s="18" t="s">
        <v>20</v>
      </c>
      <c r="J4" s="19">
        <f>VLOOKUP($A4,'[1]Planilha1'!$A$1:$O$191,15,0)</f>
        <v>8476</v>
      </c>
      <c r="K4" s="19">
        <f>VLOOKUP($A4,'[1]Planilha1'!$A$1:$O$191,10,0)</f>
        <v>0</v>
      </c>
      <c r="L4" s="19">
        <f>VLOOKUP($A4,'[1]Planilha1'!$A$1:$O$191,11,0)</f>
        <v>3955.47</v>
      </c>
      <c r="M4" s="19">
        <f>VLOOKUP($A4,'[1]Planilha1'!$A$1:$O$191,13,0)</f>
        <v>12431.47</v>
      </c>
      <c r="N4" s="19">
        <f>VLOOKUP($A4,'[1]Planilha1'!$A$1:$O$191,12,0)</f>
        <v>2065.61</v>
      </c>
      <c r="O4" s="19">
        <f>VLOOKUP($A4,'[1]Planilha1'!$A$1:$O$191,14,0)</f>
        <v>10365.86</v>
      </c>
      <c r="P4" s="14"/>
    </row>
    <row r="5" spans="1:16" s="22" customFormat="1" ht="14.25" customHeight="1">
      <c r="A5" s="20">
        <v>2174</v>
      </c>
      <c r="B5" s="20" t="s">
        <v>21</v>
      </c>
      <c r="C5" s="21">
        <v>43591</v>
      </c>
      <c r="D5" s="20" t="s">
        <v>22</v>
      </c>
      <c r="E5" s="18"/>
      <c r="F5" s="18" t="s">
        <v>19</v>
      </c>
      <c r="G5" s="18" t="s">
        <v>19</v>
      </c>
      <c r="H5" s="18"/>
      <c r="I5" s="18" t="s">
        <v>23</v>
      </c>
      <c r="J5" s="19">
        <f>VLOOKUP($A5,'[1]Planilha1'!$A$1:$O$191,15,0)</f>
        <v>11308.09</v>
      </c>
      <c r="K5" s="19">
        <f>VLOOKUP($A5,'[1]Planilha1'!$A$1:$O$191,10,0)</f>
        <v>0</v>
      </c>
      <c r="L5" s="19">
        <f>VLOOKUP($A5,'[1]Planilha1'!$A$1:$O$191,11,0)</f>
        <v>5277.11</v>
      </c>
      <c r="M5" s="19">
        <f>VLOOKUP($A5,'[1]Planilha1'!$A$1:$O$191,13,0)</f>
        <v>16585.2</v>
      </c>
      <c r="N5" s="19">
        <f>VLOOKUP($A5,'[1]Planilha1'!$A$1:$O$191,12,0)</f>
        <v>2844.43</v>
      </c>
      <c r="O5" s="19">
        <f>VLOOKUP($A5,'[1]Planilha1'!$A$1:$O$191,14,0)</f>
        <v>13740.77</v>
      </c>
      <c r="P5" s="14"/>
    </row>
    <row r="6" spans="1:15" s="14" customFormat="1" ht="15" customHeight="1">
      <c r="A6" s="15">
        <v>1630</v>
      </c>
      <c r="B6" s="16" t="s">
        <v>24</v>
      </c>
      <c r="C6" s="23" t="s">
        <v>25</v>
      </c>
      <c r="D6" s="18" t="s">
        <v>26</v>
      </c>
      <c r="E6" s="18" t="s">
        <v>27</v>
      </c>
      <c r="F6" s="18" t="s">
        <v>18</v>
      </c>
      <c r="G6" s="18" t="s">
        <v>19</v>
      </c>
      <c r="H6" s="18"/>
      <c r="I6" s="18" t="s">
        <v>20</v>
      </c>
      <c r="J6" s="19">
        <f>VLOOKUP($A6,'[1]Planilha1'!$A$1:$O$191,15,0)</f>
        <v>8654</v>
      </c>
      <c r="K6" s="19">
        <f>VLOOKUP($A6,'[1]Planilha1'!$A$1:$O$191,10,0)</f>
        <v>0</v>
      </c>
      <c r="L6" s="19">
        <f>VLOOKUP($A6,'[1]Planilha1'!$A$1:$O$191,11,0)</f>
        <v>0</v>
      </c>
      <c r="M6" s="19">
        <f>VLOOKUP($A6,'[1]Planilha1'!$A$1:$O$191,13,0)</f>
        <v>8654</v>
      </c>
      <c r="N6" s="19">
        <f>VLOOKUP($A6,'[1]Planilha1'!$A$1:$O$191,12,0)</f>
        <v>2101.63</v>
      </c>
      <c r="O6" s="19">
        <f>VLOOKUP($A6,'[1]Planilha1'!$A$1:$O$191,14,0)</f>
        <v>6552.37</v>
      </c>
    </row>
    <row r="7" spans="1:15" s="14" customFormat="1" ht="15" customHeight="1">
      <c r="A7" s="15">
        <v>2029</v>
      </c>
      <c r="B7" s="16" t="s">
        <v>28</v>
      </c>
      <c r="C7" s="23">
        <v>42962</v>
      </c>
      <c r="D7" s="18" t="s">
        <v>29</v>
      </c>
      <c r="E7" s="18"/>
      <c r="F7" s="18" t="s">
        <v>19</v>
      </c>
      <c r="G7" s="18" t="s">
        <v>19</v>
      </c>
      <c r="H7" s="18"/>
      <c r="I7" s="18" t="s">
        <v>23</v>
      </c>
      <c r="J7" s="19">
        <f>VLOOKUP($A7,'[1]Planilha1'!$A$1:$O$191,15,0)</f>
        <v>3316.33</v>
      </c>
      <c r="K7" s="19">
        <f>VLOOKUP($A7,'[1]Planilha1'!$A$1:$O$191,10,0)</f>
        <v>0</v>
      </c>
      <c r="L7" s="19">
        <f>VLOOKUP($A7,'[1]Planilha1'!$A$1:$O$191,11,0)</f>
        <v>0</v>
      </c>
      <c r="M7" s="19">
        <f>VLOOKUP($A7,'[1]Planilha1'!$A$1:$O$191,13,0)</f>
        <v>3316.33</v>
      </c>
      <c r="N7" s="19">
        <f>VLOOKUP($A7,'[1]Planilha1'!$A$1:$O$191,12,0)</f>
        <v>837.92</v>
      </c>
      <c r="O7" s="19">
        <f>VLOOKUP($A7,'[1]Planilha1'!$A$1:$O$191,14,0)</f>
        <v>2478.41</v>
      </c>
    </row>
    <row r="8" spans="1:15" s="14" customFormat="1" ht="15" customHeight="1">
      <c r="A8" s="15">
        <v>1843</v>
      </c>
      <c r="B8" s="16" t="s">
        <v>30</v>
      </c>
      <c r="C8" s="23" t="s">
        <v>31</v>
      </c>
      <c r="D8" s="18" t="s">
        <v>32</v>
      </c>
      <c r="E8" s="18" t="s">
        <v>33</v>
      </c>
      <c r="F8" s="18" t="s">
        <v>18</v>
      </c>
      <c r="G8" s="18" t="s">
        <v>19</v>
      </c>
      <c r="H8" s="18"/>
      <c r="I8" s="18" t="s">
        <v>20</v>
      </c>
      <c r="J8" s="19">
        <f>VLOOKUP($A8,'[1]Planilha1'!$A$1:$O$191,15,0)</f>
        <v>6822.4</v>
      </c>
      <c r="K8" s="19">
        <f>VLOOKUP($A8,'[1]Planilha1'!$A$1:$O$191,10,0)</f>
        <v>0</v>
      </c>
      <c r="L8" s="19">
        <f>VLOOKUP($A8,'[1]Planilha1'!$A$1:$O$191,11,0)</f>
        <v>0</v>
      </c>
      <c r="M8" s="19">
        <f>VLOOKUP($A8,'[1]Planilha1'!$A$1:$O$191,13,0)</f>
        <v>6822.4</v>
      </c>
      <c r="N8" s="19">
        <f>VLOOKUP($A8,'[1]Planilha1'!$A$1:$O$191,12,0)</f>
        <v>2681.33</v>
      </c>
      <c r="O8" s="19">
        <f>VLOOKUP($A8,'[1]Planilha1'!$A$1:$O$191,14,0)</f>
        <v>4141.07</v>
      </c>
    </row>
    <row r="9" spans="1:15" s="14" customFormat="1" ht="15" customHeight="1">
      <c r="A9" s="15">
        <v>1389</v>
      </c>
      <c r="B9" s="16" t="s">
        <v>34</v>
      </c>
      <c r="C9" s="23" t="s">
        <v>35</v>
      </c>
      <c r="D9" s="18" t="s">
        <v>26</v>
      </c>
      <c r="E9" s="18" t="s">
        <v>36</v>
      </c>
      <c r="F9" s="18" t="s">
        <v>18</v>
      </c>
      <c r="G9" s="18" t="s">
        <v>19</v>
      </c>
      <c r="H9" s="18"/>
      <c r="I9" s="18" t="s">
        <v>20</v>
      </c>
      <c r="J9" s="19">
        <f>VLOOKUP($A9,'[1]Planilha1'!$A$1:$O$191,15,0)</f>
        <v>6504.88</v>
      </c>
      <c r="K9" s="19">
        <f>VLOOKUP($A9,'[1]Planilha1'!$A$1:$O$191,10,0)</f>
        <v>918.99</v>
      </c>
      <c r="L9" s="19">
        <f>VLOOKUP($A9,'[1]Planilha1'!$A$1:$O$191,11,0)</f>
        <v>0</v>
      </c>
      <c r="M9" s="19">
        <f>VLOOKUP($A9,'[1]Planilha1'!$A$1:$O$191,13,0)</f>
        <v>7423.87</v>
      </c>
      <c r="N9" s="19">
        <f>VLOOKUP($A9,'[1]Planilha1'!$A$1:$O$191,12,0)</f>
        <v>4179.97</v>
      </c>
      <c r="O9" s="19">
        <f>VLOOKUP($A9,'[1]Planilha1'!$A$1:$O$191,14,0)</f>
        <v>3243.9</v>
      </c>
    </row>
    <row r="10" spans="1:15" s="14" customFormat="1" ht="15" customHeight="1">
      <c r="A10" s="15">
        <v>1390</v>
      </c>
      <c r="B10" s="16" t="s">
        <v>37</v>
      </c>
      <c r="C10" s="23" t="s">
        <v>35</v>
      </c>
      <c r="D10" s="18" t="s">
        <v>26</v>
      </c>
      <c r="E10" s="18" t="s">
        <v>38</v>
      </c>
      <c r="F10" s="18" t="s">
        <v>18</v>
      </c>
      <c r="G10" s="18" t="s">
        <v>19</v>
      </c>
      <c r="H10" s="18"/>
      <c r="I10" s="18" t="s">
        <v>20</v>
      </c>
      <c r="J10" s="19">
        <f>VLOOKUP($A10,'[1]Planilha1'!$A$1:$O$191,15,0)</f>
        <v>8734</v>
      </c>
      <c r="K10" s="19">
        <f>VLOOKUP($A10,'[1]Planilha1'!$A$1:$O$191,10,0)</f>
        <v>0</v>
      </c>
      <c r="L10" s="19">
        <f>VLOOKUP($A10,'[1]Planilha1'!$A$1:$O$191,11,0)</f>
        <v>0</v>
      </c>
      <c r="M10" s="19">
        <f>VLOOKUP($A10,'[1]Planilha1'!$A$1:$O$191,13,0)</f>
        <v>8734</v>
      </c>
      <c r="N10" s="19">
        <f>VLOOKUP($A10,'[1]Planilha1'!$A$1:$O$191,12,0)</f>
        <v>2285.91</v>
      </c>
      <c r="O10" s="19">
        <f>VLOOKUP($A10,'[1]Planilha1'!$A$1:$O$191,14,0)</f>
        <v>6448.09</v>
      </c>
    </row>
    <row r="11" spans="1:15" s="14" customFormat="1" ht="15" customHeight="1">
      <c r="A11" s="24">
        <v>2121</v>
      </c>
      <c r="B11" s="25" t="s">
        <v>39</v>
      </c>
      <c r="C11" s="23">
        <v>43313</v>
      </c>
      <c r="D11" s="18" t="s">
        <v>29</v>
      </c>
      <c r="E11" s="18"/>
      <c r="F11" s="18" t="s">
        <v>19</v>
      </c>
      <c r="G11" s="18" t="s">
        <v>19</v>
      </c>
      <c r="H11" s="18"/>
      <c r="I11" s="18" t="s">
        <v>23</v>
      </c>
      <c r="J11" s="19">
        <f>VLOOKUP($A11,'[1]Planilha1'!$A$1:$O$191,15,0)</f>
        <v>3316.33</v>
      </c>
      <c r="K11" s="19">
        <f>VLOOKUP($A11,'[1]Planilha1'!$A$1:$O$191,10,0)</f>
        <v>0</v>
      </c>
      <c r="L11" s="19">
        <f>VLOOKUP($A11,'[1]Planilha1'!$A$1:$O$191,11,0)</f>
        <v>0</v>
      </c>
      <c r="M11" s="19">
        <f>VLOOKUP($A11,'[1]Planilha1'!$A$1:$O$191,13,0)</f>
        <v>3316.33</v>
      </c>
      <c r="N11" s="19">
        <f>VLOOKUP($A11,'[1]Planilha1'!$A$1:$O$191,12,0)</f>
        <v>553.3</v>
      </c>
      <c r="O11" s="19">
        <f>VLOOKUP($A11,'[1]Planilha1'!$A$1:$O$191,14,0)</f>
        <v>2763.03</v>
      </c>
    </row>
    <row r="12" spans="1:15" s="14" customFormat="1" ht="15" customHeight="1">
      <c r="A12" s="26">
        <v>2167</v>
      </c>
      <c r="B12" s="26" t="s">
        <v>40</v>
      </c>
      <c r="C12" s="21">
        <v>43591</v>
      </c>
      <c r="D12" s="20" t="s">
        <v>29</v>
      </c>
      <c r="E12" s="18"/>
      <c r="F12" s="18" t="s">
        <v>19</v>
      </c>
      <c r="G12" s="18" t="s">
        <v>19</v>
      </c>
      <c r="H12" s="18"/>
      <c r="I12" s="18" t="s">
        <v>23</v>
      </c>
      <c r="J12" s="19">
        <f>VLOOKUP($A12,'[1]Planilha1'!$A$1:$O$191,15,0)</f>
        <v>3316.33</v>
      </c>
      <c r="K12" s="19">
        <f>VLOOKUP($A12,'[1]Planilha1'!$A$1:$O$191,10,0)</f>
        <v>0</v>
      </c>
      <c r="L12" s="19">
        <f>VLOOKUP($A12,'[1]Planilha1'!$A$1:$O$191,11,0)</f>
        <v>0</v>
      </c>
      <c r="M12" s="19">
        <f>VLOOKUP($A12,'[1]Planilha1'!$A$1:$O$191,13,0)</f>
        <v>3316.33</v>
      </c>
      <c r="N12" s="19">
        <f>VLOOKUP($A12,'[1]Planilha1'!$A$1:$O$191,12,0)</f>
        <v>567.52</v>
      </c>
      <c r="O12" s="19">
        <f>VLOOKUP($A12,'[1]Planilha1'!$A$1:$O$191,14,0)</f>
        <v>2748.81</v>
      </c>
    </row>
    <row r="13" spans="1:15" s="14" customFormat="1" ht="15">
      <c r="A13" s="15">
        <v>1768</v>
      </c>
      <c r="B13" s="16" t="s">
        <v>41</v>
      </c>
      <c r="C13" s="23" t="s">
        <v>42</v>
      </c>
      <c r="D13" s="18" t="s">
        <v>32</v>
      </c>
      <c r="E13" s="18" t="s">
        <v>43</v>
      </c>
      <c r="F13" s="18" t="s">
        <v>18</v>
      </c>
      <c r="G13" s="18" t="s">
        <v>19</v>
      </c>
      <c r="H13" s="18"/>
      <c r="I13" s="18" t="s">
        <v>20</v>
      </c>
      <c r="J13" s="19">
        <f>VLOOKUP($A13,'[1]Planilha1'!$A$1:$O$191,15,0)</f>
        <v>7030.4</v>
      </c>
      <c r="K13" s="19">
        <f>VLOOKUP($A13,'[1]Planilha1'!$A$1:$O$191,10,0)</f>
        <v>0</v>
      </c>
      <c r="L13" s="19">
        <f>VLOOKUP($A13,'[1]Planilha1'!$A$1:$O$191,11,0)</f>
        <v>0</v>
      </c>
      <c r="M13" s="19">
        <f>VLOOKUP($A13,'[1]Planilha1'!$A$1:$O$191,13,0)</f>
        <v>7030.4</v>
      </c>
      <c r="N13" s="19">
        <f>VLOOKUP($A13,'[1]Planilha1'!$A$1:$O$191,12,0)</f>
        <v>2144.82</v>
      </c>
      <c r="O13" s="19">
        <f>VLOOKUP($A13,'[1]Planilha1'!$A$1:$O$191,14,0)</f>
        <v>4885.58</v>
      </c>
    </row>
    <row r="14" spans="1:15" s="14" customFormat="1" ht="15" customHeight="1">
      <c r="A14" s="15">
        <v>1832</v>
      </c>
      <c r="B14" s="16" t="s">
        <v>44</v>
      </c>
      <c r="C14" s="23" t="s">
        <v>45</v>
      </c>
      <c r="D14" s="18" t="s">
        <v>16</v>
      </c>
      <c r="E14" s="18" t="s">
        <v>17</v>
      </c>
      <c r="F14" s="18" t="s">
        <v>18</v>
      </c>
      <c r="G14" s="18" t="s">
        <v>19</v>
      </c>
      <c r="H14" s="18" t="s">
        <v>46</v>
      </c>
      <c r="I14" s="18" t="s">
        <v>47</v>
      </c>
      <c r="J14" s="19">
        <f>VLOOKUP($A14,'[1]Planilha1'!$A$1:$O$191,15,0)</f>
        <v>10686.96</v>
      </c>
      <c r="K14" s="19">
        <f>VLOOKUP($A14,'[1]Planilha1'!$A$1:$O$191,10,0)</f>
        <v>1630.51</v>
      </c>
      <c r="L14" s="19">
        <f>VLOOKUP($A14,'[1]Planilha1'!$A$1:$O$191,11,0)</f>
        <v>0</v>
      </c>
      <c r="M14" s="19">
        <f>VLOOKUP($A14,'[1]Planilha1'!$A$1:$O$191,13,0)</f>
        <v>12317.47</v>
      </c>
      <c r="N14" s="19">
        <f>VLOOKUP($A14,'[1]Planilha1'!$A$1:$O$191,12,0)</f>
        <v>7384.81</v>
      </c>
      <c r="O14" s="19">
        <f>VLOOKUP($A14,'[1]Planilha1'!$A$1:$O$191,14,0)</f>
        <v>4932.66</v>
      </c>
    </row>
    <row r="15" spans="1:15" s="14" customFormat="1" ht="15" customHeight="1">
      <c r="A15" s="20">
        <v>2171</v>
      </c>
      <c r="B15" s="27" t="s">
        <v>48</v>
      </c>
      <c r="C15" s="21">
        <v>43550</v>
      </c>
      <c r="D15" s="20" t="s">
        <v>49</v>
      </c>
      <c r="E15" s="28"/>
      <c r="F15" s="18" t="s">
        <v>19</v>
      </c>
      <c r="G15" s="18" t="s">
        <v>19</v>
      </c>
      <c r="H15" s="28"/>
      <c r="I15" s="18" t="s">
        <v>23</v>
      </c>
      <c r="J15" s="19">
        <f>VLOOKUP($A15,'[1]Planilha1'!$A$1:$O$191,15,0)</f>
        <v>2406.64</v>
      </c>
      <c r="K15" s="19">
        <f>VLOOKUP($A15,'[1]Planilha1'!$A$1:$O$191,10,0)</f>
        <v>0</v>
      </c>
      <c r="L15" s="19">
        <f>VLOOKUP($A15,'[1]Planilha1'!$A$1:$O$191,11,0)</f>
        <v>0</v>
      </c>
      <c r="M15" s="19">
        <f>VLOOKUP($A15,'[1]Planilha1'!$A$1:$O$191,13,0)</f>
        <v>2406.64</v>
      </c>
      <c r="N15" s="19">
        <f>VLOOKUP($A15,'[1]Planilha1'!$A$1:$O$191,12,0)</f>
        <v>282.57</v>
      </c>
      <c r="O15" s="19">
        <f>VLOOKUP($A15,'[1]Planilha1'!$A$1:$O$191,14,0)</f>
        <v>2124.07</v>
      </c>
    </row>
    <row r="16" spans="1:15" s="14" customFormat="1" ht="15" customHeight="1">
      <c r="A16" s="15">
        <v>2130</v>
      </c>
      <c r="B16" s="16" t="s">
        <v>50</v>
      </c>
      <c r="C16" s="23">
        <v>43313</v>
      </c>
      <c r="D16" s="18" t="s">
        <v>51</v>
      </c>
      <c r="E16" s="18"/>
      <c r="F16" s="18" t="s">
        <v>52</v>
      </c>
      <c r="G16" s="18" t="s">
        <v>53</v>
      </c>
      <c r="H16" s="18" t="s">
        <v>54</v>
      </c>
      <c r="I16" s="18" t="s">
        <v>55</v>
      </c>
      <c r="J16" s="19">
        <f>VLOOKUP($A16,'[1]Planilha1'!$A$1:$O$191,15,0)</f>
        <v>10495.59</v>
      </c>
      <c r="K16" s="19">
        <f>VLOOKUP($A16,'[1]Planilha1'!$A$1:$O$191,10,0)</f>
        <v>0</v>
      </c>
      <c r="L16" s="19">
        <f>VLOOKUP($A16,'[1]Planilha1'!$A$1:$O$191,11,0)</f>
        <v>0</v>
      </c>
      <c r="M16" s="19">
        <f>VLOOKUP($A16,'[1]Planilha1'!$A$1:$O$191,13,0)</f>
        <v>10495.59</v>
      </c>
      <c r="N16" s="19">
        <f>VLOOKUP($A16,'[1]Planilha1'!$A$1:$O$191,12,0)</f>
        <v>2678.87</v>
      </c>
      <c r="O16" s="19">
        <f>VLOOKUP($A16,'[1]Planilha1'!$A$1:$O$191,14,0)</f>
        <v>7816.72</v>
      </c>
    </row>
    <row r="17" spans="1:15" s="14" customFormat="1" ht="15">
      <c r="A17" s="15">
        <v>1280</v>
      </c>
      <c r="B17" s="16" t="s">
        <v>56</v>
      </c>
      <c r="C17" s="23" t="s">
        <v>57</v>
      </c>
      <c r="D17" s="18" t="s">
        <v>58</v>
      </c>
      <c r="E17" s="18"/>
      <c r="F17" s="18" t="s">
        <v>19</v>
      </c>
      <c r="G17" s="18" t="s">
        <v>19</v>
      </c>
      <c r="H17" s="18" t="s">
        <v>59</v>
      </c>
      <c r="I17" s="18" t="s">
        <v>55</v>
      </c>
      <c r="J17" s="19">
        <f>VLOOKUP($A17,'[1]Planilha1'!$A$1:$O$191,15,0)</f>
        <v>8431.9</v>
      </c>
      <c r="K17" s="19">
        <f>VLOOKUP($A17,'[1]Planilha1'!$A$1:$O$191,10,0)</f>
        <v>1405.32</v>
      </c>
      <c r="L17" s="19">
        <f>VLOOKUP($A17,'[1]Planilha1'!$A$1:$O$191,11,0)</f>
        <v>0</v>
      </c>
      <c r="M17" s="19">
        <f>VLOOKUP($A17,'[1]Planilha1'!$A$1:$O$191,13,0)</f>
        <v>9837.22</v>
      </c>
      <c r="N17" s="19">
        <f>VLOOKUP($A17,'[1]Planilha1'!$A$1:$O$191,12,0)</f>
        <v>1990.12</v>
      </c>
      <c r="O17" s="19">
        <f>VLOOKUP($A17,'[1]Planilha1'!$A$1:$O$191,14,0)</f>
        <v>7847.1</v>
      </c>
    </row>
    <row r="18" spans="1:15" s="14" customFormat="1" ht="15">
      <c r="A18" s="15">
        <v>1120</v>
      </c>
      <c r="B18" s="16" t="s">
        <v>60</v>
      </c>
      <c r="C18" s="23" t="s">
        <v>61</v>
      </c>
      <c r="D18" s="18" t="s">
        <v>62</v>
      </c>
      <c r="E18" s="18"/>
      <c r="F18" s="18" t="s">
        <v>19</v>
      </c>
      <c r="G18" s="18" t="s">
        <v>19</v>
      </c>
      <c r="H18" s="18"/>
      <c r="I18" s="18" t="s">
        <v>20</v>
      </c>
      <c r="J18" s="19">
        <f>VLOOKUP($A18,'[1]Planilha1'!$A$1:$O$191,15,0)</f>
        <v>5665.61</v>
      </c>
      <c r="K18" s="19">
        <f>VLOOKUP($A18,'[1]Planilha1'!$A$1:$O$191,10,0)</f>
        <v>0</v>
      </c>
      <c r="L18" s="19">
        <f>VLOOKUP($A18,'[1]Planilha1'!$A$1:$O$191,11,0)</f>
        <v>0</v>
      </c>
      <c r="M18" s="19">
        <f>VLOOKUP($A18,'[1]Planilha1'!$A$1:$O$191,13,0)</f>
        <v>5665.61</v>
      </c>
      <c r="N18" s="19">
        <f>VLOOKUP($A18,'[1]Planilha1'!$A$1:$O$191,12,0)</f>
        <v>1278.89</v>
      </c>
      <c r="O18" s="19">
        <f>VLOOKUP($A18,'[1]Planilha1'!$A$1:$O$191,14,0)</f>
        <v>4386.72</v>
      </c>
    </row>
    <row r="19" spans="1:15" s="14" customFormat="1" ht="15">
      <c r="A19" s="15">
        <v>1631</v>
      </c>
      <c r="B19" s="16" t="s">
        <v>63</v>
      </c>
      <c r="C19" s="23" t="s">
        <v>25</v>
      </c>
      <c r="D19" s="18" t="s">
        <v>26</v>
      </c>
      <c r="E19" s="18" t="s">
        <v>27</v>
      </c>
      <c r="F19" s="18" t="s">
        <v>18</v>
      </c>
      <c r="G19" s="18" t="s">
        <v>19</v>
      </c>
      <c r="H19" s="18"/>
      <c r="I19" s="18" t="s">
        <v>20</v>
      </c>
      <c r="J19" s="19">
        <f>VLOOKUP($A19,'[1]Planilha1'!$A$1:$O$191,15,0)</f>
        <v>8528</v>
      </c>
      <c r="K19" s="19">
        <f>VLOOKUP($A19,'[1]Planilha1'!$A$1:$O$191,10,0)</f>
        <v>0</v>
      </c>
      <c r="L19" s="19">
        <f>VLOOKUP($A19,'[1]Planilha1'!$A$1:$O$191,11,0)</f>
        <v>0</v>
      </c>
      <c r="M19" s="19">
        <f>VLOOKUP($A19,'[1]Planilha1'!$A$1:$O$191,13,0)</f>
        <v>8528</v>
      </c>
      <c r="N19" s="19">
        <f>VLOOKUP($A19,'[1]Planilha1'!$A$1:$O$191,12,0)</f>
        <v>2079.91</v>
      </c>
      <c r="O19" s="19">
        <f>VLOOKUP($A19,'[1]Planilha1'!$A$1:$O$191,14,0)</f>
        <v>6448.09</v>
      </c>
    </row>
    <row r="20" spans="1:15" s="14" customFormat="1" ht="15" customHeight="1">
      <c r="A20" s="15">
        <v>2116</v>
      </c>
      <c r="B20" s="16" t="s">
        <v>64</v>
      </c>
      <c r="C20" s="23">
        <v>43304</v>
      </c>
      <c r="D20" s="18" t="s">
        <v>65</v>
      </c>
      <c r="E20" s="18"/>
      <c r="F20" s="18" t="s">
        <v>19</v>
      </c>
      <c r="G20" s="18" t="s">
        <v>19</v>
      </c>
      <c r="H20" s="18"/>
      <c r="I20" s="18" t="s">
        <v>23</v>
      </c>
      <c r="J20" s="19">
        <f>VLOOKUP($A20,'[1]Planilha1'!$A$1:$O$191,15,0)</f>
        <v>4313.47</v>
      </c>
      <c r="K20" s="19">
        <f>VLOOKUP($A20,'[1]Planilha1'!$A$1:$O$191,10,0)</f>
        <v>451.74</v>
      </c>
      <c r="L20" s="19">
        <f>VLOOKUP($A20,'[1]Planilha1'!$A$1:$O$191,11,0)</f>
        <v>0</v>
      </c>
      <c r="M20" s="19">
        <f>VLOOKUP($A20,'[1]Planilha1'!$A$1:$O$191,13,0)</f>
        <v>4765.21</v>
      </c>
      <c r="N20" s="19">
        <f>VLOOKUP($A20,'[1]Planilha1'!$A$1:$O$191,12,0)</f>
        <v>2244.12</v>
      </c>
      <c r="O20" s="19">
        <f>VLOOKUP($A20,'[1]Planilha1'!$A$1:$O$191,14,0)</f>
        <v>2521.09</v>
      </c>
    </row>
    <row r="21" spans="1:15" s="14" customFormat="1" ht="15" customHeight="1">
      <c r="A21" s="20">
        <v>2158</v>
      </c>
      <c r="B21" s="20" t="s">
        <v>66</v>
      </c>
      <c r="C21" s="29" t="s">
        <v>67</v>
      </c>
      <c r="D21" s="20" t="s">
        <v>29</v>
      </c>
      <c r="E21" s="18"/>
      <c r="F21" s="18" t="s">
        <v>19</v>
      </c>
      <c r="G21" s="18" t="s">
        <v>19</v>
      </c>
      <c r="H21" s="18"/>
      <c r="I21" s="18" t="s">
        <v>23</v>
      </c>
      <c r="J21" s="19">
        <f>VLOOKUP($A21,'[1]Planilha1'!$A$1:$O$191,15,0)</f>
        <v>3316.33</v>
      </c>
      <c r="K21" s="19">
        <f>VLOOKUP($A21,'[1]Planilha1'!$A$1:$O$191,10,0)</f>
        <v>0</v>
      </c>
      <c r="L21" s="19">
        <f>VLOOKUP($A21,'[1]Planilha1'!$A$1:$O$191,11,0)</f>
        <v>0</v>
      </c>
      <c r="M21" s="19">
        <f>VLOOKUP($A21,'[1]Planilha1'!$A$1:$O$191,13,0)</f>
        <v>3316.33</v>
      </c>
      <c r="N21" s="19">
        <f>VLOOKUP($A21,'[1]Planilha1'!$A$1:$O$191,12,0)</f>
        <v>591.1</v>
      </c>
      <c r="O21" s="19">
        <f>VLOOKUP($A21,'[1]Planilha1'!$A$1:$O$191,14,0)</f>
        <v>2725.23</v>
      </c>
    </row>
    <row r="22" spans="1:15" s="14" customFormat="1" ht="15" customHeight="1">
      <c r="A22" s="15">
        <v>1391</v>
      </c>
      <c r="B22" s="16" t="s">
        <v>68</v>
      </c>
      <c r="C22" s="23" t="s">
        <v>35</v>
      </c>
      <c r="D22" s="18" t="s">
        <v>26</v>
      </c>
      <c r="E22" s="18" t="s">
        <v>36</v>
      </c>
      <c r="F22" s="18" t="s">
        <v>18</v>
      </c>
      <c r="G22" s="18" t="s">
        <v>19</v>
      </c>
      <c r="H22" s="18"/>
      <c r="I22" s="18" t="s">
        <v>20</v>
      </c>
      <c r="J22" s="19">
        <f>VLOOKUP($A22,'[1]Planilha1'!$A$1:$O$191,15,0)</f>
        <v>8632</v>
      </c>
      <c r="K22" s="19">
        <f>VLOOKUP($A22,'[1]Planilha1'!$A$1:$O$191,10,0)</f>
        <v>0</v>
      </c>
      <c r="L22" s="19">
        <f>VLOOKUP($A22,'[1]Planilha1'!$A$1:$O$191,11,0)</f>
        <v>0</v>
      </c>
      <c r="M22" s="19">
        <f>VLOOKUP($A22,'[1]Planilha1'!$A$1:$O$191,13,0)</f>
        <v>8632</v>
      </c>
      <c r="N22" s="19">
        <f>VLOOKUP($A22,'[1]Planilha1'!$A$1:$O$191,12,0)</f>
        <v>3934.1</v>
      </c>
      <c r="O22" s="19">
        <f>VLOOKUP($A22,'[1]Planilha1'!$A$1:$O$191,14,0)</f>
        <v>4697.9</v>
      </c>
    </row>
    <row r="23" spans="1:15" s="14" customFormat="1" ht="15" customHeight="1">
      <c r="A23" s="15">
        <v>1148</v>
      </c>
      <c r="B23" s="16" t="s">
        <v>69</v>
      </c>
      <c r="C23" s="23" t="s">
        <v>70</v>
      </c>
      <c r="D23" s="18" t="s">
        <v>16</v>
      </c>
      <c r="E23" s="18" t="s">
        <v>17</v>
      </c>
      <c r="F23" s="18" t="s">
        <v>18</v>
      </c>
      <c r="G23" s="18" t="s">
        <v>19</v>
      </c>
      <c r="H23" s="18"/>
      <c r="I23" s="18" t="s">
        <v>20</v>
      </c>
      <c r="J23" s="19">
        <f>VLOOKUP($A23,'[1]Planilha1'!$A$1:$O$191,15,0)</f>
        <v>10457.05</v>
      </c>
      <c r="K23" s="19">
        <f>VLOOKUP($A23,'[1]Planilha1'!$A$1:$O$191,10,0)</f>
        <v>0</v>
      </c>
      <c r="L23" s="19">
        <f>VLOOKUP($A23,'[1]Planilha1'!$A$1:$O$191,11,0)</f>
        <v>0</v>
      </c>
      <c r="M23" s="19">
        <f>VLOOKUP($A23,'[1]Planilha1'!$A$1:$O$191,13,0)</f>
        <v>10457.05</v>
      </c>
      <c r="N23" s="19">
        <f>VLOOKUP($A23,'[1]Planilha1'!$A$1:$O$191,12,0)</f>
        <v>2861.2</v>
      </c>
      <c r="O23" s="19">
        <f>VLOOKUP($A23,'[1]Planilha1'!$A$1:$O$191,14,0)</f>
        <v>7595.85</v>
      </c>
    </row>
    <row r="24" spans="1:15" s="14" customFormat="1" ht="15" customHeight="1">
      <c r="A24" s="30">
        <v>2141</v>
      </c>
      <c r="B24" s="25" t="s">
        <v>71</v>
      </c>
      <c r="C24" s="23">
        <v>43510</v>
      </c>
      <c r="D24" s="18" t="s">
        <v>72</v>
      </c>
      <c r="E24" s="18"/>
      <c r="F24" s="18" t="s">
        <v>19</v>
      </c>
      <c r="G24" s="18" t="s">
        <v>19</v>
      </c>
      <c r="H24" s="18"/>
      <c r="I24" s="18" t="s">
        <v>23</v>
      </c>
      <c r="J24" s="19">
        <f>VLOOKUP($A24,'[1]Planilha1'!$A$1:$O$191,15,0)</f>
        <v>5758.03</v>
      </c>
      <c r="K24" s="19">
        <f>VLOOKUP($A24,'[1]Planilha1'!$A$1:$O$191,10,0)</f>
        <v>0</v>
      </c>
      <c r="L24" s="19">
        <f>VLOOKUP($A24,'[1]Planilha1'!$A$1:$O$191,11,0)</f>
        <v>0</v>
      </c>
      <c r="M24" s="19">
        <f>VLOOKUP($A24,'[1]Planilha1'!$A$1:$O$191,13,0)</f>
        <v>5758.03</v>
      </c>
      <c r="N24" s="19">
        <f>VLOOKUP($A24,'[1]Planilha1'!$A$1:$O$191,12,0)</f>
        <v>1171.09</v>
      </c>
      <c r="O24" s="19">
        <f>VLOOKUP($A24,'[1]Planilha1'!$A$1:$O$191,14,0)</f>
        <v>4586.94</v>
      </c>
    </row>
    <row r="25" spans="1:15" s="14" customFormat="1" ht="15">
      <c r="A25" s="15">
        <v>1642</v>
      </c>
      <c r="B25" s="16" t="s">
        <v>73</v>
      </c>
      <c r="C25" s="23" t="s">
        <v>74</v>
      </c>
      <c r="D25" s="18" t="s">
        <v>32</v>
      </c>
      <c r="E25" s="18" t="s">
        <v>75</v>
      </c>
      <c r="F25" s="18" t="s">
        <v>18</v>
      </c>
      <c r="G25" s="18" t="s">
        <v>19</v>
      </c>
      <c r="H25" s="18"/>
      <c r="I25" s="18" t="s">
        <v>20</v>
      </c>
      <c r="J25" s="19">
        <f>VLOOKUP($A25,'[1]Planilha1'!$A$1:$O$191,15,0)</f>
        <v>5123.09</v>
      </c>
      <c r="K25" s="19">
        <f>VLOOKUP($A25,'[1]Planilha1'!$A$1:$O$191,10,0)</f>
        <v>164</v>
      </c>
      <c r="L25" s="19">
        <f>VLOOKUP($A25,'[1]Planilha1'!$A$1:$O$191,11,0)</f>
        <v>3581.76</v>
      </c>
      <c r="M25" s="19">
        <f>VLOOKUP($A25,'[1]Planilha1'!$A$1:$O$191,13,0)</f>
        <v>8868.85</v>
      </c>
      <c r="N25" s="19">
        <f>VLOOKUP($A25,'[1]Planilha1'!$A$1:$O$191,12,0)</f>
        <v>2165.67</v>
      </c>
      <c r="O25" s="19">
        <f>VLOOKUP($A25,'[1]Planilha1'!$A$1:$O$191,14,0)</f>
        <v>6703.18</v>
      </c>
    </row>
    <row r="26" spans="1:15" s="14" customFormat="1" ht="15" customHeight="1">
      <c r="A26" s="15">
        <v>1425</v>
      </c>
      <c r="B26" s="16" t="s">
        <v>76</v>
      </c>
      <c r="C26" s="23" t="s">
        <v>77</v>
      </c>
      <c r="D26" s="18" t="s">
        <v>32</v>
      </c>
      <c r="E26" s="18" t="s">
        <v>78</v>
      </c>
      <c r="F26" s="18" t="s">
        <v>18</v>
      </c>
      <c r="G26" s="18" t="s">
        <v>19</v>
      </c>
      <c r="H26" s="18" t="s">
        <v>79</v>
      </c>
      <c r="I26" s="18" t="s">
        <v>47</v>
      </c>
      <c r="J26" s="19">
        <f>VLOOKUP($A26,'[1]Planilha1'!$A$1:$O$191,15,0)</f>
        <v>12493.58</v>
      </c>
      <c r="K26" s="19">
        <f>VLOOKUP($A26,'[1]Planilha1'!$A$1:$O$191,10,0)</f>
        <v>2617.51</v>
      </c>
      <c r="L26" s="19">
        <f>VLOOKUP($A26,'[1]Planilha1'!$A$1:$O$191,11,0)</f>
        <v>0</v>
      </c>
      <c r="M26" s="19">
        <f>VLOOKUP($A26,'[1]Planilha1'!$A$1:$O$191,13,0)</f>
        <v>15111.09</v>
      </c>
      <c r="N26" s="19">
        <f>VLOOKUP($A26,'[1]Planilha1'!$A$1:$O$191,12,0)</f>
        <v>10900.08</v>
      </c>
      <c r="O26" s="19">
        <f>VLOOKUP($A26,'[1]Planilha1'!$A$1:$O$191,14,0)</f>
        <v>4211.01</v>
      </c>
    </row>
    <row r="27" spans="1:15" s="14" customFormat="1" ht="15" customHeight="1">
      <c r="A27" s="30">
        <v>2142</v>
      </c>
      <c r="B27" s="25" t="s">
        <v>80</v>
      </c>
      <c r="C27" s="23">
        <v>43514</v>
      </c>
      <c r="D27" s="18" t="s">
        <v>65</v>
      </c>
      <c r="E27" s="18"/>
      <c r="F27" s="18" t="s">
        <v>19</v>
      </c>
      <c r="G27" s="18" t="s">
        <v>19</v>
      </c>
      <c r="H27" s="18"/>
      <c r="I27" s="18" t="s">
        <v>23</v>
      </c>
      <c r="J27" s="19">
        <f>VLOOKUP($A27,'[1]Planilha1'!$A$1:$O$191,15,0)</f>
        <v>4249.41</v>
      </c>
      <c r="K27" s="19">
        <f>VLOOKUP($A27,'[1]Planilha1'!$A$1:$O$191,10,0)</f>
        <v>0</v>
      </c>
      <c r="L27" s="19">
        <f>VLOOKUP($A27,'[1]Planilha1'!$A$1:$O$191,11,0)</f>
        <v>0</v>
      </c>
      <c r="M27" s="19">
        <f>VLOOKUP($A27,'[1]Planilha1'!$A$1:$O$191,13,0)</f>
        <v>4249.41</v>
      </c>
      <c r="N27" s="19">
        <f>VLOOKUP($A27,'[1]Planilha1'!$A$1:$O$191,12,0)</f>
        <v>764.54</v>
      </c>
      <c r="O27" s="19">
        <f>VLOOKUP($A27,'[1]Planilha1'!$A$1:$O$191,14,0)</f>
        <v>3484.87</v>
      </c>
    </row>
    <row r="28" spans="1:15" s="14" customFormat="1" ht="15" customHeight="1">
      <c r="A28" s="15">
        <v>1628</v>
      </c>
      <c r="B28" s="16" t="s">
        <v>81</v>
      </c>
      <c r="C28" s="23" t="s">
        <v>82</v>
      </c>
      <c r="D28" s="18" t="s">
        <v>83</v>
      </c>
      <c r="E28" s="18"/>
      <c r="F28" s="18" t="s">
        <v>18</v>
      </c>
      <c r="G28" s="18" t="s">
        <v>19</v>
      </c>
      <c r="H28" s="18"/>
      <c r="I28" s="18" t="s">
        <v>20</v>
      </c>
      <c r="J28" s="19">
        <f>VLOOKUP($A28,'[1]Planilha1'!$A$1:$O$191,15,0)</f>
        <v>4375.320000000001</v>
      </c>
      <c r="K28" s="19">
        <f>VLOOKUP($A28,'[1]Planilha1'!$A$1:$O$191,10,0)</f>
        <v>233.2</v>
      </c>
      <c r="L28" s="19">
        <f>VLOOKUP($A28,'[1]Planilha1'!$A$1:$O$191,11,0)</f>
        <v>0</v>
      </c>
      <c r="M28" s="19">
        <f>VLOOKUP($A28,'[1]Planilha1'!$A$1:$O$191,13,0)</f>
        <v>4608.52</v>
      </c>
      <c r="N28" s="19">
        <f>VLOOKUP($A28,'[1]Planilha1'!$A$1:$O$191,12,0)</f>
        <v>2673.11</v>
      </c>
      <c r="O28" s="19">
        <f>VLOOKUP($A28,'[1]Planilha1'!$A$1:$O$191,14,0)</f>
        <v>1935.41</v>
      </c>
    </row>
    <row r="29" spans="1:15" s="14" customFormat="1" ht="15" customHeight="1">
      <c r="A29" s="15">
        <v>1392</v>
      </c>
      <c r="B29" s="16" t="s">
        <v>84</v>
      </c>
      <c r="C29" s="23" t="s">
        <v>35</v>
      </c>
      <c r="D29" s="18" t="s">
        <v>32</v>
      </c>
      <c r="E29" s="18" t="s">
        <v>43</v>
      </c>
      <c r="F29" s="18" t="s">
        <v>18</v>
      </c>
      <c r="G29" s="18" t="s">
        <v>19</v>
      </c>
      <c r="H29" s="18"/>
      <c r="I29" s="18" t="s">
        <v>20</v>
      </c>
      <c r="J29" s="19">
        <f>VLOOKUP($A29,'[1]Planilha1'!$A$1:$O$191,15,0)</f>
        <v>7494.98</v>
      </c>
      <c r="K29" s="19">
        <f>VLOOKUP($A29,'[1]Planilha1'!$A$1:$O$191,10,0)</f>
        <v>2186.67</v>
      </c>
      <c r="L29" s="19">
        <f>VLOOKUP($A29,'[1]Planilha1'!$A$1:$O$191,11,0)</f>
        <v>0</v>
      </c>
      <c r="M29" s="19">
        <f>VLOOKUP($A29,'[1]Planilha1'!$A$1:$O$191,13,0)</f>
        <v>9681.65</v>
      </c>
      <c r="N29" s="19">
        <f>VLOOKUP($A29,'[1]Planilha1'!$A$1:$O$191,12,0)</f>
        <v>9349.66</v>
      </c>
      <c r="O29" s="19">
        <f>VLOOKUP($A29,'[1]Planilha1'!$A$1:$O$191,14,0)</f>
        <v>331.99</v>
      </c>
    </row>
    <row r="30" spans="1:15" s="14" customFormat="1" ht="15" customHeight="1">
      <c r="A30" s="15">
        <v>1816</v>
      </c>
      <c r="B30" s="16" t="s">
        <v>85</v>
      </c>
      <c r="C30" s="23" t="s">
        <v>86</v>
      </c>
      <c r="D30" s="18" t="s">
        <v>32</v>
      </c>
      <c r="E30" s="18" t="s">
        <v>43</v>
      </c>
      <c r="F30" s="18" t="s">
        <v>18</v>
      </c>
      <c r="G30" s="18" t="s">
        <v>19</v>
      </c>
      <c r="H30" s="18"/>
      <c r="I30" s="18" t="s">
        <v>20</v>
      </c>
      <c r="J30" s="19">
        <f>VLOOKUP($A30,'[1]Planilha1'!$A$1:$O$191,15,0)</f>
        <v>7108.32</v>
      </c>
      <c r="K30" s="19">
        <f>VLOOKUP($A30,'[1]Planilha1'!$A$1:$O$191,10,0)</f>
        <v>1093.33</v>
      </c>
      <c r="L30" s="19">
        <f>VLOOKUP($A30,'[1]Planilha1'!$A$1:$O$191,11,0)</f>
        <v>0</v>
      </c>
      <c r="M30" s="19">
        <f>VLOOKUP($A30,'[1]Planilha1'!$A$1:$O$191,13,0)</f>
        <v>8201.65</v>
      </c>
      <c r="N30" s="19">
        <f>VLOOKUP($A30,'[1]Planilha1'!$A$1:$O$191,12,0)</f>
        <v>4803.44</v>
      </c>
      <c r="O30" s="19">
        <f>VLOOKUP($A30,'[1]Planilha1'!$A$1:$O$191,14,0)</f>
        <v>3398.21</v>
      </c>
    </row>
    <row r="31" spans="1:15" s="14" customFormat="1" ht="15" customHeight="1">
      <c r="A31" s="15">
        <v>1646</v>
      </c>
      <c r="B31" s="16" t="s">
        <v>87</v>
      </c>
      <c r="C31" s="23" t="s">
        <v>88</v>
      </c>
      <c r="D31" s="18" t="s">
        <v>32</v>
      </c>
      <c r="E31" s="18" t="s">
        <v>89</v>
      </c>
      <c r="F31" s="18" t="s">
        <v>18</v>
      </c>
      <c r="G31" s="18" t="s">
        <v>19</v>
      </c>
      <c r="H31" s="18" t="s">
        <v>90</v>
      </c>
      <c r="I31" s="18" t="s">
        <v>47</v>
      </c>
      <c r="J31" s="19">
        <f>VLOOKUP($A31,'[1]Planilha1'!$A$1:$O$191,15,0)</f>
        <v>12250.27</v>
      </c>
      <c r="K31" s="19">
        <f>VLOOKUP($A31,'[1]Planilha1'!$A$1:$O$191,10,0)</f>
        <v>0</v>
      </c>
      <c r="L31" s="19">
        <f>VLOOKUP($A31,'[1]Planilha1'!$A$1:$O$191,11,0)</f>
        <v>0</v>
      </c>
      <c r="M31" s="19">
        <f>VLOOKUP($A31,'[1]Planilha1'!$A$1:$O$191,13,0)</f>
        <v>12250.27</v>
      </c>
      <c r="N31" s="19">
        <f>VLOOKUP($A31,'[1]Planilha1'!$A$1:$O$191,12,0)</f>
        <v>4903.71</v>
      </c>
      <c r="O31" s="19">
        <f>VLOOKUP($A31,'[1]Planilha1'!$A$1:$O$191,14,0)</f>
        <v>7346.56</v>
      </c>
    </row>
    <row r="32" spans="1:15" s="14" customFormat="1" ht="15" customHeight="1">
      <c r="A32" s="15">
        <v>1424</v>
      </c>
      <c r="B32" s="16" t="s">
        <v>91</v>
      </c>
      <c r="C32" s="23" t="s">
        <v>92</v>
      </c>
      <c r="D32" s="18" t="s">
        <v>32</v>
      </c>
      <c r="E32" s="18" t="s">
        <v>93</v>
      </c>
      <c r="F32" s="18" t="s">
        <v>18</v>
      </c>
      <c r="G32" s="18" t="s">
        <v>19</v>
      </c>
      <c r="H32" s="18"/>
      <c r="I32" s="18" t="s">
        <v>20</v>
      </c>
      <c r="J32" s="19">
        <f>VLOOKUP($A32,'[1]Planilha1'!$A$1:$O$191,15,0)</f>
        <v>5292.2300000000005</v>
      </c>
      <c r="K32" s="19">
        <f>VLOOKUP($A32,'[1]Planilha1'!$A$1:$O$191,10,0)</f>
        <v>929.33</v>
      </c>
      <c r="L32" s="19">
        <f>VLOOKUP($A32,'[1]Planilha1'!$A$1:$O$191,11,0)</f>
        <v>0</v>
      </c>
      <c r="M32" s="19">
        <f>VLOOKUP($A32,'[1]Planilha1'!$A$1:$O$191,13,0)</f>
        <v>6221.56</v>
      </c>
      <c r="N32" s="19">
        <f>VLOOKUP($A32,'[1]Planilha1'!$A$1:$O$191,12,0)</f>
        <v>4089.14</v>
      </c>
      <c r="O32" s="19">
        <f>VLOOKUP($A32,'[1]Planilha1'!$A$1:$O$191,14,0)</f>
        <v>2132.42</v>
      </c>
    </row>
    <row r="33" spans="1:15" s="14" customFormat="1" ht="15" customHeight="1">
      <c r="A33" s="15">
        <v>1502</v>
      </c>
      <c r="B33" s="16" t="s">
        <v>94</v>
      </c>
      <c r="C33" s="23" t="s">
        <v>95</v>
      </c>
      <c r="D33" s="18" t="s">
        <v>83</v>
      </c>
      <c r="E33" s="18"/>
      <c r="F33" s="18" t="s">
        <v>18</v>
      </c>
      <c r="G33" s="18" t="s">
        <v>19</v>
      </c>
      <c r="H33" s="18"/>
      <c r="I33" s="18" t="s">
        <v>20</v>
      </c>
      <c r="J33" s="19">
        <f>VLOOKUP($A33,'[1]Planilha1'!$A$1:$O$191,15,0)</f>
        <v>7183.86</v>
      </c>
      <c r="K33" s="19">
        <f>VLOOKUP($A33,'[1]Planilha1'!$A$1:$O$191,10,0)</f>
        <v>0</v>
      </c>
      <c r="L33" s="19">
        <f>VLOOKUP($A33,'[1]Planilha1'!$A$1:$O$191,11,0)</f>
        <v>0</v>
      </c>
      <c r="M33" s="19">
        <f>VLOOKUP($A33,'[1]Planilha1'!$A$1:$O$191,13,0)</f>
        <v>7183.86</v>
      </c>
      <c r="N33" s="19">
        <f>VLOOKUP($A33,'[1]Planilha1'!$A$1:$O$191,12,0)</f>
        <v>1926.85</v>
      </c>
      <c r="O33" s="19">
        <f>VLOOKUP($A33,'[1]Planilha1'!$A$1:$O$191,14,0)</f>
        <v>5257.01</v>
      </c>
    </row>
    <row r="34" spans="1:15" s="14" customFormat="1" ht="17.25" customHeight="1">
      <c r="A34" s="15">
        <v>1632</v>
      </c>
      <c r="B34" s="16" t="s">
        <v>96</v>
      </c>
      <c r="C34" s="23" t="s">
        <v>25</v>
      </c>
      <c r="D34" s="18" t="s">
        <v>32</v>
      </c>
      <c r="E34" s="18" t="s">
        <v>97</v>
      </c>
      <c r="F34" s="18" t="s">
        <v>18</v>
      </c>
      <c r="G34" s="18" t="s">
        <v>19</v>
      </c>
      <c r="H34" s="18" t="s">
        <v>98</v>
      </c>
      <c r="I34" s="18" t="s">
        <v>47</v>
      </c>
      <c r="J34" s="19">
        <f>VLOOKUP($A34,'[1]Planilha1'!$A$1:$O$191,15,0)</f>
        <v>9807.1</v>
      </c>
      <c r="K34" s="19">
        <f>VLOOKUP($A34,'[1]Planilha1'!$A$1:$O$191,10,0)</f>
        <v>0</v>
      </c>
      <c r="L34" s="19">
        <f>VLOOKUP($A34,'[1]Planilha1'!$A$1:$O$191,11,0)</f>
        <v>0</v>
      </c>
      <c r="M34" s="19">
        <f>VLOOKUP($A34,'[1]Planilha1'!$A$1:$O$191,13,0)</f>
        <v>9807.1</v>
      </c>
      <c r="N34" s="19">
        <f>VLOOKUP($A34,'[1]Planilha1'!$A$1:$O$191,12,0)</f>
        <v>2431.66</v>
      </c>
      <c r="O34" s="19">
        <f>VLOOKUP($A34,'[1]Planilha1'!$A$1:$O$191,14,0)</f>
        <v>7375.44</v>
      </c>
    </row>
    <row r="35" spans="1:15" s="14" customFormat="1" ht="15" customHeight="1">
      <c r="A35" s="15">
        <v>1522</v>
      </c>
      <c r="B35" s="16" t="s">
        <v>99</v>
      </c>
      <c r="C35" s="23" t="s">
        <v>100</v>
      </c>
      <c r="D35" s="18" t="s">
        <v>83</v>
      </c>
      <c r="E35" s="18"/>
      <c r="F35" s="18" t="s">
        <v>18</v>
      </c>
      <c r="G35" s="18" t="s">
        <v>19</v>
      </c>
      <c r="H35" s="18"/>
      <c r="I35" s="18" t="s">
        <v>20</v>
      </c>
      <c r="J35" s="19">
        <f>VLOOKUP($A35,'[1]Planilha1'!$A$1:$O$191,15,0)</f>
        <v>4450.37</v>
      </c>
      <c r="K35" s="19">
        <f>VLOOKUP($A35,'[1]Planilha1'!$A$1:$O$191,10,0)</f>
        <v>2098.99</v>
      </c>
      <c r="L35" s="19">
        <f>VLOOKUP($A35,'[1]Planilha1'!$A$1:$O$191,11,0)</f>
        <v>0</v>
      </c>
      <c r="M35" s="19">
        <f>VLOOKUP($A35,'[1]Planilha1'!$A$1:$O$191,13,0)</f>
        <v>6549.36</v>
      </c>
      <c r="N35" s="19">
        <f>VLOOKUP($A35,'[1]Planilha1'!$A$1:$O$191,12,0)</f>
        <v>3501.15</v>
      </c>
      <c r="O35" s="19">
        <f>VLOOKUP($A35,'[1]Planilha1'!$A$1:$O$191,14,0)</f>
        <v>3048.21</v>
      </c>
    </row>
    <row r="36" spans="1:15" s="14" customFormat="1" ht="15" customHeight="1">
      <c r="A36" s="15">
        <v>2178</v>
      </c>
      <c r="B36" s="16" t="s">
        <v>101</v>
      </c>
      <c r="C36" s="23">
        <v>43663</v>
      </c>
      <c r="D36" s="18" t="s">
        <v>29</v>
      </c>
      <c r="E36" s="18"/>
      <c r="F36" s="18" t="s">
        <v>19</v>
      </c>
      <c r="G36" s="18" t="s">
        <v>19</v>
      </c>
      <c r="H36" s="18"/>
      <c r="I36" s="18" t="s">
        <v>23</v>
      </c>
      <c r="J36" s="19">
        <f>VLOOKUP($A36,'[1]Planilha1'!$A$1:$O$191,15,0)</f>
        <v>1658.16</v>
      </c>
      <c r="K36" s="19">
        <f>VLOOKUP($A36,'[1]Planilha1'!$A$1:$O$191,10,0)</f>
        <v>0</v>
      </c>
      <c r="L36" s="19">
        <f>VLOOKUP($A36,'[1]Planilha1'!$A$1:$O$191,11,0)</f>
        <v>0</v>
      </c>
      <c r="M36" s="19">
        <f>VLOOKUP($A36,'[1]Planilha1'!$A$1:$O$191,13,0)</f>
        <v>1658.16</v>
      </c>
      <c r="N36" s="19">
        <f>VLOOKUP($A36,'[1]Planilha1'!$A$1:$O$191,12,0)</f>
        <v>132.65</v>
      </c>
      <c r="O36" s="19">
        <f>VLOOKUP($A36,'[1]Planilha1'!$A$1:$O$191,14,0)</f>
        <v>1525.51</v>
      </c>
    </row>
    <row r="37" spans="1:15" s="14" customFormat="1" ht="15" customHeight="1">
      <c r="A37" s="15">
        <v>1779</v>
      </c>
      <c r="B37" s="16" t="s">
        <v>102</v>
      </c>
      <c r="C37" s="23" t="s">
        <v>103</v>
      </c>
      <c r="D37" s="18" t="s">
        <v>32</v>
      </c>
      <c r="E37" s="18" t="s">
        <v>104</v>
      </c>
      <c r="F37" s="18" t="s">
        <v>18</v>
      </c>
      <c r="G37" s="18" t="s">
        <v>19</v>
      </c>
      <c r="H37" s="18"/>
      <c r="I37" s="18" t="s">
        <v>20</v>
      </c>
      <c r="J37" s="19">
        <f>VLOOKUP($A37,'[1]Planilha1'!$A$1:$O$191,15,0)</f>
        <v>6822.4</v>
      </c>
      <c r="K37" s="19">
        <f>VLOOKUP($A37,'[1]Planilha1'!$A$1:$O$191,10,0)</f>
        <v>0</v>
      </c>
      <c r="L37" s="19">
        <f>VLOOKUP($A37,'[1]Planilha1'!$A$1:$O$191,11,0)</f>
        <v>0</v>
      </c>
      <c r="M37" s="19">
        <f>VLOOKUP($A37,'[1]Planilha1'!$A$1:$O$191,13,0)</f>
        <v>6822.4</v>
      </c>
      <c r="N37" s="19">
        <f>VLOOKUP($A37,'[1]Planilha1'!$A$1:$O$191,12,0)</f>
        <v>2462.31</v>
      </c>
      <c r="O37" s="19">
        <f>VLOOKUP($A37,'[1]Planilha1'!$A$1:$O$191,14,0)</f>
        <v>4360.09</v>
      </c>
    </row>
    <row r="38" spans="1:15" s="14" customFormat="1" ht="15" customHeight="1">
      <c r="A38" s="20">
        <v>2176</v>
      </c>
      <c r="B38" s="20" t="s">
        <v>105</v>
      </c>
      <c r="C38" s="21">
        <v>43606</v>
      </c>
      <c r="D38" s="20" t="s">
        <v>89</v>
      </c>
      <c r="E38" s="18"/>
      <c r="F38" s="18" t="s">
        <v>19</v>
      </c>
      <c r="G38" s="18" t="s">
        <v>19</v>
      </c>
      <c r="H38" s="18" t="s">
        <v>106</v>
      </c>
      <c r="I38" s="18" t="s">
        <v>55</v>
      </c>
      <c r="J38" s="19">
        <f>VLOOKUP($A38,'[1]Planilha1'!$A$1:$O$191,15,0)</f>
        <v>3316.33</v>
      </c>
      <c r="K38" s="19">
        <f>VLOOKUP($A38,'[1]Planilha1'!$A$1:$O$191,10,0)</f>
        <v>0</v>
      </c>
      <c r="L38" s="19">
        <f>VLOOKUP($A38,'[1]Planilha1'!$A$1:$O$191,11,0)</f>
        <v>0</v>
      </c>
      <c r="M38" s="19">
        <f>VLOOKUP($A38,'[1]Planilha1'!$A$1:$O$191,13,0)</f>
        <v>3316.33</v>
      </c>
      <c r="N38" s="19">
        <f>VLOOKUP($A38,'[1]Planilha1'!$A$1:$O$191,12,0)</f>
        <v>393.23</v>
      </c>
      <c r="O38" s="19">
        <f>VLOOKUP($A38,'[1]Planilha1'!$A$1:$O$191,14,0)</f>
        <v>2923.1</v>
      </c>
    </row>
    <row r="39" spans="1:15" s="14" customFormat="1" ht="15" customHeight="1">
      <c r="A39" s="15">
        <v>2107</v>
      </c>
      <c r="B39" s="16" t="s">
        <v>107</v>
      </c>
      <c r="C39" s="23">
        <v>43292</v>
      </c>
      <c r="D39" s="18" t="s">
        <v>65</v>
      </c>
      <c r="E39" s="18"/>
      <c r="F39" s="18" t="s">
        <v>19</v>
      </c>
      <c r="G39" s="18" t="s">
        <v>19</v>
      </c>
      <c r="H39" s="18"/>
      <c r="I39" s="18" t="s">
        <v>23</v>
      </c>
      <c r="J39" s="19">
        <f>VLOOKUP($A39,'[1]Planilha1'!$A$1:$O$191,15,0)</f>
        <v>4145.41</v>
      </c>
      <c r="K39" s="19">
        <f>VLOOKUP($A39,'[1]Planilha1'!$A$1:$O$191,10,0)</f>
        <v>0</v>
      </c>
      <c r="L39" s="19">
        <f>VLOOKUP($A39,'[1]Planilha1'!$A$1:$O$191,11,0)</f>
        <v>0</v>
      </c>
      <c r="M39" s="19">
        <f>VLOOKUP($A39,'[1]Planilha1'!$A$1:$O$191,13,0)</f>
        <v>4145.41</v>
      </c>
      <c r="N39" s="19">
        <f>VLOOKUP($A39,'[1]Planilha1'!$A$1:$O$191,12,0)</f>
        <v>792.98</v>
      </c>
      <c r="O39" s="19">
        <f>VLOOKUP($A39,'[1]Planilha1'!$A$1:$O$191,14,0)</f>
        <v>3352.43</v>
      </c>
    </row>
    <row r="40" spans="1:16" s="14" customFormat="1" ht="15" customHeight="1">
      <c r="A40" s="15">
        <v>1731</v>
      </c>
      <c r="B40" s="16" t="s">
        <v>108</v>
      </c>
      <c r="C40" s="23" t="s">
        <v>109</v>
      </c>
      <c r="D40" s="18" t="s">
        <v>26</v>
      </c>
      <c r="E40" s="18" t="s">
        <v>27</v>
      </c>
      <c r="F40" s="18" t="s">
        <v>18</v>
      </c>
      <c r="G40" s="18" t="s">
        <v>19</v>
      </c>
      <c r="H40" s="18"/>
      <c r="I40" s="18" t="s">
        <v>20</v>
      </c>
      <c r="J40" s="19">
        <f>VLOOKUP($A40,'[1]Planilha1'!$A$1:$O$191,15,0)</f>
        <v>8746</v>
      </c>
      <c r="K40" s="19">
        <f>VLOOKUP($A40,'[1]Planilha1'!$A$1:$O$191,10,0)</f>
        <v>0</v>
      </c>
      <c r="L40" s="19">
        <f>VLOOKUP($A40,'[1]Planilha1'!$A$1:$O$191,11,0)</f>
        <v>0</v>
      </c>
      <c r="M40" s="19">
        <f>VLOOKUP($A40,'[1]Planilha1'!$A$1:$O$191,13,0)</f>
        <v>8746</v>
      </c>
      <c r="N40" s="19">
        <f>VLOOKUP($A40,'[1]Planilha1'!$A$1:$O$191,12,0)</f>
        <v>2297.91</v>
      </c>
      <c r="O40" s="19">
        <f>VLOOKUP($A40,'[1]Planilha1'!$A$1:$O$191,14,0)</f>
        <v>6448.09</v>
      </c>
      <c r="P40" s="22"/>
    </row>
    <row r="41" spans="1:15" s="14" customFormat="1" ht="15" customHeight="1">
      <c r="A41" s="15">
        <v>1393</v>
      </c>
      <c r="B41" s="16" t="s">
        <v>110</v>
      </c>
      <c r="C41" s="23" t="s">
        <v>35</v>
      </c>
      <c r="D41" s="18" t="s">
        <v>111</v>
      </c>
      <c r="E41" s="18" t="s">
        <v>112</v>
      </c>
      <c r="F41" s="18" t="s">
        <v>18</v>
      </c>
      <c r="G41" s="18" t="s">
        <v>19</v>
      </c>
      <c r="H41" s="18"/>
      <c r="I41" s="18" t="s">
        <v>20</v>
      </c>
      <c r="J41" s="19">
        <f>VLOOKUP($A41,'[1]Planilha1'!$A$1:$O$191,15,0)</f>
        <v>4343.5</v>
      </c>
      <c r="K41" s="19">
        <f>VLOOKUP($A41,'[1]Planilha1'!$A$1:$O$191,10,0)</f>
        <v>1641.99</v>
      </c>
      <c r="L41" s="19">
        <f>VLOOKUP($A41,'[1]Planilha1'!$A$1:$O$191,11,0)</f>
        <v>0</v>
      </c>
      <c r="M41" s="19">
        <f>VLOOKUP($A41,'[1]Planilha1'!$A$1:$O$191,13,0)</f>
        <v>5985.49</v>
      </c>
      <c r="N41" s="19">
        <f>VLOOKUP($A41,'[1]Planilha1'!$A$1:$O$191,12,0)</f>
        <v>5670.15</v>
      </c>
      <c r="O41" s="19">
        <f>VLOOKUP($A41,'[1]Planilha1'!$A$1:$O$191,14,0)</f>
        <v>315.34</v>
      </c>
    </row>
    <row r="42" spans="1:15" s="14" customFormat="1" ht="15" customHeight="1">
      <c r="A42" s="15">
        <v>1377</v>
      </c>
      <c r="B42" s="16" t="s">
        <v>113</v>
      </c>
      <c r="C42" s="23" t="s">
        <v>114</v>
      </c>
      <c r="D42" s="18" t="s">
        <v>111</v>
      </c>
      <c r="E42" s="18" t="s">
        <v>115</v>
      </c>
      <c r="F42" s="18" t="s">
        <v>18</v>
      </c>
      <c r="G42" s="18" t="s">
        <v>19</v>
      </c>
      <c r="H42" s="18"/>
      <c r="I42" s="18" t="s">
        <v>20</v>
      </c>
      <c r="J42" s="19">
        <f>VLOOKUP($A42,'[1]Planilha1'!$A$1:$O$191,15,0)</f>
        <v>6081.08</v>
      </c>
      <c r="K42" s="19">
        <f>VLOOKUP($A42,'[1]Planilha1'!$A$1:$O$191,10,0)</f>
        <v>583.14</v>
      </c>
      <c r="L42" s="19">
        <f>VLOOKUP($A42,'[1]Planilha1'!$A$1:$O$191,11,0)</f>
        <v>0</v>
      </c>
      <c r="M42" s="19">
        <f>VLOOKUP($A42,'[1]Planilha1'!$A$1:$O$191,13,0)</f>
        <v>6664.22</v>
      </c>
      <c r="N42" s="19">
        <f>VLOOKUP($A42,'[1]Planilha1'!$A$1:$O$191,12,0)</f>
        <v>3293.87</v>
      </c>
      <c r="O42" s="19">
        <f>VLOOKUP($A42,'[1]Planilha1'!$A$1:$O$191,14,0)</f>
        <v>3370.35</v>
      </c>
    </row>
    <row r="43" spans="1:15" s="14" customFormat="1" ht="15" customHeight="1">
      <c r="A43" s="15">
        <v>1395</v>
      </c>
      <c r="B43" s="16" t="s">
        <v>116</v>
      </c>
      <c r="C43" s="23" t="s">
        <v>35</v>
      </c>
      <c r="D43" s="18" t="s">
        <v>26</v>
      </c>
      <c r="E43" s="18" t="s">
        <v>27</v>
      </c>
      <c r="F43" s="18" t="s">
        <v>18</v>
      </c>
      <c r="G43" s="18" t="s">
        <v>19</v>
      </c>
      <c r="H43" s="18"/>
      <c r="I43" s="18" t="s">
        <v>20</v>
      </c>
      <c r="J43" s="19">
        <f>VLOOKUP($A43,'[1]Planilha1'!$A$1:$O$191,15,0)</f>
        <v>8889</v>
      </c>
      <c r="K43" s="19">
        <f>VLOOKUP($A43,'[1]Planilha1'!$A$1:$O$191,10,0)</f>
        <v>942.6</v>
      </c>
      <c r="L43" s="19">
        <f>VLOOKUP($A43,'[1]Planilha1'!$A$1:$O$191,11,0)</f>
        <v>0</v>
      </c>
      <c r="M43" s="19">
        <f>VLOOKUP($A43,'[1]Planilha1'!$A$1:$O$191,13,0)</f>
        <v>9831.6</v>
      </c>
      <c r="N43" s="19">
        <f>VLOOKUP($A43,'[1]Planilha1'!$A$1:$O$191,12,0)</f>
        <v>5028.95</v>
      </c>
      <c r="O43" s="19">
        <f>VLOOKUP($A43,'[1]Planilha1'!$A$1:$O$191,14,0)</f>
        <v>4802.65</v>
      </c>
    </row>
    <row r="44" spans="1:15" s="14" customFormat="1" ht="15" customHeight="1">
      <c r="A44" s="15">
        <v>1505</v>
      </c>
      <c r="B44" s="16" t="s">
        <v>117</v>
      </c>
      <c r="C44" s="23">
        <v>40679</v>
      </c>
      <c r="D44" s="18" t="s">
        <v>83</v>
      </c>
      <c r="E44" s="18"/>
      <c r="F44" s="18" t="s">
        <v>18</v>
      </c>
      <c r="G44" s="18" t="s">
        <v>19</v>
      </c>
      <c r="H44" s="18"/>
      <c r="I44" s="18" t="s">
        <v>20</v>
      </c>
      <c r="J44" s="19">
        <f>VLOOKUP($A44,'[1]Planilha1'!$A$1:$O$191,15,0)</f>
        <v>1737.96</v>
      </c>
      <c r="K44" s="19">
        <f>VLOOKUP($A44,'[1]Planilha1'!$A$1:$O$191,10,0)</f>
        <v>0</v>
      </c>
      <c r="L44" s="19">
        <f>VLOOKUP($A44,'[1]Planilha1'!$A$1:$O$191,11,0)</f>
        <v>0</v>
      </c>
      <c r="M44" s="19">
        <f>VLOOKUP($A44,'[1]Planilha1'!$A$1:$O$191,13,0)</f>
        <v>1737.96</v>
      </c>
      <c r="N44" s="19">
        <f>VLOOKUP($A44,'[1]Planilha1'!$A$1:$O$191,12,0)</f>
        <v>1737.96</v>
      </c>
      <c r="O44" s="19">
        <f>VLOOKUP($A44,'[1]Planilha1'!$A$1:$O$191,14,0)</f>
        <v>0</v>
      </c>
    </row>
    <row r="45" spans="1:15" s="14" customFormat="1" ht="15">
      <c r="A45" s="15">
        <v>1220</v>
      </c>
      <c r="B45" s="16" t="s">
        <v>118</v>
      </c>
      <c r="C45" s="23" t="s">
        <v>119</v>
      </c>
      <c r="D45" s="18" t="s">
        <v>22</v>
      </c>
      <c r="E45" s="18" t="s">
        <v>120</v>
      </c>
      <c r="F45" s="18" t="s">
        <v>19</v>
      </c>
      <c r="G45" s="18" t="s">
        <v>19</v>
      </c>
      <c r="H45" s="18"/>
      <c r="I45" s="18" t="s">
        <v>23</v>
      </c>
      <c r="J45" s="19">
        <f>VLOOKUP($A45,'[1]Planilha1'!$A$1:$O$191,15,0)</f>
        <v>11736.400000000001</v>
      </c>
      <c r="K45" s="19">
        <f>VLOOKUP($A45,'[1]Planilha1'!$A$1:$O$191,10,0)</f>
        <v>7248.96</v>
      </c>
      <c r="L45" s="19">
        <f>VLOOKUP($A45,'[1]Planilha1'!$A$1:$O$191,11,0)</f>
        <v>0</v>
      </c>
      <c r="M45" s="19">
        <f>VLOOKUP($A45,'[1]Planilha1'!$A$1:$O$191,13,0)</f>
        <v>18985.36</v>
      </c>
      <c r="N45" s="19">
        <f>VLOOKUP($A45,'[1]Planilha1'!$A$1:$O$191,12,0)</f>
        <v>14892.27</v>
      </c>
      <c r="O45" s="19">
        <f>VLOOKUP($A45,'[1]Planilha1'!$A$1:$O$191,14,0)</f>
        <v>4093.09</v>
      </c>
    </row>
    <row r="46" spans="1:15" s="14" customFormat="1" ht="15" customHeight="1">
      <c r="A46" s="20">
        <v>2148</v>
      </c>
      <c r="B46" s="20" t="s">
        <v>121</v>
      </c>
      <c r="C46" s="29" t="s">
        <v>122</v>
      </c>
      <c r="D46" s="20" t="s">
        <v>29</v>
      </c>
      <c r="E46" s="18"/>
      <c r="F46" s="18" t="s">
        <v>19</v>
      </c>
      <c r="G46" s="18" t="s">
        <v>19</v>
      </c>
      <c r="H46" s="18"/>
      <c r="I46" s="18" t="s">
        <v>23</v>
      </c>
      <c r="J46" s="19">
        <f>VLOOKUP($A46,'[1]Planilha1'!$A$1:$O$191,15,0)</f>
        <v>3316.33</v>
      </c>
      <c r="K46" s="19">
        <f>VLOOKUP($A46,'[1]Planilha1'!$A$1:$O$191,10,0)</f>
        <v>0</v>
      </c>
      <c r="L46" s="19">
        <f>VLOOKUP($A46,'[1]Planilha1'!$A$1:$O$191,11,0)</f>
        <v>0</v>
      </c>
      <c r="M46" s="19">
        <f>VLOOKUP($A46,'[1]Planilha1'!$A$1:$O$191,13,0)</f>
        <v>3316.33</v>
      </c>
      <c r="N46" s="19">
        <f>VLOOKUP($A46,'[1]Planilha1'!$A$1:$O$191,12,0)</f>
        <v>591.1</v>
      </c>
      <c r="O46" s="19">
        <f>VLOOKUP($A46,'[1]Planilha1'!$A$1:$O$191,14,0)</f>
        <v>2725.23</v>
      </c>
    </row>
    <row r="47" spans="1:15" s="14" customFormat="1" ht="15" customHeight="1">
      <c r="A47" s="15">
        <v>1448</v>
      </c>
      <c r="B47" s="16" t="s">
        <v>123</v>
      </c>
      <c r="C47" s="23" t="s">
        <v>124</v>
      </c>
      <c r="D47" s="18" t="s">
        <v>26</v>
      </c>
      <c r="E47" s="18" t="s">
        <v>36</v>
      </c>
      <c r="F47" s="18" t="s">
        <v>18</v>
      </c>
      <c r="G47" s="18" t="s">
        <v>19</v>
      </c>
      <c r="H47" s="18"/>
      <c r="I47" s="18" t="s">
        <v>20</v>
      </c>
      <c r="J47" s="19">
        <f>VLOOKUP($A47,'[1]Planilha1'!$A$1:$O$191,15,0)</f>
        <v>8528</v>
      </c>
      <c r="K47" s="19">
        <f>VLOOKUP($A47,'[1]Planilha1'!$A$1:$O$191,10,0)</f>
        <v>0</v>
      </c>
      <c r="L47" s="19">
        <f>VLOOKUP($A47,'[1]Planilha1'!$A$1:$O$191,11,0)</f>
        <v>0</v>
      </c>
      <c r="M47" s="19">
        <f>VLOOKUP($A47,'[1]Planilha1'!$A$1:$O$191,13,0)</f>
        <v>8528</v>
      </c>
      <c r="N47" s="19">
        <f>VLOOKUP($A47,'[1]Planilha1'!$A$1:$O$191,12,0)</f>
        <v>2079.91</v>
      </c>
      <c r="O47" s="19">
        <f>VLOOKUP($A47,'[1]Planilha1'!$A$1:$O$191,14,0)</f>
        <v>6448.09</v>
      </c>
    </row>
    <row r="48" spans="1:15" s="14" customFormat="1" ht="15" customHeight="1">
      <c r="A48" s="15">
        <v>1949</v>
      </c>
      <c r="B48" s="16" t="s">
        <v>125</v>
      </c>
      <c r="C48" s="23" t="s">
        <v>126</v>
      </c>
      <c r="D48" s="18" t="s">
        <v>29</v>
      </c>
      <c r="E48" s="18"/>
      <c r="F48" s="18" t="s">
        <v>19</v>
      </c>
      <c r="G48" s="18" t="s">
        <v>19</v>
      </c>
      <c r="H48" s="18"/>
      <c r="I48" s="18" t="s">
        <v>23</v>
      </c>
      <c r="J48" s="19">
        <f>VLOOKUP($A48,'[1]Planilha1'!$A$1:$O$191,15,0)</f>
        <v>3330.28</v>
      </c>
      <c r="K48" s="19">
        <f>VLOOKUP($A48,'[1]Planilha1'!$A$1:$O$191,10,0)</f>
        <v>354.33</v>
      </c>
      <c r="L48" s="19">
        <f>VLOOKUP($A48,'[1]Planilha1'!$A$1:$O$191,11,0)</f>
        <v>0</v>
      </c>
      <c r="M48" s="19">
        <f>VLOOKUP($A48,'[1]Planilha1'!$A$1:$O$191,13,0)</f>
        <v>3684.61</v>
      </c>
      <c r="N48" s="19">
        <f>VLOOKUP($A48,'[1]Planilha1'!$A$1:$O$191,12,0)</f>
        <v>2111.45</v>
      </c>
      <c r="O48" s="19">
        <f>VLOOKUP($A48,'[1]Planilha1'!$A$1:$O$191,14,0)</f>
        <v>1573.16</v>
      </c>
    </row>
    <row r="49" spans="1:15" s="14" customFormat="1" ht="15" customHeight="1">
      <c r="A49" s="15">
        <v>1125</v>
      </c>
      <c r="B49" s="16" t="s">
        <v>127</v>
      </c>
      <c r="C49" s="23" t="s">
        <v>128</v>
      </c>
      <c r="D49" s="18" t="s">
        <v>62</v>
      </c>
      <c r="E49" s="18"/>
      <c r="F49" s="18" t="s">
        <v>19</v>
      </c>
      <c r="G49" s="18" t="s">
        <v>19</v>
      </c>
      <c r="H49" s="18"/>
      <c r="I49" s="18" t="s">
        <v>20</v>
      </c>
      <c r="J49" s="19">
        <f>VLOOKUP($A49,'[1]Planilha1'!$A$1:$O$191,15,0)</f>
        <v>5479.77</v>
      </c>
      <c r="K49" s="19">
        <f>VLOOKUP($A49,'[1]Planilha1'!$A$1:$O$191,10,0)</f>
        <v>0</v>
      </c>
      <c r="L49" s="19">
        <f>VLOOKUP($A49,'[1]Planilha1'!$A$1:$O$191,11,0)</f>
        <v>0</v>
      </c>
      <c r="M49" s="19">
        <f>VLOOKUP($A49,'[1]Planilha1'!$A$1:$O$191,13,0)</f>
        <v>5479.77</v>
      </c>
      <c r="N49" s="19">
        <f>VLOOKUP($A49,'[1]Planilha1'!$A$1:$O$191,12,0)</f>
        <v>1258.97</v>
      </c>
      <c r="O49" s="19">
        <f>VLOOKUP($A49,'[1]Planilha1'!$A$1:$O$191,14,0)</f>
        <v>4220.8</v>
      </c>
    </row>
    <row r="50" spans="1:15" s="14" customFormat="1" ht="15" customHeight="1">
      <c r="A50" s="15">
        <v>1426</v>
      </c>
      <c r="B50" s="16" t="s">
        <v>129</v>
      </c>
      <c r="C50" s="23" t="s">
        <v>77</v>
      </c>
      <c r="D50" s="18" t="s">
        <v>32</v>
      </c>
      <c r="E50" s="18" t="s">
        <v>78</v>
      </c>
      <c r="F50" s="18" t="s">
        <v>18</v>
      </c>
      <c r="G50" s="18" t="s">
        <v>19</v>
      </c>
      <c r="H50" s="18"/>
      <c r="I50" s="18" t="s">
        <v>20</v>
      </c>
      <c r="J50" s="19">
        <f>VLOOKUP($A50,'[1]Planilha1'!$A$1:$O$191,15,0)</f>
        <v>10440.98</v>
      </c>
      <c r="K50" s="19">
        <f>VLOOKUP($A50,'[1]Planilha1'!$A$1:$O$191,10,0)</f>
        <v>0</v>
      </c>
      <c r="L50" s="19">
        <f>VLOOKUP($A50,'[1]Planilha1'!$A$1:$O$191,11,0)</f>
        <v>0</v>
      </c>
      <c r="M50" s="19">
        <f>VLOOKUP($A50,'[1]Planilha1'!$A$1:$O$191,13,0)</f>
        <v>10440.98</v>
      </c>
      <c r="N50" s="19">
        <f>VLOOKUP($A50,'[1]Planilha1'!$A$1:$O$191,12,0)</f>
        <v>2553.84</v>
      </c>
      <c r="O50" s="19">
        <f>VLOOKUP($A50,'[1]Planilha1'!$A$1:$O$191,14,0)</f>
        <v>7887.14</v>
      </c>
    </row>
    <row r="51" spans="1:15" s="14" customFormat="1" ht="15" customHeight="1">
      <c r="A51" s="15">
        <v>1867</v>
      </c>
      <c r="B51" s="16" t="s">
        <v>130</v>
      </c>
      <c r="C51" s="23" t="s">
        <v>131</v>
      </c>
      <c r="D51" s="18" t="s">
        <v>32</v>
      </c>
      <c r="E51" s="18" t="s">
        <v>43</v>
      </c>
      <c r="F51" s="18" t="s">
        <v>18</v>
      </c>
      <c r="G51" s="18" t="s">
        <v>19</v>
      </c>
      <c r="H51" s="18"/>
      <c r="I51" s="18" t="s">
        <v>20</v>
      </c>
      <c r="J51" s="19">
        <f>VLOOKUP($A51,'[1]Planilha1'!$A$1:$O$191,15,0)</f>
        <v>7030.4</v>
      </c>
      <c r="K51" s="19">
        <f>VLOOKUP($A51,'[1]Planilha1'!$A$1:$O$191,10,0)</f>
        <v>0</v>
      </c>
      <c r="L51" s="19">
        <f>VLOOKUP($A51,'[1]Planilha1'!$A$1:$O$191,11,0)</f>
        <v>4775.68</v>
      </c>
      <c r="M51" s="19">
        <f>VLOOKUP($A51,'[1]Planilha1'!$A$1:$O$191,13,0)</f>
        <v>11806.08</v>
      </c>
      <c r="N51" s="19">
        <f>VLOOKUP($A51,'[1]Planilha1'!$A$1:$O$191,12,0)</f>
        <v>1982.89</v>
      </c>
      <c r="O51" s="19">
        <f>VLOOKUP($A51,'[1]Planilha1'!$A$1:$O$191,14,0)</f>
        <v>9823.19</v>
      </c>
    </row>
    <row r="52" spans="1:15" s="14" customFormat="1" ht="15" customHeight="1">
      <c r="A52" s="15">
        <v>1606</v>
      </c>
      <c r="B52" s="16" t="s">
        <v>132</v>
      </c>
      <c r="C52" s="23" t="s">
        <v>133</v>
      </c>
      <c r="D52" s="18" t="s">
        <v>16</v>
      </c>
      <c r="E52" s="18" t="s">
        <v>17</v>
      </c>
      <c r="F52" s="18" t="s">
        <v>18</v>
      </c>
      <c r="G52" s="18" t="s">
        <v>19</v>
      </c>
      <c r="H52" s="18"/>
      <c r="I52" s="18" t="s">
        <v>20</v>
      </c>
      <c r="J52" s="19">
        <f>VLOOKUP($A52,'[1]Planilha1'!$A$1:$O$191,15,0)</f>
        <v>8712.98</v>
      </c>
      <c r="K52" s="19">
        <f>VLOOKUP($A52,'[1]Planilha1'!$A$1:$O$191,10,0)</f>
        <v>913.35</v>
      </c>
      <c r="L52" s="19">
        <f>VLOOKUP($A52,'[1]Planilha1'!$A$1:$O$191,11,0)</f>
        <v>0</v>
      </c>
      <c r="M52" s="19">
        <f>VLOOKUP($A52,'[1]Planilha1'!$A$1:$O$191,13,0)</f>
        <v>9626.33</v>
      </c>
      <c r="N52" s="19">
        <f>VLOOKUP($A52,'[1]Planilha1'!$A$1:$O$191,12,0)</f>
        <v>4245.07</v>
      </c>
      <c r="O52" s="19">
        <f>VLOOKUP($A52,'[1]Planilha1'!$A$1:$O$191,14,0)</f>
        <v>5381.26</v>
      </c>
    </row>
    <row r="53" spans="1:15" s="14" customFormat="1" ht="15">
      <c r="A53" s="30">
        <v>2131</v>
      </c>
      <c r="B53" s="25" t="s">
        <v>134</v>
      </c>
      <c r="C53" s="23">
        <v>43332</v>
      </c>
      <c r="D53" s="18" t="s">
        <v>29</v>
      </c>
      <c r="E53" s="18"/>
      <c r="F53" s="18" t="s">
        <v>19</v>
      </c>
      <c r="G53" s="18" t="s">
        <v>19</v>
      </c>
      <c r="H53" s="18"/>
      <c r="I53" s="18" t="s">
        <v>23</v>
      </c>
      <c r="J53" s="19">
        <f>VLOOKUP($A53,'[1]Planilha1'!$A$1:$O$191,15,0)</f>
        <v>3316.33</v>
      </c>
      <c r="K53" s="19">
        <f>VLOOKUP($A53,'[1]Planilha1'!$A$1:$O$191,10,0)</f>
        <v>0</v>
      </c>
      <c r="L53" s="19">
        <f>VLOOKUP($A53,'[1]Planilha1'!$A$1:$O$191,11,0)</f>
        <v>0</v>
      </c>
      <c r="M53" s="19">
        <f>VLOOKUP($A53,'[1]Planilha1'!$A$1:$O$191,13,0)</f>
        <v>3316.33</v>
      </c>
      <c r="N53" s="19">
        <f>VLOOKUP($A53,'[1]Planilha1'!$A$1:$O$191,12,0)</f>
        <v>779.14</v>
      </c>
      <c r="O53" s="19">
        <f>VLOOKUP($A53,'[1]Planilha1'!$A$1:$O$191,14,0)</f>
        <v>2537.19</v>
      </c>
    </row>
    <row r="54" spans="1:15" s="14" customFormat="1" ht="15" customHeight="1">
      <c r="A54" s="15">
        <v>2114</v>
      </c>
      <c r="B54" s="16" t="s">
        <v>135</v>
      </c>
      <c r="C54" s="23">
        <v>43299</v>
      </c>
      <c r="D54" s="18" t="s">
        <v>65</v>
      </c>
      <c r="E54" s="18"/>
      <c r="F54" s="18" t="s">
        <v>19</v>
      </c>
      <c r="G54" s="18" t="s">
        <v>19</v>
      </c>
      <c r="H54" s="18"/>
      <c r="I54" s="18" t="s">
        <v>23</v>
      </c>
      <c r="J54" s="19">
        <f>VLOOKUP($A54,'[1]Planilha1'!$A$1:$O$191,15,0)</f>
        <v>4337.23</v>
      </c>
      <c r="K54" s="19">
        <f>VLOOKUP($A54,'[1]Planilha1'!$A$1:$O$191,10,0)</f>
        <v>0</v>
      </c>
      <c r="L54" s="19">
        <f>VLOOKUP($A54,'[1]Planilha1'!$A$1:$O$191,11,0)</f>
        <v>0</v>
      </c>
      <c r="M54" s="19">
        <f>VLOOKUP($A54,'[1]Planilha1'!$A$1:$O$191,13,0)</f>
        <v>4337.23</v>
      </c>
      <c r="N54" s="19">
        <f>VLOOKUP($A54,'[1]Planilha1'!$A$1:$O$191,12,0)</f>
        <v>4337.23</v>
      </c>
      <c r="O54" s="19">
        <f>VLOOKUP($A54,'[1]Planilha1'!$A$1:$O$191,14,0)</f>
        <v>0</v>
      </c>
    </row>
    <row r="55" spans="1:15" s="14" customFormat="1" ht="15" customHeight="1">
      <c r="A55" s="15">
        <v>1621</v>
      </c>
      <c r="B55" s="16" t="s">
        <v>136</v>
      </c>
      <c r="C55" s="23" t="s">
        <v>137</v>
      </c>
      <c r="D55" s="18" t="s">
        <v>32</v>
      </c>
      <c r="E55" s="18" t="s">
        <v>97</v>
      </c>
      <c r="F55" s="18" t="s">
        <v>18</v>
      </c>
      <c r="G55" s="18" t="s">
        <v>19</v>
      </c>
      <c r="H55" s="18" t="s">
        <v>138</v>
      </c>
      <c r="I55" s="18" t="s">
        <v>47</v>
      </c>
      <c r="J55" s="19">
        <f>VLOOKUP($A55,'[1]Planilha1'!$A$1:$O$191,15,0)</f>
        <v>9807.1</v>
      </c>
      <c r="K55" s="19">
        <f>VLOOKUP($A55,'[1]Planilha1'!$A$1:$O$191,10,0)</f>
        <v>0</v>
      </c>
      <c r="L55" s="19">
        <f>VLOOKUP($A55,'[1]Planilha1'!$A$1:$O$191,11,0)</f>
        <v>0</v>
      </c>
      <c r="M55" s="19">
        <f>VLOOKUP($A55,'[1]Planilha1'!$A$1:$O$191,13,0)</f>
        <v>9807.1</v>
      </c>
      <c r="N55" s="19">
        <f>VLOOKUP($A55,'[1]Planilha1'!$A$1:$O$191,12,0)</f>
        <v>3006.82</v>
      </c>
      <c r="O55" s="19">
        <f>VLOOKUP($A55,'[1]Planilha1'!$A$1:$O$191,14,0)</f>
        <v>6800.28</v>
      </c>
    </row>
    <row r="56" spans="1:15" s="14" customFormat="1" ht="15" customHeight="1">
      <c r="A56" s="15">
        <v>1441</v>
      </c>
      <c r="B56" s="16" t="s">
        <v>139</v>
      </c>
      <c r="C56" s="23" t="s">
        <v>124</v>
      </c>
      <c r="D56" s="18" t="s">
        <v>26</v>
      </c>
      <c r="E56" s="18" t="s">
        <v>36</v>
      </c>
      <c r="F56" s="18" t="s">
        <v>18</v>
      </c>
      <c r="G56" s="18" t="s">
        <v>19</v>
      </c>
      <c r="H56" s="18" t="s">
        <v>140</v>
      </c>
      <c r="I56" s="18" t="s">
        <v>47</v>
      </c>
      <c r="J56" s="19">
        <f>VLOOKUP($A56,'[1]Planilha1'!$A$1:$O$191,15,0)</f>
        <v>11512.7</v>
      </c>
      <c r="K56" s="19">
        <f>VLOOKUP($A56,'[1]Planilha1'!$A$1:$O$191,10,0)</f>
        <v>0</v>
      </c>
      <c r="L56" s="19">
        <f>VLOOKUP($A56,'[1]Planilha1'!$A$1:$O$191,11,0)</f>
        <v>0</v>
      </c>
      <c r="M56" s="19">
        <f>VLOOKUP($A56,'[1]Planilha1'!$A$1:$O$191,13,0)</f>
        <v>11512.7</v>
      </c>
      <c r="N56" s="19">
        <f>VLOOKUP($A56,'[1]Planilha1'!$A$1:$O$191,12,0)</f>
        <v>3319.45</v>
      </c>
      <c r="O56" s="19">
        <f>VLOOKUP($A56,'[1]Planilha1'!$A$1:$O$191,14,0)</f>
        <v>8193.25</v>
      </c>
    </row>
    <row r="57" spans="1:15" s="14" customFormat="1" ht="15" customHeight="1">
      <c r="A57" s="20">
        <v>2155</v>
      </c>
      <c r="B57" s="20" t="s">
        <v>141</v>
      </c>
      <c r="C57" s="29" t="s">
        <v>142</v>
      </c>
      <c r="D57" s="20" t="s">
        <v>143</v>
      </c>
      <c r="E57" s="18"/>
      <c r="F57" s="18" t="s">
        <v>19</v>
      </c>
      <c r="G57" s="18" t="s">
        <v>19</v>
      </c>
      <c r="H57" s="18"/>
      <c r="I57" s="18" t="s">
        <v>23</v>
      </c>
      <c r="J57" s="19">
        <f>VLOOKUP($A57,'[1]Planilha1'!$A$1:$O$191,15,0)</f>
        <v>1571.06</v>
      </c>
      <c r="K57" s="19">
        <f>VLOOKUP($A57,'[1]Planilha1'!$A$1:$O$191,10,0)</f>
        <v>0</v>
      </c>
      <c r="L57" s="19">
        <f>VLOOKUP($A57,'[1]Planilha1'!$A$1:$O$191,11,0)</f>
        <v>0</v>
      </c>
      <c r="M57" s="19">
        <f>VLOOKUP($A57,'[1]Planilha1'!$A$1:$O$191,13,0)</f>
        <v>1571.06</v>
      </c>
      <c r="N57" s="19">
        <f>VLOOKUP($A57,'[1]Planilha1'!$A$1:$O$191,12,0)</f>
        <v>264.06</v>
      </c>
      <c r="O57" s="19">
        <f>VLOOKUP($A57,'[1]Planilha1'!$A$1:$O$191,14,0)</f>
        <v>1307</v>
      </c>
    </row>
    <row r="58" spans="1:15" s="14" customFormat="1" ht="15" customHeight="1">
      <c r="A58" s="30">
        <v>2140</v>
      </c>
      <c r="B58" s="25" t="s">
        <v>144</v>
      </c>
      <c r="C58" s="23">
        <v>43514</v>
      </c>
      <c r="D58" s="18" t="s">
        <v>65</v>
      </c>
      <c r="E58" s="18"/>
      <c r="F58" s="18" t="s">
        <v>19</v>
      </c>
      <c r="G58" s="18" t="s">
        <v>19</v>
      </c>
      <c r="H58" s="18"/>
      <c r="I58" s="18" t="s">
        <v>23</v>
      </c>
      <c r="J58" s="19">
        <f>VLOOKUP($A58,'[1]Planilha1'!$A$1:$O$191,15,0)</f>
        <v>4145.41</v>
      </c>
      <c r="K58" s="19">
        <f>VLOOKUP($A58,'[1]Planilha1'!$A$1:$O$191,10,0)</f>
        <v>0</v>
      </c>
      <c r="L58" s="19">
        <f>VLOOKUP($A58,'[1]Planilha1'!$A$1:$O$191,11,0)</f>
        <v>0</v>
      </c>
      <c r="M58" s="19">
        <f>VLOOKUP($A58,'[1]Planilha1'!$A$1:$O$191,13,0)</f>
        <v>4145.41</v>
      </c>
      <c r="N58" s="19">
        <f>VLOOKUP($A58,'[1]Planilha1'!$A$1:$O$191,12,0)</f>
        <v>792.98</v>
      </c>
      <c r="O58" s="19">
        <f>VLOOKUP($A58,'[1]Planilha1'!$A$1:$O$191,14,0)</f>
        <v>3352.43</v>
      </c>
    </row>
    <row r="59" spans="1:15" s="14" customFormat="1" ht="15" customHeight="1">
      <c r="A59" s="15">
        <v>1427</v>
      </c>
      <c r="B59" s="16" t="s">
        <v>145</v>
      </c>
      <c r="C59" s="23" t="s">
        <v>77</v>
      </c>
      <c r="D59" s="18" t="s">
        <v>32</v>
      </c>
      <c r="E59" s="18" t="s">
        <v>97</v>
      </c>
      <c r="F59" s="18" t="s">
        <v>18</v>
      </c>
      <c r="G59" s="18" t="s">
        <v>19</v>
      </c>
      <c r="H59" s="18" t="s">
        <v>146</v>
      </c>
      <c r="I59" s="18" t="s">
        <v>47</v>
      </c>
      <c r="J59" s="19">
        <f>VLOOKUP($A59,'[1]Planilha1'!$A$1:$O$191,15,0)</f>
        <v>12380.94</v>
      </c>
      <c r="K59" s="19">
        <f>VLOOKUP($A59,'[1]Planilha1'!$A$1:$O$191,10,0)</f>
        <v>654.33</v>
      </c>
      <c r="L59" s="19">
        <f>VLOOKUP($A59,'[1]Planilha1'!$A$1:$O$191,11,0)</f>
        <v>0</v>
      </c>
      <c r="M59" s="19">
        <f>VLOOKUP($A59,'[1]Planilha1'!$A$1:$O$191,13,0)</f>
        <v>13035.27</v>
      </c>
      <c r="N59" s="19">
        <f>VLOOKUP($A59,'[1]Planilha1'!$A$1:$O$191,12,0)</f>
        <v>5041.31</v>
      </c>
      <c r="O59" s="19">
        <f>VLOOKUP($A59,'[1]Planilha1'!$A$1:$O$191,14,0)</f>
        <v>7993.96</v>
      </c>
    </row>
    <row r="60" spans="1:15" s="14" customFormat="1" ht="15" customHeight="1">
      <c r="A60" s="30">
        <v>2139</v>
      </c>
      <c r="B60" s="25" t="s">
        <v>147</v>
      </c>
      <c r="C60" s="23">
        <v>43508</v>
      </c>
      <c r="D60" s="18" t="s">
        <v>148</v>
      </c>
      <c r="E60" s="18"/>
      <c r="F60" s="18" t="s">
        <v>19</v>
      </c>
      <c r="G60" s="18" t="s">
        <v>19</v>
      </c>
      <c r="H60" s="18"/>
      <c r="I60" s="18" t="s">
        <v>23</v>
      </c>
      <c r="J60" s="19">
        <f>VLOOKUP($A60,'[1]Planilha1'!$A$1:$O$191,15,0)</f>
        <v>45902.91</v>
      </c>
      <c r="K60" s="19">
        <f>VLOOKUP($A60,'[1]Planilha1'!$A$1:$O$191,10,0)</f>
        <v>0</v>
      </c>
      <c r="L60" s="19">
        <f>VLOOKUP($A60,'[1]Planilha1'!$A$1:$O$191,11,0)</f>
        <v>0</v>
      </c>
      <c r="M60" s="19">
        <f>VLOOKUP($A60,'[1]Planilha1'!$A$1:$O$191,13,0)</f>
        <v>45902.91</v>
      </c>
      <c r="N60" s="19">
        <f>VLOOKUP($A60,'[1]Planilha1'!$A$1:$O$191,12,0)</f>
        <v>12358.01</v>
      </c>
      <c r="O60" s="19">
        <f>VLOOKUP($A60,'[1]Planilha1'!$A$1:$O$191,14,0)</f>
        <v>33544.9</v>
      </c>
    </row>
    <row r="61" spans="1:15" s="14" customFormat="1" ht="15">
      <c r="A61" s="15">
        <v>1634</v>
      </c>
      <c r="B61" s="16" t="s">
        <v>149</v>
      </c>
      <c r="C61" s="23" t="s">
        <v>25</v>
      </c>
      <c r="D61" s="18" t="s">
        <v>26</v>
      </c>
      <c r="E61" s="18" t="s">
        <v>27</v>
      </c>
      <c r="F61" s="18" t="s">
        <v>18</v>
      </c>
      <c r="G61" s="18" t="s">
        <v>19</v>
      </c>
      <c r="H61" s="18"/>
      <c r="I61" s="18" t="s">
        <v>20</v>
      </c>
      <c r="J61" s="19">
        <f>VLOOKUP($A61,'[1]Planilha1'!$A$1:$O$191,15,0)</f>
        <v>8528</v>
      </c>
      <c r="K61" s="19">
        <f>VLOOKUP($A61,'[1]Planilha1'!$A$1:$O$191,10,0)</f>
        <v>0</v>
      </c>
      <c r="L61" s="19">
        <f>VLOOKUP($A61,'[1]Planilha1'!$A$1:$O$191,11,0)</f>
        <v>0</v>
      </c>
      <c r="M61" s="19">
        <f>VLOOKUP($A61,'[1]Planilha1'!$A$1:$O$191,13,0)</f>
        <v>8528</v>
      </c>
      <c r="N61" s="19">
        <f>VLOOKUP($A61,'[1]Planilha1'!$A$1:$O$191,12,0)</f>
        <v>1975.63</v>
      </c>
      <c r="O61" s="19">
        <f>VLOOKUP($A61,'[1]Planilha1'!$A$1:$O$191,14,0)</f>
        <v>6552.37</v>
      </c>
    </row>
    <row r="62" spans="1:15" s="14" customFormat="1" ht="15">
      <c r="A62" s="15">
        <v>1378</v>
      </c>
      <c r="B62" s="16" t="s">
        <v>150</v>
      </c>
      <c r="C62" s="23" t="s">
        <v>114</v>
      </c>
      <c r="D62" s="18" t="s">
        <v>26</v>
      </c>
      <c r="E62" s="18" t="s">
        <v>36</v>
      </c>
      <c r="F62" s="18" t="s">
        <v>18</v>
      </c>
      <c r="G62" s="18" t="s">
        <v>19</v>
      </c>
      <c r="H62" s="18" t="s">
        <v>151</v>
      </c>
      <c r="I62" s="18" t="s">
        <v>47</v>
      </c>
      <c r="J62" s="19">
        <f>VLOOKUP($A62,'[1]Planilha1'!$A$1:$O$191,15,0)</f>
        <v>14102.72</v>
      </c>
      <c r="K62" s="19">
        <f>VLOOKUP($A62,'[1]Planilha1'!$A$1:$O$191,10,0)</f>
        <v>456.74</v>
      </c>
      <c r="L62" s="19">
        <f>VLOOKUP($A62,'[1]Planilha1'!$A$1:$O$191,11,0)</f>
        <v>0</v>
      </c>
      <c r="M62" s="19">
        <f>VLOOKUP($A62,'[1]Planilha1'!$A$1:$O$191,13,0)</f>
        <v>14559.46</v>
      </c>
      <c r="N62" s="19">
        <f>VLOOKUP($A62,'[1]Planilha1'!$A$1:$O$191,12,0)</f>
        <v>6376.74</v>
      </c>
      <c r="O62" s="19">
        <f>VLOOKUP($A62,'[1]Planilha1'!$A$1:$O$191,14,0)</f>
        <v>8182.72</v>
      </c>
    </row>
    <row r="63" spans="1:15" s="14" customFormat="1" ht="15">
      <c r="A63" s="15">
        <v>1635</v>
      </c>
      <c r="B63" s="16" t="s">
        <v>152</v>
      </c>
      <c r="C63" s="23" t="s">
        <v>25</v>
      </c>
      <c r="D63" s="18" t="s">
        <v>83</v>
      </c>
      <c r="E63" s="18"/>
      <c r="F63" s="18" t="s">
        <v>18</v>
      </c>
      <c r="G63" s="18" t="s">
        <v>19</v>
      </c>
      <c r="H63" s="18"/>
      <c r="I63" s="18" t="s">
        <v>20</v>
      </c>
      <c r="J63" s="19">
        <f>VLOOKUP($A63,'[1]Planilha1'!$A$1:$O$191,15,0)</f>
        <v>5997.89</v>
      </c>
      <c r="K63" s="19">
        <f>VLOOKUP($A63,'[1]Planilha1'!$A$1:$O$191,10,0)</f>
        <v>1399.33</v>
      </c>
      <c r="L63" s="19">
        <f>VLOOKUP($A63,'[1]Planilha1'!$A$1:$O$191,11,0)</f>
        <v>0</v>
      </c>
      <c r="M63" s="19">
        <f>VLOOKUP($A63,'[1]Planilha1'!$A$1:$O$191,13,0)</f>
        <v>7397.22</v>
      </c>
      <c r="N63" s="19">
        <f>VLOOKUP($A63,'[1]Planilha1'!$A$1:$O$191,12,0)</f>
        <v>7114.91</v>
      </c>
      <c r="O63" s="19">
        <f>VLOOKUP($A63,'[1]Planilha1'!$A$1:$O$191,14,0)</f>
        <v>282.31</v>
      </c>
    </row>
    <row r="64" spans="1:15" s="14" customFormat="1" ht="15" customHeight="1">
      <c r="A64" s="20">
        <v>2151</v>
      </c>
      <c r="B64" s="20" t="s">
        <v>153</v>
      </c>
      <c r="C64" s="29" t="s">
        <v>122</v>
      </c>
      <c r="D64" s="20" t="s">
        <v>154</v>
      </c>
      <c r="E64" s="18"/>
      <c r="F64" s="18" t="s">
        <v>19</v>
      </c>
      <c r="G64" s="18" t="s">
        <v>19</v>
      </c>
      <c r="H64" s="18"/>
      <c r="I64" s="18" t="s">
        <v>23</v>
      </c>
      <c r="J64" s="19">
        <f>VLOOKUP($A64,'[1]Planilha1'!$A$1:$O$191,15,0)</f>
        <v>10632.63</v>
      </c>
      <c r="K64" s="19">
        <f>VLOOKUP($A64,'[1]Planilha1'!$A$1:$O$191,10,0)</f>
        <v>0</v>
      </c>
      <c r="L64" s="19">
        <f>VLOOKUP($A64,'[1]Planilha1'!$A$1:$O$191,11,0)</f>
        <v>0</v>
      </c>
      <c r="M64" s="19">
        <f>VLOOKUP($A64,'[1]Planilha1'!$A$1:$O$191,13,0)</f>
        <v>10632.63</v>
      </c>
      <c r="N64" s="19">
        <f>VLOOKUP($A64,'[1]Planilha1'!$A$1:$O$191,12,0)</f>
        <v>3027.91</v>
      </c>
      <c r="O64" s="19">
        <f>VLOOKUP($A64,'[1]Planilha1'!$A$1:$O$191,14,0)</f>
        <v>7604.72</v>
      </c>
    </row>
    <row r="65" spans="1:15" s="14" customFormat="1" ht="15" customHeight="1">
      <c r="A65" s="15">
        <v>2091</v>
      </c>
      <c r="B65" s="16" t="s">
        <v>155</v>
      </c>
      <c r="C65" s="23">
        <v>43284</v>
      </c>
      <c r="D65" s="18" t="s">
        <v>156</v>
      </c>
      <c r="E65" s="18"/>
      <c r="F65" s="18" t="s">
        <v>19</v>
      </c>
      <c r="G65" s="18" t="s">
        <v>19</v>
      </c>
      <c r="H65" s="18" t="s">
        <v>157</v>
      </c>
      <c r="I65" s="18" t="s">
        <v>55</v>
      </c>
      <c r="J65" s="19">
        <f>VLOOKUP($A65,'[1]Planilha1'!$A$1:$O$191,15,0)</f>
        <v>5078.5</v>
      </c>
      <c r="K65" s="19">
        <f>VLOOKUP($A65,'[1]Planilha1'!$A$1:$O$191,10,0)</f>
        <v>829.08</v>
      </c>
      <c r="L65" s="19">
        <f>VLOOKUP($A65,'[1]Planilha1'!$A$1:$O$191,11,0)</f>
        <v>0</v>
      </c>
      <c r="M65" s="19">
        <f>VLOOKUP($A65,'[1]Planilha1'!$A$1:$O$191,13,0)</f>
        <v>5907.58</v>
      </c>
      <c r="N65" s="19">
        <f>VLOOKUP($A65,'[1]Planilha1'!$A$1:$O$191,12,0)</f>
        <v>1011.64</v>
      </c>
      <c r="O65" s="19">
        <f>VLOOKUP($A65,'[1]Planilha1'!$A$1:$O$191,14,0)</f>
        <v>4895.94</v>
      </c>
    </row>
    <row r="66" spans="1:15" s="14" customFormat="1" ht="15" customHeight="1">
      <c r="A66" s="15">
        <v>1532</v>
      </c>
      <c r="B66" s="16" t="s">
        <v>158</v>
      </c>
      <c r="C66" s="23" t="s">
        <v>159</v>
      </c>
      <c r="D66" s="18" t="s">
        <v>26</v>
      </c>
      <c r="E66" s="18" t="s">
        <v>27</v>
      </c>
      <c r="F66" s="18" t="s">
        <v>18</v>
      </c>
      <c r="G66" s="18" t="s">
        <v>19</v>
      </c>
      <c r="H66" s="18"/>
      <c r="I66" s="18" t="s">
        <v>20</v>
      </c>
      <c r="J66" s="19">
        <f>VLOOKUP($A66,'[1]Planilha1'!$A$1:$O$191,15,0)</f>
        <v>8778.89</v>
      </c>
      <c r="K66" s="19">
        <f>VLOOKUP($A66,'[1]Planilha1'!$A$1:$O$191,10,0)</f>
        <v>1602.29</v>
      </c>
      <c r="L66" s="19">
        <f>VLOOKUP($A66,'[1]Planilha1'!$A$1:$O$191,11,0)</f>
        <v>0</v>
      </c>
      <c r="M66" s="19">
        <f>VLOOKUP($A66,'[1]Planilha1'!$A$1:$O$191,13,0)</f>
        <v>10381.18</v>
      </c>
      <c r="N66" s="19">
        <f>VLOOKUP($A66,'[1]Planilha1'!$A$1:$O$191,12,0)</f>
        <v>6777.22</v>
      </c>
      <c r="O66" s="19">
        <f>VLOOKUP($A66,'[1]Planilha1'!$A$1:$O$191,14,0)</f>
        <v>3603.96</v>
      </c>
    </row>
    <row r="67" spans="1:15" s="14" customFormat="1" ht="15" customHeight="1">
      <c r="A67" s="20">
        <v>2166</v>
      </c>
      <c r="B67" s="27" t="s">
        <v>160</v>
      </c>
      <c r="C67" s="21">
        <v>43563</v>
      </c>
      <c r="D67" s="20" t="s">
        <v>161</v>
      </c>
      <c r="E67" s="18"/>
      <c r="F67" s="18" t="s">
        <v>19</v>
      </c>
      <c r="G67" s="18" t="s">
        <v>19</v>
      </c>
      <c r="H67" s="18"/>
      <c r="I67" s="18" t="s">
        <v>23</v>
      </c>
      <c r="J67" s="19">
        <f>VLOOKUP($A67,'[1]Planilha1'!$A$1:$O$191,15,0)</f>
        <v>23580.73</v>
      </c>
      <c r="K67" s="19">
        <f>VLOOKUP($A67,'[1]Planilha1'!$A$1:$O$191,10,0)</f>
        <v>0</v>
      </c>
      <c r="L67" s="19">
        <f>VLOOKUP($A67,'[1]Planilha1'!$A$1:$O$191,11,0)</f>
        <v>0</v>
      </c>
      <c r="M67" s="19">
        <f>VLOOKUP($A67,'[1]Planilha1'!$A$1:$O$191,13,0)</f>
        <v>23580.73</v>
      </c>
      <c r="N67" s="19">
        <f>VLOOKUP($A67,'[1]Planilha1'!$A$1:$O$191,12,0)</f>
        <v>6167.27</v>
      </c>
      <c r="O67" s="19">
        <f>VLOOKUP($A67,'[1]Planilha1'!$A$1:$O$191,14,0)</f>
        <v>17413.46</v>
      </c>
    </row>
    <row r="68" spans="1:15" s="14" customFormat="1" ht="15" customHeight="1">
      <c r="A68" s="15">
        <v>1954</v>
      </c>
      <c r="B68" s="16" t="s">
        <v>162</v>
      </c>
      <c r="C68" s="23" t="s">
        <v>163</v>
      </c>
      <c r="D68" s="18" t="s">
        <v>29</v>
      </c>
      <c r="E68" s="18"/>
      <c r="F68" s="18" t="s">
        <v>19</v>
      </c>
      <c r="G68" s="18" t="s">
        <v>19</v>
      </c>
      <c r="H68" s="18"/>
      <c r="I68" s="18" t="s">
        <v>23</v>
      </c>
      <c r="J68" s="19">
        <f>VLOOKUP($A68,'[1]Planilha1'!$A$1:$O$191,15,0)</f>
        <v>9046.46</v>
      </c>
      <c r="K68" s="19">
        <f>VLOOKUP($A68,'[1]Planilha1'!$A$1:$O$191,10,0)</f>
        <v>0</v>
      </c>
      <c r="L68" s="19">
        <f>VLOOKUP($A68,'[1]Planilha1'!$A$1:$O$191,11,0)</f>
        <v>0</v>
      </c>
      <c r="M68" s="19">
        <f>VLOOKUP($A68,'[1]Planilha1'!$A$1:$O$191,13,0)</f>
        <v>9046.46</v>
      </c>
      <c r="N68" s="19">
        <f>VLOOKUP($A68,'[1]Planilha1'!$A$1:$O$191,12,0)</f>
        <v>2222.49</v>
      </c>
      <c r="O68" s="19">
        <f>VLOOKUP($A68,'[1]Planilha1'!$A$1:$O$191,14,0)</f>
        <v>6823.97</v>
      </c>
    </row>
    <row r="69" spans="1:15" s="14" customFormat="1" ht="15" customHeight="1">
      <c r="A69" s="20">
        <v>2159</v>
      </c>
      <c r="B69" s="20" t="s">
        <v>164</v>
      </c>
      <c r="C69" s="29" t="s">
        <v>165</v>
      </c>
      <c r="D69" s="20" t="s">
        <v>29</v>
      </c>
      <c r="E69" s="18"/>
      <c r="F69" s="18" t="s">
        <v>19</v>
      </c>
      <c r="G69" s="18" t="s">
        <v>19</v>
      </c>
      <c r="H69" s="18"/>
      <c r="I69" s="18" t="s">
        <v>23</v>
      </c>
      <c r="J69" s="19">
        <f>VLOOKUP($A69,'[1]Planilha1'!$A$1:$O$191,15,0)</f>
        <v>3316.33</v>
      </c>
      <c r="K69" s="19">
        <f>VLOOKUP($A69,'[1]Planilha1'!$A$1:$O$191,10,0)</f>
        <v>0</v>
      </c>
      <c r="L69" s="19">
        <f>VLOOKUP($A69,'[1]Planilha1'!$A$1:$O$191,11,0)</f>
        <v>0</v>
      </c>
      <c r="M69" s="19">
        <f>VLOOKUP($A69,'[1]Planilha1'!$A$1:$O$191,13,0)</f>
        <v>3316.33</v>
      </c>
      <c r="N69" s="19">
        <f>VLOOKUP($A69,'[1]Planilha1'!$A$1:$O$191,12,0)</f>
        <v>591.1</v>
      </c>
      <c r="O69" s="19">
        <f>VLOOKUP($A69,'[1]Planilha1'!$A$1:$O$191,14,0)</f>
        <v>2725.23</v>
      </c>
    </row>
    <row r="70" spans="1:15" s="14" customFormat="1" ht="15" customHeight="1">
      <c r="A70" s="15">
        <v>1434</v>
      </c>
      <c r="B70" s="16" t="s">
        <v>166</v>
      </c>
      <c r="C70" s="23" t="s">
        <v>167</v>
      </c>
      <c r="D70" s="18" t="s">
        <v>83</v>
      </c>
      <c r="E70" s="18"/>
      <c r="F70" s="18" t="s">
        <v>18</v>
      </c>
      <c r="G70" s="18" t="s">
        <v>19</v>
      </c>
      <c r="H70" s="18"/>
      <c r="I70" s="18" t="s">
        <v>20</v>
      </c>
      <c r="J70" s="19">
        <f>VLOOKUP($A70,'[1]Planilha1'!$A$1:$O$191,15,0)</f>
        <v>4365.92</v>
      </c>
      <c r="K70" s="19">
        <f>VLOOKUP($A70,'[1]Planilha1'!$A$1:$O$191,10,0)</f>
        <v>0</v>
      </c>
      <c r="L70" s="19">
        <f>VLOOKUP($A70,'[1]Planilha1'!$A$1:$O$191,11,0)</f>
        <v>0</v>
      </c>
      <c r="M70" s="19">
        <f>VLOOKUP($A70,'[1]Planilha1'!$A$1:$O$191,13,0)</f>
        <v>4365.92</v>
      </c>
      <c r="N70" s="19">
        <f>VLOOKUP($A70,'[1]Planilha1'!$A$1:$O$191,12,0)</f>
        <v>856.78</v>
      </c>
      <c r="O70" s="19">
        <f>VLOOKUP($A70,'[1]Planilha1'!$A$1:$O$191,14,0)</f>
        <v>3509.14</v>
      </c>
    </row>
    <row r="71" spans="1:15" s="14" customFormat="1" ht="15" customHeight="1">
      <c r="A71" s="15">
        <v>1379</v>
      </c>
      <c r="B71" s="16" t="s">
        <v>168</v>
      </c>
      <c r="C71" s="23" t="s">
        <v>169</v>
      </c>
      <c r="D71" s="18" t="s">
        <v>26</v>
      </c>
      <c r="E71" s="18" t="s">
        <v>27</v>
      </c>
      <c r="F71" s="18" t="s">
        <v>18</v>
      </c>
      <c r="G71" s="18" t="s">
        <v>19</v>
      </c>
      <c r="H71" s="18"/>
      <c r="I71" s="18" t="s">
        <v>20</v>
      </c>
      <c r="J71" s="19">
        <f>VLOOKUP($A71,'[1]Planilha1'!$A$1:$O$191,15,0)</f>
        <v>8688</v>
      </c>
      <c r="K71" s="19">
        <f>VLOOKUP($A71,'[1]Planilha1'!$A$1:$O$191,10,0)</f>
        <v>0</v>
      </c>
      <c r="L71" s="19">
        <f>VLOOKUP($A71,'[1]Planilha1'!$A$1:$O$191,11,0)</f>
        <v>0</v>
      </c>
      <c r="M71" s="19">
        <f>VLOOKUP($A71,'[1]Planilha1'!$A$1:$O$191,13,0)</f>
        <v>8688</v>
      </c>
      <c r="N71" s="19">
        <f>VLOOKUP($A71,'[1]Planilha1'!$A$1:$O$191,12,0)</f>
        <v>3624.45</v>
      </c>
      <c r="O71" s="19">
        <f>VLOOKUP($A71,'[1]Planilha1'!$A$1:$O$191,14,0)</f>
        <v>5063.55</v>
      </c>
    </row>
    <row r="72" spans="1:15" s="14" customFormat="1" ht="15" customHeight="1">
      <c r="A72" s="15">
        <v>1790</v>
      </c>
      <c r="B72" s="16" t="s">
        <v>170</v>
      </c>
      <c r="C72" s="23" t="s">
        <v>171</v>
      </c>
      <c r="D72" s="18" t="s">
        <v>32</v>
      </c>
      <c r="E72" s="18" t="s">
        <v>104</v>
      </c>
      <c r="F72" s="18" t="s">
        <v>18</v>
      </c>
      <c r="G72" s="18" t="s">
        <v>19</v>
      </c>
      <c r="H72" s="18"/>
      <c r="I72" s="18" t="s">
        <v>20</v>
      </c>
      <c r="J72" s="19">
        <f>VLOOKUP($A72,'[1]Planilha1'!$A$1:$O$191,15,0)</f>
        <v>6822.4</v>
      </c>
      <c r="K72" s="19">
        <f>VLOOKUP($A72,'[1]Planilha1'!$A$1:$O$191,10,0)</f>
        <v>0</v>
      </c>
      <c r="L72" s="19">
        <f>VLOOKUP($A72,'[1]Planilha1'!$A$1:$O$191,11,0)</f>
        <v>0</v>
      </c>
      <c r="M72" s="19">
        <f>VLOOKUP($A72,'[1]Planilha1'!$A$1:$O$191,13,0)</f>
        <v>6822.4</v>
      </c>
      <c r="N72" s="19">
        <f>VLOOKUP($A72,'[1]Planilha1'!$A$1:$O$191,12,0)</f>
        <v>1506.59</v>
      </c>
      <c r="O72" s="19">
        <f>VLOOKUP($A72,'[1]Planilha1'!$A$1:$O$191,14,0)</f>
        <v>5315.81</v>
      </c>
    </row>
    <row r="73" spans="1:15" s="14" customFormat="1" ht="15" customHeight="1">
      <c r="A73" s="20">
        <v>2172</v>
      </c>
      <c r="B73" s="27" t="s">
        <v>172</v>
      </c>
      <c r="C73" s="21">
        <v>43550</v>
      </c>
      <c r="D73" s="20" t="s">
        <v>49</v>
      </c>
      <c r="E73" s="28"/>
      <c r="F73" s="18" t="s">
        <v>19</v>
      </c>
      <c r="G73" s="18" t="s">
        <v>19</v>
      </c>
      <c r="H73" s="28"/>
      <c r="I73" s="18" t="s">
        <v>23</v>
      </c>
      <c r="J73" s="19">
        <f>VLOOKUP($A73,'[1]Planilha1'!$A$1:$O$191,15,0)</f>
        <v>2406.64</v>
      </c>
      <c r="K73" s="19">
        <f>VLOOKUP($A73,'[1]Planilha1'!$A$1:$O$191,10,0)</f>
        <v>0</v>
      </c>
      <c r="L73" s="19">
        <f>VLOOKUP($A73,'[1]Planilha1'!$A$1:$O$191,11,0)</f>
        <v>0</v>
      </c>
      <c r="M73" s="19">
        <f>VLOOKUP($A73,'[1]Planilha1'!$A$1:$O$191,13,0)</f>
        <v>2406.64</v>
      </c>
      <c r="N73" s="19">
        <f>VLOOKUP($A73,'[1]Planilha1'!$A$1:$O$191,12,0)</f>
        <v>282.57</v>
      </c>
      <c r="O73" s="19">
        <f>VLOOKUP($A73,'[1]Planilha1'!$A$1:$O$191,14,0)</f>
        <v>2124.07</v>
      </c>
    </row>
    <row r="74" spans="1:15" s="14" customFormat="1" ht="15" customHeight="1">
      <c r="A74" s="15">
        <v>1450</v>
      </c>
      <c r="B74" s="16" t="s">
        <v>173</v>
      </c>
      <c r="C74" s="23" t="s">
        <v>174</v>
      </c>
      <c r="D74" s="18" t="s">
        <v>26</v>
      </c>
      <c r="E74" s="18" t="s">
        <v>27</v>
      </c>
      <c r="F74" s="18" t="s">
        <v>18</v>
      </c>
      <c r="G74" s="18" t="s">
        <v>19</v>
      </c>
      <c r="H74" s="18"/>
      <c r="I74" s="18" t="s">
        <v>20</v>
      </c>
      <c r="J74" s="19">
        <f>VLOOKUP($A74,'[1]Planilha1'!$A$1:$O$191,15,0)</f>
        <v>8533</v>
      </c>
      <c r="K74" s="19">
        <f>VLOOKUP($A74,'[1]Planilha1'!$A$1:$O$191,10,0)</f>
        <v>942.6</v>
      </c>
      <c r="L74" s="19">
        <f>VLOOKUP($A74,'[1]Planilha1'!$A$1:$O$191,11,0)</f>
        <v>0</v>
      </c>
      <c r="M74" s="19">
        <f>VLOOKUP($A74,'[1]Planilha1'!$A$1:$O$191,13,0)</f>
        <v>9475.6</v>
      </c>
      <c r="N74" s="19">
        <f>VLOOKUP($A74,'[1]Planilha1'!$A$1:$O$191,12,0)</f>
        <v>5348.52</v>
      </c>
      <c r="O74" s="19">
        <f>VLOOKUP($A74,'[1]Planilha1'!$A$1:$O$191,14,0)</f>
        <v>4127.08</v>
      </c>
    </row>
    <row r="75" spans="1:15" s="14" customFormat="1" ht="15" customHeight="1">
      <c r="A75" s="15">
        <v>2117</v>
      </c>
      <c r="B75" s="16" t="s">
        <v>175</v>
      </c>
      <c r="C75" s="23">
        <v>43304</v>
      </c>
      <c r="D75" s="18" t="s">
        <v>72</v>
      </c>
      <c r="E75" s="18"/>
      <c r="F75" s="18" t="s">
        <v>19</v>
      </c>
      <c r="G75" s="18" t="s">
        <v>19</v>
      </c>
      <c r="H75" s="18"/>
      <c r="I75" s="18" t="s">
        <v>23</v>
      </c>
      <c r="J75" s="19">
        <f>VLOOKUP($A75,'[1]Planilha1'!$A$1:$O$191,15,0)</f>
        <v>5758.03</v>
      </c>
      <c r="K75" s="19">
        <f>VLOOKUP($A75,'[1]Planilha1'!$A$1:$O$191,10,0)</f>
        <v>0</v>
      </c>
      <c r="L75" s="19">
        <f>VLOOKUP($A75,'[1]Planilha1'!$A$1:$O$191,11,0)</f>
        <v>0</v>
      </c>
      <c r="M75" s="19">
        <f>VLOOKUP($A75,'[1]Planilha1'!$A$1:$O$191,13,0)</f>
        <v>5758.03</v>
      </c>
      <c r="N75" s="19">
        <f>VLOOKUP($A75,'[1]Planilha1'!$A$1:$O$191,12,0)</f>
        <v>1222.65</v>
      </c>
      <c r="O75" s="19">
        <f>VLOOKUP($A75,'[1]Planilha1'!$A$1:$O$191,14,0)</f>
        <v>4535.38</v>
      </c>
    </row>
    <row r="76" spans="1:15" s="14" customFormat="1" ht="15" customHeight="1">
      <c r="A76" s="15">
        <v>1399</v>
      </c>
      <c r="B76" s="16" t="s">
        <v>176</v>
      </c>
      <c r="C76" s="23" t="s">
        <v>35</v>
      </c>
      <c r="D76" s="18" t="s">
        <v>83</v>
      </c>
      <c r="E76" s="18"/>
      <c r="F76" s="18" t="s">
        <v>18</v>
      </c>
      <c r="G76" s="18" t="s">
        <v>19</v>
      </c>
      <c r="H76" s="18"/>
      <c r="I76" s="18" t="s">
        <v>20</v>
      </c>
      <c r="J76" s="19">
        <f>VLOOKUP($A76,'[1]Planilha1'!$A$1:$O$191,15,0)</f>
        <v>3274.44</v>
      </c>
      <c r="K76" s="19">
        <f>VLOOKUP($A76,'[1]Planilha1'!$A$1:$O$191,10,0)</f>
        <v>0</v>
      </c>
      <c r="L76" s="19">
        <f>VLOOKUP($A76,'[1]Planilha1'!$A$1:$O$191,11,0)</f>
        <v>0</v>
      </c>
      <c r="M76" s="19">
        <f>VLOOKUP($A76,'[1]Planilha1'!$A$1:$O$191,13,0)</f>
        <v>3274.44</v>
      </c>
      <c r="N76" s="19">
        <f>VLOOKUP($A76,'[1]Planilha1'!$A$1:$O$191,12,0)</f>
        <v>580.9</v>
      </c>
      <c r="O76" s="19">
        <f>VLOOKUP($A76,'[1]Planilha1'!$A$1:$O$191,14,0)</f>
        <v>2693.54</v>
      </c>
    </row>
    <row r="77" spans="1:15" s="14" customFormat="1" ht="15" customHeight="1">
      <c r="A77" s="15">
        <v>1534</v>
      </c>
      <c r="B77" s="16" t="s">
        <v>177</v>
      </c>
      <c r="C77" s="23" t="s">
        <v>159</v>
      </c>
      <c r="D77" s="18" t="s">
        <v>32</v>
      </c>
      <c r="E77" s="18" t="s">
        <v>43</v>
      </c>
      <c r="F77" s="18" t="s">
        <v>18</v>
      </c>
      <c r="G77" s="18" t="s">
        <v>19</v>
      </c>
      <c r="H77" s="18"/>
      <c r="I77" s="18" t="s">
        <v>20</v>
      </c>
      <c r="J77" s="19">
        <f>VLOOKUP($A77,'[1]Planilha1'!$A$1:$O$191,15,0)</f>
        <v>6822.4</v>
      </c>
      <c r="K77" s="19">
        <f>VLOOKUP($A77,'[1]Planilha1'!$A$1:$O$191,10,0)</f>
        <v>0</v>
      </c>
      <c r="L77" s="19">
        <f>VLOOKUP($A77,'[1]Planilha1'!$A$1:$O$191,11,0)</f>
        <v>0</v>
      </c>
      <c r="M77" s="19">
        <f>VLOOKUP($A77,'[1]Planilha1'!$A$1:$O$191,13,0)</f>
        <v>6822.4</v>
      </c>
      <c r="N77" s="19">
        <f>VLOOKUP($A77,'[1]Planilha1'!$A$1:$O$191,12,0)</f>
        <v>2075.48</v>
      </c>
      <c r="O77" s="19">
        <f>VLOOKUP($A77,'[1]Planilha1'!$A$1:$O$191,14,0)</f>
        <v>4746.92</v>
      </c>
    </row>
    <row r="78" spans="1:15" s="14" customFormat="1" ht="15" customHeight="1">
      <c r="A78" s="15">
        <v>1523</v>
      </c>
      <c r="B78" s="16" t="s">
        <v>178</v>
      </c>
      <c r="C78" s="23" t="s">
        <v>100</v>
      </c>
      <c r="D78" s="18" t="s">
        <v>83</v>
      </c>
      <c r="E78" s="18"/>
      <c r="F78" s="18" t="s">
        <v>18</v>
      </c>
      <c r="G78" s="18" t="s">
        <v>19</v>
      </c>
      <c r="H78" s="18"/>
      <c r="I78" s="18" t="s">
        <v>20</v>
      </c>
      <c r="J78" s="19">
        <f>VLOOKUP($A78,'[1]Planilha1'!$A$1:$O$191,15,0)</f>
        <v>4464.99</v>
      </c>
      <c r="K78" s="19">
        <f>VLOOKUP($A78,'[1]Planilha1'!$A$1:$O$191,10,0)</f>
        <v>1070.72</v>
      </c>
      <c r="L78" s="19">
        <f>VLOOKUP($A78,'[1]Planilha1'!$A$1:$O$191,11,0)</f>
        <v>0</v>
      </c>
      <c r="M78" s="19">
        <f>VLOOKUP($A78,'[1]Planilha1'!$A$1:$O$191,13,0)</f>
        <v>5535.71</v>
      </c>
      <c r="N78" s="19">
        <f>VLOOKUP($A78,'[1]Planilha1'!$A$1:$O$191,12,0)</f>
        <v>3622.86</v>
      </c>
      <c r="O78" s="19">
        <f>VLOOKUP($A78,'[1]Planilha1'!$A$1:$O$191,14,0)</f>
        <v>1912.85</v>
      </c>
    </row>
    <row r="79" spans="1:15" s="14" customFormat="1" ht="15" customHeight="1">
      <c r="A79" s="15">
        <v>1437</v>
      </c>
      <c r="B79" s="16" t="s">
        <v>179</v>
      </c>
      <c r="C79" s="23" t="s">
        <v>180</v>
      </c>
      <c r="D79" s="18" t="s">
        <v>26</v>
      </c>
      <c r="E79" s="18" t="s">
        <v>27</v>
      </c>
      <c r="F79" s="18" t="s">
        <v>18</v>
      </c>
      <c r="G79" s="18" t="s">
        <v>19</v>
      </c>
      <c r="H79" s="18" t="s">
        <v>181</v>
      </c>
      <c r="I79" s="18" t="s">
        <v>47</v>
      </c>
      <c r="J79" s="19">
        <f>VLOOKUP($A79,'[1]Planilha1'!$A$1:$O$191,15,0)</f>
        <v>14516.37</v>
      </c>
      <c r="K79" s="19">
        <f>VLOOKUP($A79,'[1]Planilha1'!$A$1:$O$191,10,0)</f>
        <v>13533.569999999998</v>
      </c>
      <c r="L79" s="19">
        <f>VLOOKUP($A79,'[1]Planilha1'!$A$1:$O$191,11,0)</f>
        <v>0</v>
      </c>
      <c r="M79" s="19">
        <f>VLOOKUP($A79,'[1]Planilha1'!$A$1:$O$191,13,0)</f>
        <v>28049.94</v>
      </c>
      <c r="N79" s="19">
        <f>VLOOKUP($A79,'[1]Planilha1'!$A$1:$O$191,12,0)</f>
        <v>22435.9</v>
      </c>
      <c r="O79" s="19">
        <f>VLOOKUP($A79,'[1]Planilha1'!$A$1:$O$191,14,0)</f>
        <v>5614.04</v>
      </c>
    </row>
    <row r="80" spans="1:15" s="14" customFormat="1" ht="15" customHeight="1">
      <c r="A80" s="15">
        <v>1442</v>
      </c>
      <c r="B80" s="16" t="s">
        <v>182</v>
      </c>
      <c r="C80" s="23" t="s">
        <v>124</v>
      </c>
      <c r="D80" s="18" t="s">
        <v>26</v>
      </c>
      <c r="E80" s="18" t="s">
        <v>27</v>
      </c>
      <c r="F80" s="18" t="s">
        <v>18</v>
      </c>
      <c r="G80" s="18" t="s">
        <v>19</v>
      </c>
      <c r="H80" s="18"/>
      <c r="I80" s="18" t="s">
        <v>20</v>
      </c>
      <c r="J80" s="19">
        <f>VLOOKUP($A80,'[1]Planilha1'!$A$1:$O$191,15,0)</f>
        <v>8693.880000000001</v>
      </c>
      <c r="K80" s="19">
        <f>VLOOKUP($A80,'[1]Planilha1'!$A$1:$O$191,10,0)</f>
        <v>5184.24</v>
      </c>
      <c r="L80" s="19">
        <f>VLOOKUP($A80,'[1]Planilha1'!$A$1:$O$191,11,0)</f>
        <v>0</v>
      </c>
      <c r="M80" s="19">
        <f>VLOOKUP($A80,'[1]Planilha1'!$A$1:$O$191,13,0)</f>
        <v>13878.12</v>
      </c>
      <c r="N80" s="19">
        <f>VLOOKUP($A80,'[1]Planilha1'!$A$1:$O$191,12,0)</f>
        <v>9909.83</v>
      </c>
      <c r="O80" s="19">
        <f>VLOOKUP($A80,'[1]Planilha1'!$A$1:$O$191,14,0)</f>
        <v>3968.29</v>
      </c>
    </row>
    <row r="81" spans="1:15" s="14" customFormat="1" ht="15" customHeight="1">
      <c r="A81" s="15">
        <v>1400</v>
      </c>
      <c r="B81" s="16" t="s">
        <v>183</v>
      </c>
      <c r="C81" s="23" t="s">
        <v>35</v>
      </c>
      <c r="D81" s="18" t="s">
        <v>32</v>
      </c>
      <c r="E81" s="18" t="s">
        <v>184</v>
      </c>
      <c r="F81" s="18" t="s">
        <v>18</v>
      </c>
      <c r="G81" s="18" t="s">
        <v>19</v>
      </c>
      <c r="H81" s="18" t="s">
        <v>185</v>
      </c>
      <c r="I81" s="18" t="s">
        <v>47</v>
      </c>
      <c r="J81" s="19">
        <f>VLOOKUP($A81,'[1]Planilha1'!$A$1:$O$191,15,0)</f>
        <v>12250.27</v>
      </c>
      <c r="K81" s="19">
        <f>VLOOKUP($A81,'[1]Planilha1'!$A$1:$O$191,10,0)</f>
        <v>0</v>
      </c>
      <c r="L81" s="19">
        <f>VLOOKUP($A81,'[1]Planilha1'!$A$1:$O$191,11,0)</f>
        <v>0</v>
      </c>
      <c r="M81" s="19">
        <f>VLOOKUP($A81,'[1]Planilha1'!$A$1:$O$191,13,0)</f>
        <v>12250.27</v>
      </c>
      <c r="N81" s="19">
        <f>VLOOKUP($A81,'[1]Planilha1'!$A$1:$O$191,12,0)</f>
        <v>3678.69</v>
      </c>
      <c r="O81" s="19">
        <f>VLOOKUP($A81,'[1]Planilha1'!$A$1:$O$191,14,0)</f>
        <v>8571.58</v>
      </c>
    </row>
    <row r="82" spans="1:15" s="14" customFormat="1" ht="15" customHeight="1">
      <c r="A82" s="15">
        <v>1130</v>
      </c>
      <c r="B82" s="16" t="s">
        <v>186</v>
      </c>
      <c r="C82" s="23" t="s">
        <v>187</v>
      </c>
      <c r="D82" s="18" t="s">
        <v>62</v>
      </c>
      <c r="E82" s="18"/>
      <c r="F82" s="18" t="s">
        <v>19</v>
      </c>
      <c r="G82" s="18" t="s">
        <v>19</v>
      </c>
      <c r="H82" s="18"/>
      <c r="I82" s="18" t="s">
        <v>20</v>
      </c>
      <c r="J82" s="19">
        <f>VLOOKUP($A82,'[1]Planilha1'!$A$1:$O$191,15,0)</f>
        <v>8432.48</v>
      </c>
      <c r="K82" s="19">
        <f>VLOOKUP($A82,'[1]Planilha1'!$A$1:$O$191,10,0)</f>
        <v>0</v>
      </c>
      <c r="L82" s="19">
        <f>VLOOKUP($A82,'[1]Planilha1'!$A$1:$O$191,11,0)</f>
        <v>0</v>
      </c>
      <c r="M82" s="19">
        <f>VLOOKUP($A82,'[1]Planilha1'!$A$1:$O$191,13,0)</f>
        <v>8432.48</v>
      </c>
      <c r="N82" s="19">
        <f>VLOOKUP($A82,'[1]Planilha1'!$A$1:$O$191,12,0)</f>
        <v>2053.64</v>
      </c>
      <c r="O82" s="19">
        <f>VLOOKUP($A82,'[1]Planilha1'!$A$1:$O$191,14,0)</f>
        <v>6378.84</v>
      </c>
    </row>
    <row r="83" spans="1:15" s="14" customFormat="1" ht="15" customHeight="1">
      <c r="A83" s="31">
        <v>2025</v>
      </c>
      <c r="B83" s="16" t="s">
        <v>188</v>
      </c>
      <c r="C83" s="23">
        <v>42950</v>
      </c>
      <c r="D83" s="18" t="s">
        <v>143</v>
      </c>
      <c r="E83" s="18"/>
      <c r="F83" s="18" t="s">
        <v>19</v>
      </c>
      <c r="G83" s="18" t="s">
        <v>19</v>
      </c>
      <c r="H83" s="18"/>
      <c r="I83" s="18" t="s">
        <v>23</v>
      </c>
      <c r="J83" s="19">
        <f>VLOOKUP($A83,'[1]Planilha1'!$A$1:$O$191,15,0)</f>
        <v>1580.34</v>
      </c>
      <c r="K83" s="19">
        <f>VLOOKUP($A83,'[1]Planilha1'!$A$1:$O$191,10,0)</f>
        <v>218.19</v>
      </c>
      <c r="L83" s="19">
        <f>VLOOKUP($A83,'[1]Planilha1'!$A$1:$O$191,11,0)</f>
        <v>0</v>
      </c>
      <c r="M83" s="19">
        <f>VLOOKUP($A83,'[1]Planilha1'!$A$1:$O$191,13,0)</f>
        <v>1798.53</v>
      </c>
      <c r="N83" s="19">
        <f>VLOOKUP($A83,'[1]Planilha1'!$A$1:$O$191,12,0)</f>
        <v>1343.56</v>
      </c>
      <c r="O83" s="19">
        <f>VLOOKUP($A83,'[1]Planilha1'!$A$1:$O$191,14,0)</f>
        <v>454.97</v>
      </c>
    </row>
    <row r="84" spans="1:15" s="14" customFormat="1" ht="15">
      <c r="A84" s="15">
        <v>2056</v>
      </c>
      <c r="B84" s="16" t="s">
        <v>189</v>
      </c>
      <c r="C84" s="23" t="s">
        <v>190</v>
      </c>
      <c r="D84" s="18" t="s">
        <v>65</v>
      </c>
      <c r="E84" s="18"/>
      <c r="F84" s="18" t="s">
        <v>19</v>
      </c>
      <c r="G84" s="18" t="s">
        <v>19</v>
      </c>
      <c r="H84" s="18"/>
      <c r="I84" s="18" t="s">
        <v>23</v>
      </c>
      <c r="J84" s="19">
        <f>VLOOKUP($A84,'[1]Planilha1'!$A$1:$O$191,15,0)</f>
        <v>4283.41</v>
      </c>
      <c r="K84" s="19">
        <f>VLOOKUP($A84,'[1]Planilha1'!$A$1:$O$191,10,0)</f>
        <v>0</v>
      </c>
      <c r="L84" s="19">
        <f>VLOOKUP($A84,'[1]Planilha1'!$A$1:$O$191,11,0)</f>
        <v>0</v>
      </c>
      <c r="M84" s="19">
        <f>VLOOKUP($A84,'[1]Planilha1'!$A$1:$O$191,13,0)</f>
        <v>4283.41</v>
      </c>
      <c r="N84" s="19">
        <f>VLOOKUP($A84,'[1]Planilha1'!$A$1:$O$191,12,0)</f>
        <v>930.98</v>
      </c>
      <c r="O84" s="19">
        <f>VLOOKUP($A84,'[1]Planilha1'!$A$1:$O$191,14,0)</f>
        <v>3352.43</v>
      </c>
    </row>
    <row r="85" spans="1:15" s="14" customFormat="1" ht="15" customHeight="1">
      <c r="A85" s="15">
        <v>1401</v>
      </c>
      <c r="B85" s="16" t="s">
        <v>191</v>
      </c>
      <c r="C85" s="23" t="s">
        <v>35</v>
      </c>
      <c r="D85" s="18" t="s">
        <v>26</v>
      </c>
      <c r="E85" s="18" t="s">
        <v>36</v>
      </c>
      <c r="F85" s="18" t="s">
        <v>18</v>
      </c>
      <c r="G85" s="18" t="s">
        <v>19</v>
      </c>
      <c r="H85" s="18"/>
      <c r="I85" s="18" t="s">
        <v>20</v>
      </c>
      <c r="J85" s="19">
        <f>VLOOKUP($A85,'[1]Planilha1'!$A$1:$O$191,15,0)</f>
        <v>8528</v>
      </c>
      <c r="K85" s="19">
        <f>VLOOKUP($A85,'[1]Planilha1'!$A$1:$O$191,10,0)</f>
        <v>0</v>
      </c>
      <c r="L85" s="19">
        <f>VLOOKUP($A85,'[1]Planilha1'!$A$1:$O$191,11,0)</f>
        <v>0</v>
      </c>
      <c r="M85" s="19">
        <f>VLOOKUP($A85,'[1]Planilha1'!$A$1:$O$191,13,0)</f>
        <v>8528</v>
      </c>
      <c r="N85" s="19">
        <f>VLOOKUP($A85,'[1]Planilha1'!$A$1:$O$191,12,0)</f>
        <v>2655.07</v>
      </c>
      <c r="O85" s="19">
        <f>VLOOKUP($A85,'[1]Planilha1'!$A$1:$O$191,14,0)</f>
        <v>5872.93</v>
      </c>
    </row>
    <row r="86" spans="1:15" s="14" customFormat="1" ht="15" customHeight="1">
      <c r="A86" s="15">
        <v>1607</v>
      </c>
      <c r="B86" s="16" t="s">
        <v>192</v>
      </c>
      <c r="C86" s="23" t="s">
        <v>193</v>
      </c>
      <c r="D86" s="18" t="s">
        <v>16</v>
      </c>
      <c r="E86" s="18" t="s">
        <v>194</v>
      </c>
      <c r="F86" s="18" t="s">
        <v>18</v>
      </c>
      <c r="G86" s="18" t="s">
        <v>19</v>
      </c>
      <c r="H86" s="18"/>
      <c r="I86" s="18" t="s">
        <v>20</v>
      </c>
      <c r="J86" s="19">
        <f>VLOOKUP($A86,'[1]Planilha1'!$A$1:$O$191,15,0)</f>
        <v>8476</v>
      </c>
      <c r="K86" s="19">
        <f>VLOOKUP($A86,'[1]Planilha1'!$A$1:$O$191,10,0)</f>
        <v>0</v>
      </c>
      <c r="L86" s="19">
        <f>VLOOKUP($A86,'[1]Planilha1'!$A$1:$O$191,11,0)</f>
        <v>5933.2</v>
      </c>
      <c r="M86" s="19">
        <f>VLOOKUP($A86,'[1]Planilha1'!$A$1:$O$191,13,0)</f>
        <v>14409.2</v>
      </c>
      <c r="N86" s="19">
        <f>VLOOKUP($A86,'[1]Planilha1'!$A$1:$O$191,12,0)</f>
        <v>2065.61</v>
      </c>
      <c r="O86" s="19">
        <f>VLOOKUP($A86,'[1]Planilha1'!$A$1:$O$191,14,0)</f>
        <v>12343.59</v>
      </c>
    </row>
    <row r="87" spans="1:15" s="14" customFormat="1" ht="15">
      <c r="A87" s="15">
        <v>1509</v>
      </c>
      <c r="B87" s="16" t="s">
        <v>195</v>
      </c>
      <c r="C87" s="23">
        <v>40679</v>
      </c>
      <c r="D87" s="18" t="s">
        <v>83</v>
      </c>
      <c r="E87" s="18"/>
      <c r="F87" s="18" t="s">
        <v>18</v>
      </c>
      <c r="G87" s="18" t="s">
        <v>19</v>
      </c>
      <c r="H87" s="18"/>
      <c r="I87" s="18" t="s">
        <v>20</v>
      </c>
      <c r="J87" s="19">
        <f>VLOOKUP($A87,'[1]Planilha1'!$A$1:$O$191,15,0)</f>
        <v>1737.96</v>
      </c>
      <c r="K87" s="19">
        <f>VLOOKUP($A87,'[1]Planilha1'!$A$1:$O$191,10,0)</f>
        <v>0</v>
      </c>
      <c r="L87" s="19">
        <f>VLOOKUP($A87,'[1]Planilha1'!$A$1:$O$191,11,0)</f>
        <v>0</v>
      </c>
      <c r="M87" s="19">
        <f>VLOOKUP($A87,'[1]Planilha1'!$A$1:$O$191,13,0)</f>
        <v>1737.96</v>
      </c>
      <c r="N87" s="19">
        <f>VLOOKUP($A87,'[1]Planilha1'!$A$1:$O$191,12,0)</f>
        <v>1583.21</v>
      </c>
      <c r="O87" s="19">
        <f>VLOOKUP($A87,'[1]Planilha1'!$A$1:$O$191,14,0)</f>
        <v>154.75</v>
      </c>
    </row>
    <row r="88" spans="1:15" s="14" customFormat="1" ht="15">
      <c r="A88" s="20">
        <v>2152</v>
      </c>
      <c r="B88" s="20" t="s">
        <v>196</v>
      </c>
      <c r="C88" s="29" t="s">
        <v>122</v>
      </c>
      <c r="D88" s="20" t="s">
        <v>65</v>
      </c>
      <c r="E88" s="18"/>
      <c r="F88" s="18" t="s">
        <v>19</v>
      </c>
      <c r="G88" s="18" t="s">
        <v>19</v>
      </c>
      <c r="H88" s="18"/>
      <c r="I88" s="18" t="s">
        <v>23</v>
      </c>
      <c r="J88" s="19">
        <f>VLOOKUP($A88,'[1]Planilha1'!$A$1:$O$191,15,0)</f>
        <v>4145.41</v>
      </c>
      <c r="K88" s="19">
        <f>VLOOKUP($A88,'[1]Planilha1'!$A$1:$O$191,10,0)</f>
        <v>0</v>
      </c>
      <c r="L88" s="19">
        <f>VLOOKUP($A88,'[1]Planilha1'!$A$1:$O$191,11,0)</f>
        <v>0</v>
      </c>
      <c r="M88" s="19">
        <f>VLOOKUP($A88,'[1]Planilha1'!$A$1:$O$191,13,0)</f>
        <v>4145.41</v>
      </c>
      <c r="N88" s="19">
        <f>VLOOKUP($A88,'[1]Planilha1'!$A$1:$O$191,12,0)</f>
        <v>764.54</v>
      </c>
      <c r="O88" s="19">
        <f>VLOOKUP($A88,'[1]Planilha1'!$A$1:$O$191,14,0)</f>
        <v>3380.87</v>
      </c>
    </row>
    <row r="89" spans="1:15" s="14" customFormat="1" ht="15">
      <c r="A89" s="15">
        <v>1627</v>
      </c>
      <c r="B89" s="16" t="s">
        <v>197</v>
      </c>
      <c r="C89" s="23" t="s">
        <v>82</v>
      </c>
      <c r="D89" s="18" t="s">
        <v>83</v>
      </c>
      <c r="E89" s="18"/>
      <c r="F89" s="18" t="s">
        <v>18</v>
      </c>
      <c r="G89" s="18" t="s">
        <v>19</v>
      </c>
      <c r="H89" s="18" t="s">
        <v>198</v>
      </c>
      <c r="I89" s="18" t="s">
        <v>47</v>
      </c>
      <c r="J89" s="19">
        <f>VLOOKUP($A89,'[1]Planilha1'!$A$1:$O$191,15,0)</f>
        <v>7757.82</v>
      </c>
      <c r="K89" s="19">
        <f>VLOOKUP($A89,'[1]Planilha1'!$A$1:$O$191,10,0)</f>
        <v>0</v>
      </c>
      <c r="L89" s="19">
        <f>VLOOKUP($A89,'[1]Planilha1'!$A$1:$O$191,11,0)</f>
        <v>0</v>
      </c>
      <c r="M89" s="19">
        <f>VLOOKUP($A89,'[1]Planilha1'!$A$1:$O$191,13,0)</f>
        <v>7757.82</v>
      </c>
      <c r="N89" s="19">
        <f>VLOOKUP($A89,'[1]Planilha1'!$A$1:$O$191,12,0)</f>
        <v>1868.11</v>
      </c>
      <c r="O89" s="19">
        <f>VLOOKUP($A89,'[1]Planilha1'!$A$1:$O$191,14,0)</f>
        <v>5889.71</v>
      </c>
    </row>
    <row r="90" spans="1:15" s="14" customFormat="1" ht="15" customHeight="1">
      <c r="A90" s="15">
        <v>1403</v>
      </c>
      <c r="B90" s="16" t="s">
        <v>199</v>
      </c>
      <c r="C90" s="23" t="s">
        <v>35</v>
      </c>
      <c r="D90" s="18" t="s">
        <v>111</v>
      </c>
      <c r="E90" s="18" t="s">
        <v>200</v>
      </c>
      <c r="F90" s="18" t="s">
        <v>18</v>
      </c>
      <c r="G90" s="18" t="s">
        <v>19</v>
      </c>
      <c r="H90" s="18"/>
      <c r="I90" s="18" t="s">
        <v>20</v>
      </c>
      <c r="J90" s="19">
        <f>VLOOKUP($A90,'[1]Planilha1'!$A$1:$O$191,15,0)</f>
        <v>4093.44</v>
      </c>
      <c r="K90" s="19">
        <f>VLOOKUP($A90,'[1]Planilha1'!$A$1:$O$191,10,0)</f>
        <v>0</v>
      </c>
      <c r="L90" s="19">
        <f>VLOOKUP($A90,'[1]Planilha1'!$A$1:$O$191,11,0)</f>
        <v>0</v>
      </c>
      <c r="M90" s="19">
        <f>VLOOKUP($A90,'[1]Planilha1'!$A$1:$O$191,13,0)</f>
        <v>4093.44</v>
      </c>
      <c r="N90" s="19">
        <f>VLOOKUP($A90,'[1]Planilha1'!$A$1:$O$191,12,0)</f>
        <v>1059.09</v>
      </c>
      <c r="O90" s="19">
        <f>VLOOKUP($A90,'[1]Planilha1'!$A$1:$O$191,14,0)</f>
        <v>3034.35</v>
      </c>
    </row>
    <row r="91" spans="1:15" s="14" customFormat="1" ht="15" customHeight="1">
      <c r="A91" s="15">
        <v>2093</v>
      </c>
      <c r="B91" s="16" t="s">
        <v>201</v>
      </c>
      <c r="C91" s="23">
        <v>43290</v>
      </c>
      <c r="D91" s="18" t="s">
        <v>65</v>
      </c>
      <c r="E91" s="18"/>
      <c r="F91" s="18" t="s">
        <v>19</v>
      </c>
      <c r="G91" s="18" t="s">
        <v>19</v>
      </c>
      <c r="H91" s="18"/>
      <c r="I91" s="18" t="s">
        <v>23</v>
      </c>
      <c r="J91" s="19">
        <f>VLOOKUP($A91,'[1]Planilha1'!$A$1:$O$191,15,0)</f>
        <v>4286.129999999999</v>
      </c>
      <c r="K91" s="19">
        <f>VLOOKUP($A91,'[1]Planilha1'!$A$1:$O$191,10,0)</f>
        <v>44.31</v>
      </c>
      <c r="L91" s="19">
        <f>VLOOKUP($A91,'[1]Planilha1'!$A$1:$O$191,11,0)</f>
        <v>0</v>
      </c>
      <c r="M91" s="19">
        <f>VLOOKUP($A91,'[1]Planilha1'!$A$1:$O$191,13,0)</f>
        <v>4330.44</v>
      </c>
      <c r="N91" s="19">
        <f>VLOOKUP($A91,'[1]Planilha1'!$A$1:$O$191,12,0)</f>
        <v>941.44</v>
      </c>
      <c r="O91" s="19">
        <f>VLOOKUP($A91,'[1]Planilha1'!$A$1:$O$191,14,0)</f>
        <v>3389</v>
      </c>
    </row>
    <row r="92" spans="1:15" s="14" customFormat="1" ht="15" customHeight="1">
      <c r="A92" s="15">
        <v>1860</v>
      </c>
      <c r="B92" s="16" t="s">
        <v>202</v>
      </c>
      <c r="C92" s="23" t="s">
        <v>203</v>
      </c>
      <c r="D92" s="18" t="s">
        <v>26</v>
      </c>
      <c r="E92" s="18" t="s">
        <v>27</v>
      </c>
      <c r="F92" s="18" t="s">
        <v>18</v>
      </c>
      <c r="G92" s="18" t="s">
        <v>19</v>
      </c>
      <c r="H92" s="18"/>
      <c r="I92" s="18" t="s">
        <v>20</v>
      </c>
      <c r="J92" s="19">
        <f>VLOOKUP($A92,'[1]Planilha1'!$A$1:$O$191,15,0)</f>
        <v>8804</v>
      </c>
      <c r="K92" s="19">
        <f>VLOOKUP($A92,'[1]Planilha1'!$A$1:$O$191,10,0)</f>
        <v>0</v>
      </c>
      <c r="L92" s="19">
        <f>VLOOKUP($A92,'[1]Planilha1'!$A$1:$O$191,11,0)</f>
        <v>0</v>
      </c>
      <c r="M92" s="19">
        <f>VLOOKUP($A92,'[1]Planilha1'!$A$1:$O$191,13,0)</f>
        <v>8804</v>
      </c>
      <c r="N92" s="19">
        <f>VLOOKUP($A92,'[1]Planilha1'!$A$1:$O$191,12,0)</f>
        <v>2181.63</v>
      </c>
      <c r="O92" s="19">
        <f>VLOOKUP($A92,'[1]Planilha1'!$A$1:$O$191,14,0)</f>
        <v>6622.37</v>
      </c>
    </row>
    <row r="93" spans="1:15" s="14" customFormat="1" ht="15" customHeight="1">
      <c r="A93" s="15">
        <v>1637</v>
      </c>
      <c r="B93" s="16" t="s">
        <v>204</v>
      </c>
      <c r="C93" s="23" t="s">
        <v>25</v>
      </c>
      <c r="D93" s="18" t="s">
        <v>83</v>
      </c>
      <c r="E93" s="18"/>
      <c r="F93" s="18" t="s">
        <v>18</v>
      </c>
      <c r="G93" s="18" t="s">
        <v>19</v>
      </c>
      <c r="H93" s="18" t="s">
        <v>154</v>
      </c>
      <c r="I93" s="18" t="s">
        <v>47</v>
      </c>
      <c r="J93" s="19">
        <f>VLOOKUP($A93,'[1]Planilha1'!$A$1:$O$191,15,0)</f>
        <v>10181.5</v>
      </c>
      <c r="K93" s="19">
        <f>VLOOKUP($A93,'[1]Planilha1'!$A$1:$O$191,10,0)</f>
        <v>0</v>
      </c>
      <c r="L93" s="19">
        <f>VLOOKUP($A93,'[1]Planilha1'!$A$1:$O$191,11,0)</f>
        <v>0</v>
      </c>
      <c r="M93" s="19">
        <f>VLOOKUP($A93,'[1]Planilha1'!$A$1:$O$191,13,0)</f>
        <v>10181.5</v>
      </c>
      <c r="N93" s="19">
        <f>VLOOKUP($A93,'[1]Planilha1'!$A$1:$O$191,12,0)</f>
        <v>2790.15</v>
      </c>
      <c r="O93" s="19">
        <f>VLOOKUP($A93,'[1]Planilha1'!$A$1:$O$191,14,0)</f>
        <v>7391.35</v>
      </c>
    </row>
    <row r="94" spans="1:15" s="14" customFormat="1" ht="15" customHeight="1">
      <c r="A94" s="15">
        <v>1545</v>
      </c>
      <c r="B94" s="16" t="s">
        <v>205</v>
      </c>
      <c r="C94" s="23" t="s">
        <v>159</v>
      </c>
      <c r="D94" s="18" t="s">
        <v>83</v>
      </c>
      <c r="E94" s="18"/>
      <c r="F94" s="18" t="s">
        <v>18</v>
      </c>
      <c r="G94" s="18" t="s">
        <v>19</v>
      </c>
      <c r="H94" s="18"/>
      <c r="I94" s="18" t="s">
        <v>20</v>
      </c>
      <c r="J94" s="19">
        <f>VLOOKUP($A94,'[1]Planilha1'!$A$1:$O$191,15,0)</f>
        <v>4384.63</v>
      </c>
      <c r="K94" s="19">
        <f>VLOOKUP($A94,'[1]Planilha1'!$A$1:$O$191,10,0)</f>
        <v>466.47</v>
      </c>
      <c r="L94" s="19">
        <f>VLOOKUP($A94,'[1]Planilha1'!$A$1:$O$191,11,0)</f>
        <v>0</v>
      </c>
      <c r="M94" s="19">
        <f>VLOOKUP($A94,'[1]Planilha1'!$A$1:$O$191,13,0)</f>
        <v>4851.1</v>
      </c>
      <c r="N94" s="19">
        <f>VLOOKUP($A94,'[1]Planilha1'!$A$1:$O$191,12,0)</f>
        <v>2423.61</v>
      </c>
      <c r="O94" s="19">
        <f>VLOOKUP($A94,'[1]Planilha1'!$A$1:$O$191,14,0)</f>
        <v>2427.49</v>
      </c>
    </row>
    <row r="95" spans="1:15" s="14" customFormat="1" ht="15" customHeight="1">
      <c r="A95" s="32">
        <v>7</v>
      </c>
      <c r="B95" s="33" t="s">
        <v>206</v>
      </c>
      <c r="C95" s="23">
        <v>24782</v>
      </c>
      <c r="D95" s="18" t="s">
        <v>207</v>
      </c>
      <c r="E95" s="18"/>
      <c r="F95" s="18" t="s">
        <v>19</v>
      </c>
      <c r="G95" s="18" t="s">
        <v>19</v>
      </c>
      <c r="H95" s="18"/>
      <c r="I95" s="18" t="s">
        <v>20</v>
      </c>
      <c r="J95" s="19">
        <f>VLOOKUP($A95,'[1]Planilha1'!$A$1:$O$191,15,0)</f>
        <v>6655.03</v>
      </c>
      <c r="K95" s="19">
        <f>VLOOKUP($A95,'[1]Planilha1'!$A$1:$O$191,10,0)</f>
        <v>0</v>
      </c>
      <c r="L95" s="19">
        <f>VLOOKUP($A95,'[1]Planilha1'!$A$1:$O$191,11,0)</f>
        <v>0</v>
      </c>
      <c r="M95" s="19">
        <f>VLOOKUP($A95,'[1]Planilha1'!$A$1:$O$191,13,0)</f>
        <v>6655.03</v>
      </c>
      <c r="N95" s="19">
        <f>VLOOKUP($A95,'[1]Planilha1'!$A$1:$O$191,12,0)</f>
        <v>6655.03</v>
      </c>
      <c r="O95" s="19">
        <f>VLOOKUP($A95,'[1]Planilha1'!$A$1:$O$191,14,0)</f>
        <v>0</v>
      </c>
    </row>
    <row r="96" spans="1:15" s="14" customFormat="1" ht="15" customHeight="1">
      <c r="A96" s="20">
        <v>2169</v>
      </c>
      <c r="B96" s="27" t="s">
        <v>208</v>
      </c>
      <c r="C96" s="21">
        <v>43550</v>
      </c>
      <c r="D96" s="18" t="s">
        <v>209</v>
      </c>
      <c r="E96" s="28"/>
      <c r="F96" s="18" t="s">
        <v>19</v>
      </c>
      <c r="G96" s="18" t="s">
        <v>19</v>
      </c>
      <c r="H96" s="28"/>
      <c r="I96" s="18" t="s">
        <v>23</v>
      </c>
      <c r="J96" s="19">
        <f>VLOOKUP($A96,'[1]Planilha1'!$A$1:$O$191,15,0)</f>
        <v>2406.64</v>
      </c>
      <c r="K96" s="19">
        <f>VLOOKUP($A96,'[1]Planilha1'!$A$1:$O$191,10,0)</f>
        <v>0</v>
      </c>
      <c r="L96" s="19">
        <f>VLOOKUP($A96,'[1]Planilha1'!$A$1:$O$191,11,0)</f>
        <v>0</v>
      </c>
      <c r="M96" s="19">
        <f>VLOOKUP($A96,'[1]Planilha1'!$A$1:$O$191,13,0)</f>
        <v>2406.64</v>
      </c>
      <c r="N96" s="19">
        <f>VLOOKUP($A96,'[1]Planilha1'!$A$1:$O$191,12,0)</f>
        <v>37.7</v>
      </c>
      <c r="O96" s="19">
        <f>VLOOKUP($A96,'[1]Planilha1'!$A$1:$O$191,14,0)</f>
        <v>2368.94</v>
      </c>
    </row>
    <row r="97" spans="1:15" s="14" customFormat="1" ht="15" customHeight="1">
      <c r="A97" s="15">
        <v>1546</v>
      </c>
      <c r="B97" s="16" t="s">
        <v>210</v>
      </c>
      <c r="C97" s="23" t="s">
        <v>159</v>
      </c>
      <c r="D97" s="18" t="s">
        <v>83</v>
      </c>
      <c r="E97" s="18"/>
      <c r="F97" s="18" t="s">
        <v>18</v>
      </c>
      <c r="G97" s="18" t="s">
        <v>19</v>
      </c>
      <c r="H97" s="18"/>
      <c r="I97" s="18" t="s">
        <v>20</v>
      </c>
      <c r="J97" s="19">
        <f>VLOOKUP($A97,'[1]Planilha1'!$A$1:$O$191,15,0)</f>
        <v>4469.92</v>
      </c>
      <c r="K97" s="19">
        <f>VLOOKUP($A97,'[1]Planilha1'!$A$1:$O$191,10,0)</f>
        <v>0</v>
      </c>
      <c r="L97" s="19">
        <f>VLOOKUP($A97,'[1]Planilha1'!$A$1:$O$191,11,0)</f>
        <v>0</v>
      </c>
      <c r="M97" s="19">
        <f>VLOOKUP($A97,'[1]Planilha1'!$A$1:$O$191,13,0)</f>
        <v>4469.92</v>
      </c>
      <c r="N97" s="19">
        <f>VLOOKUP($A97,'[1]Planilha1'!$A$1:$O$191,12,0)</f>
        <v>789.8</v>
      </c>
      <c r="O97" s="19">
        <f>VLOOKUP($A97,'[1]Planilha1'!$A$1:$O$191,14,0)</f>
        <v>3680.12</v>
      </c>
    </row>
    <row r="98" spans="1:15" s="14" customFormat="1" ht="15">
      <c r="A98" s="20">
        <v>2163</v>
      </c>
      <c r="B98" s="20" t="s">
        <v>211</v>
      </c>
      <c r="C98" s="21">
        <v>43556</v>
      </c>
      <c r="D98" s="20" t="s">
        <v>212</v>
      </c>
      <c r="E98" s="18"/>
      <c r="F98" s="18" t="s">
        <v>19</v>
      </c>
      <c r="G98" s="18" t="s">
        <v>19</v>
      </c>
      <c r="H98" s="18"/>
      <c r="I98" s="18" t="s">
        <v>23</v>
      </c>
      <c r="J98" s="19">
        <f>VLOOKUP($A98,'[1]Planilha1'!$A$1:$O$191,15,0)</f>
        <v>1675.06</v>
      </c>
      <c r="K98" s="19">
        <f>VLOOKUP($A98,'[1]Planilha1'!$A$1:$O$191,10,0)</f>
        <v>0</v>
      </c>
      <c r="L98" s="19">
        <f>VLOOKUP($A98,'[1]Planilha1'!$A$1:$O$191,11,0)</f>
        <v>0</v>
      </c>
      <c r="M98" s="19">
        <f>VLOOKUP($A98,'[1]Planilha1'!$A$1:$O$191,13,0)</f>
        <v>1675.06</v>
      </c>
      <c r="N98" s="19">
        <f>VLOOKUP($A98,'[1]Planilha1'!$A$1:$O$191,12,0)</f>
        <v>371.05</v>
      </c>
      <c r="O98" s="19">
        <f>VLOOKUP($A98,'[1]Planilha1'!$A$1:$O$191,14,0)</f>
        <v>1304.01</v>
      </c>
    </row>
    <row r="99" spans="1:15" s="14" customFormat="1" ht="15" customHeight="1">
      <c r="A99" s="15">
        <v>1647</v>
      </c>
      <c r="B99" s="16" t="s">
        <v>213</v>
      </c>
      <c r="C99" s="23" t="s">
        <v>88</v>
      </c>
      <c r="D99" s="18" t="s">
        <v>32</v>
      </c>
      <c r="E99" s="18" t="s">
        <v>184</v>
      </c>
      <c r="F99" s="18" t="s">
        <v>18</v>
      </c>
      <c r="G99" s="18" t="s">
        <v>19</v>
      </c>
      <c r="H99" s="18" t="s">
        <v>214</v>
      </c>
      <c r="I99" s="18" t="s">
        <v>47</v>
      </c>
      <c r="J99" s="19">
        <f>VLOOKUP($A99,'[1]Planilha1'!$A$1:$O$191,15,0)</f>
        <v>12250.27</v>
      </c>
      <c r="K99" s="19">
        <f>VLOOKUP($A99,'[1]Planilha1'!$A$1:$O$191,10,0)</f>
        <v>0</v>
      </c>
      <c r="L99" s="19">
        <f>VLOOKUP($A99,'[1]Planilha1'!$A$1:$O$191,11,0)</f>
        <v>0</v>
      </c>
      <c r="M99" s="19">
        <f>VLOOKUP($A99,'[1]Planilha1'!$A$1:$O$191,13,0)</f>
        <v>12250.27</v>
      </c>
      <c r="N99" s="19">
        <f>VLOOKUP($A99,'[1]Planilha1'!$A$1:$O$191,12,0)</f>
        <v>3103.53</v>
      </c>
      <c r="O99" s="19">
        <f>VLOOKUP($A99,'[1]Planilha1'!$A$1:$O$191,14,0)</f>
        <v>9146.74</v>
      </c>
    </row>
    <row r="100" spans="1:15" s="14" customFormat="1" ht="15" customHeight="1">
      <c r="A100" s="15">
        <v>1562</v>
      </c>
      <c r="B100" s="16" t="s">
        <v>215</v>
      </c>
      <c r="C100" s="23" t="s">
        <v>216</v>
      </c>
      <c r="D100" s="18" t="s">
        <v>32</v>
      </c>
      <c r="E100" s="18" t="s">
        <v>217</v>
      </c>
      <c r="F100" s="18" t="s">
        <v>18</v>
      </c>
      <c r="G100" s="18" t="s">
        <v>19</v>
      </c>
      <c r="H100" s="18"/>
      <c r="I100" s="18" t="s">
        <v>20</v>
      </c>
      <c r="J100" s="19">
        <f>VLOOKUP($A100,'[1]Planilha1'!$A$1:$O$191,15,0)</f>
        <v>6822.4</v>
      </c>
      <c r="K100" s="19">
        <f>VLOOKUP($A100,'[1]Planilha1'!$A$1:$O$191,10,0)</f>
        <v>0</v>
      </c>
      <c r="L100" s="19">
        <f>VLOOKUP($A100,'[1]Planilha1'!$A$1:$O$191,11,0)</f>
        <v>0</v>
      </c>
      <c r="M100" s="19">
        <f>VLOOKUP($A100,'[1]Planilha1'!$A$1:$O$191,13,0)</f>
        <v>6822.4</v>
      </c>
      <c r="N100" s="19">
        <f>VLOOKUP($A100,'[1]Planilha1'!$A$1:$O$191,12,0)</f>
        <v>1610.87</v>
      </c>
      <c r="O100" s="19">
        <f>VLOOKUP($A100,'[1]Planilha1'!$A$1:$O$191,14,0)</f>
        <v>5211.53</v>
      </c>
    </row>
    <row r="101" spans="1:15" s="14" customFormat="1" ht="15" customHeight="1">
      <c r="A101" s="15">
        <v>1605</v>
      </c>
      <c r="B101" s="16" t="s">
        <v>218</v>
      </c>
      <c r="C101" s="23" t="s">
        <v>133</v>
      </c>
      <c r="D101" s="18" t="s">
        <v>16</v>
      </c>
      <c r="E101" s="18" t="s">
        <v>17</v>
      </c>
      <c r="F101" s="18" t="s">
        <v>18</v>
      </c>
      <c r="G101" s="18" t="s">
        <v>19</v>
      </c>
      <c r="H101" s="18" t="s">
        <v>219</v>
      </c>
      <c r="I101" s="18" t="s">
        <v>47</v>
      </c>
      <c r="J101" s="19">
        <f>VLOOKUP($A101,'[1]Planilha1'!$A$1:$O$191,15,0)</f>
        <v>15293.49</v>
      </c>
      <c r="K101" s="19">
        <f>VLOOKUP($A101,'[1]Planilha1'!$A$1:$O$191,10,0)</f>
        <v>815.14</v>
      </c>
      <c r="L101" s="19">
        <f>VLOOKUP($A101,'[1]Planilha1'!$A$1:$O$191,11,0)</f>
        <v>0</v>
      </c>
      <c r="M101" s="19">
        <f>VLOOKUP($A101,'[1]Planilha1'!$A$1:$O$191,13,0)</f>
        <v>16108.63</v>
      </c>
      <c r="N101" s="19">
        <f>VLOOKUP($A101,'[1]Planilha1'!$A$1:$O$191,12,0)</f>
        <v>6268.45</v>
      </c>
      <c r="O101" s="19">
        <f>VLOOKUP($A101,'[1]Planilha1'!$A$1:$O$191,14,0)</f>
        <v>9840.18</v>
      </c>
    </row>
    <row r="102" spans="1:15" s="14" customFormat="1" ht="15" customHeight="1">
      <c r="A102" s="20">
        <v>2164</v>
      </c>
      <c r="B102" s="20" t="s">
        <v>220</v>
      </c>
      <c r="C102" s="21">
        <v>43563</v>
      </c>
      <c r="D102" s="20" t="s">
        <v>212</v>
      </c>
      <c r="E102" s="18"/>
      <c r="F102" s="18" t="s">
        <v>19</v>
      </c>
      <c r="G102" s="18" t="s">
        <v>19</v>
      </c>
      <c r="H102" s="18"/>
      <c r="I102" s="18" t="s">
        <v>23</v>
      </c>
      <c r="J102" s="19">
        <f>VLOOKUP($A102,'[1]Planilha1'!$A$1:$O$191,15,0)</f>
        <v>1571.06</v>
      </c>
      <c r="K102" s="19">
        <f>VLOOKUP($A102,'[1]Planilha1'!$A$1:$O$191,10,0)</f>
        <v>0</v>
      </c>
      <c r="L102" s="19">
        <f>VLOOKUP($A102,'[1]Planilha1'!$A$1:$O$191,11,0)</f>
        <v>0</v>
      </c>
      <c r="M102" s="19">
        <f>VLOOKUP($A102,'[1]Planilha1'!$A$1:$O$191,13,0)</f>
        <v>1571.06</v>
      </c>
      <c r="N102" s="19">
        <f>VLOOKUP($A102,'[1]Planilha1'!$A$1:$O$191,12,0)</f>
        <v>264.06</v>
      </c>
      <c r="O102" s="19">
        <f>VLOOKUP($A102,'[1]Planilha1'!$A$1:$O$191,14,0)</f>
        <v>1307</v>
      </c>
    </row>
    <row r="103" spans="1:15" s="14" customFormat="1" ht="15" customHeight="1">
      <c r="A103" s="20">
        <v>2153</v>
      </c>
      <c r="B103" s="20" t="s">
        <v>221</v>
      </c>
      <c r="C103" s="29" t="s">
        <v>122</v>
      </c>
      <c r="D103" s="20" t="s">
        <v>29</v>
      </c>
      <c r="E103" s="18"/>
      <c r="F103" s="18" t="s">
        <v>19</v>
      </c>
      <c r="G103" s="18" t="s">
        <v>19</v>
      </c>
      <c r="H103" s="18"/>
      <c r="I103" s="18" t="s">
        <v>23</v>
      </c>
      <c r="J103" s="19">
        <f>VLOOKUP($A103,'[1]Planilha1'!$A$1:$O$191,15,0)</f>
        <v>3362.3299999999995</v>
      </c>
      <c r="K103" s="19">
        <f>VLOOKUP($A103,'[1]Planilha1'!$A$1:$O$191,10,0)</f>
        <v>0</v>
      </c>
      <c r="L103" s="19">
        <f>VLOOKUP($A103,'[1]Planilha1'!$A$1:$O$191,11,0)</f>
        <v>2210.89</v>
      </c>
      <c r="M103" s="19">
        <f>VLOOKUP($A103,'[1]Planilha1'!$A$1:$O$191,13,0)</f>
        <v>5573.219999999999</v>
      </c>
      <c r="N103" s="19">
        <f>VLOOKUP($A103,'[1]Planilha1'!$A$1:$O$191,12,0)</f>
        <v>613.52</v>
      </c>
      <c r="O103" s="19">
        <f>VLOOKUP($A103,'[1]Planilha1'!$A$1:$O$191,14,0)</f>
        <v>4959.7</v>
      </c>
    </row>
    <row r="104" spans="1:15" s="14" customFormat="1" ht="15" customHeight="1">
      <c r="A104" s="15">
        <v>1564</v>
      </c>
      <c r="B104" s="16" t="s">
        <v>222</v>
      </c>
      <c r="C104" s="23" t="s">
        <v>223</v>
      </c>
      <c r="D104" s="18" t="s">
        <v>224</v>
      </c>
      <c r="E104" s="18"/>
      <c r="F104" s="18" t="s">
        <v>19</v>
      </c>
      <c r="G104" s="18" t="s">
        <v>19</v>
      </c>
      <c r="H104" s="18"/>
      <c r="I104" s="18" t="s">
        <v>23</v>
      </c>
      <c r="J104" s="19">
        <f>VLOOKUP($A104,'[1]Planilha1'!$A$1:$O$191,15,0)</f>
        <v>6129.75</v>
      </c>
      <c r="K104" s="19">
        <f>VLOOKUP($A104,'[1]Planilha1'!$A$1:$O$191,10,0)</f>
        <v>531.49</v>
      </c>
      <c r="L104" s="19">
        <f>VLOOKUP($A104,'[1]Planilha1'!$A$1:$O$191,11,0)</f>
        <v>3979.6</v>
      </c>
      <c r="M104" s="19">
        <f>VLOOKUP($A104,'[1]Planilha1'!$A$1:$O$191,13,0)</f>
        <v>10640.84</v>
      </c>
      <c r="N104" s="19">
        <f>VLOOKUP($A104,'[1]Planilha1'!$A$1:$O$191,12,0)</f>
        <v>3757.5</v>
      </c>
      <c r="O104" s="19">
        <f>VLOOKUP($A104,'[1]Planilha1'!$A$1:$O$191,14,0)</f>
        <v>6883.34</v>
      </c>
    </row>
    <row r="105" spans="1:15" s="14" customFormat="1" ht="15" customHeight="1">
      <c r="A105" s="15">
        <v>1444</v>
      </c>
      <c r="B105" s="16" t="s">
        <v>225</v>
      </c>
      <c r="C105" s="23" t="s">
        <v>124</v>
      </c>
      <c r="D105" s="18" t="s">
        <v>83</v>
      </c>
      <c r="E105" s="18"/>
      <c r="F105" s="18" t="s">
        <v>18</v>
      </c>
      <c r="G105" s="18" t="s">
        <v>19</v>
      </c>
      <c r="H105" s="18"/>
      <c r="I105" s="18" t="s">
        <v>20</v>
      </c>
      <c r="J105" s="19">
        <f>VLOOKUP($A105,'[1]Planilha1'!$A$1:$O$191,15,0)</f>
        <v>4365.92</v>
      </c>
      <c r="K105" s="19">
        <f>VLOOKUP($A105,'[1]Planilha1'!$A$1:$O$191,10,0)</f>
        <v>0</v>
      </c>
      <c r="L105" s="19">
        <f>VLOOKUP($A105,'[1]Planilha1'!$A$1:$O$191,11,0)</f>
        <v>0</v>
      </c>
      <c r="M105" s="19">
        <f>VLOOKUP($A105,'[1]Planilha1'!$A$1:$O$191,13,0)</f>
        <v>4365.92</v>
      </c>
      <c r="N105" s="19">
        <f>VLOOKUP($A105,'[1]Planilha1'!$A$1:$O$191,12,0)</f>
        <v>2875.07</v>
      </c>
      <c r="O105" s="19">
        <f>VLOOKUP($A105,'[1]Planilha1'!$A$1:$O$191,14,0)</f>
        <v>1490.85</v>
      </c>
    </row>
    <row r="106" spans="1:15" s="14" customFormat="1" ht="15" customHeight="1">
      <c r="A106" s="15">
        <v>1604</v>
      </c>
      <c r="B106" s="16" t="s">
        <v>226</v>
      </c>
      <c r="C106" s="23" t="s">
        <v>133</v>
      </c>
      <c r="D106" s="18" t="s">
        <v>26</v>
      </c>
      <c r="E106" s="18" t="s">
        <v>36</v>
      </c>
      <c r="F106" s="18" t="s">
        <v>18</v>
      </c>
      <c r="G106" s="18" t="s">
        <v>19</v>
      </c>
      <c r="H106" s="18"/>
      <c r="I106" s="18" t="s">
        <v>20</v>
      </c>
      <c r="J106" s="19">
        <f>VLOOKUP($A106,'[1]Planilha1'!$A$1:$O$191,15,0)</f>
        <v>8528</v>
      </c>
      <c r="K106" s="19">
        <f>VLOOKUP($A106,'[1]Planilha1'!$A$1:$O$191,10,0)</f>
        <v>0</v>
      </c>
      <c r="L106" s="19">
        <f>VLOOKUP($A106,'[1]Planilha1'!$A$1:$O$191,11,0)</f>
        <v>0</v>
      </c>
      <c r="M106" s="19">
        <f>VLOOKUP($A106,'[1]Planilha1'!$A$1:$O$191,13,0)</f>
        <v>8528</v>
      </c>
      <c r="N106" s="19">
        <f>VLOOKUP($A106,'[1]Planilha1'!$A$1:$O$191,12,0)</f>
        <v>2550.79</v>
      </c>
      <c r="O106" s="19">
        <f>VLOOKUP($A106,'[1]Planilha1'!$A$1:$O$191,14,0)</f>
        <v>5977.21</v>
      </c>
    </row>
    <row r="107" spans="1:15" s="14" customFormat="1" ht="15" customHeight="1">
      <c r="A107" s="20">
        <v>2154</v>
      </c>
      <c r="B107" s="20" t="s">
        <v>227</v>
      </c>
      <c r="C107" s="29" t="s">
        <v>228</v>
      </c>
      <c r="D107" s="20" t="s">
        <v>65</v>
      </c>
      <c r="E107" s="18"/>
      <c r="F107" s="18" t="s">
        <v>19</v>
      </c>
      <c r="G107" s="18" t="s">
        <v>19</v>
      </c>
      <c r="H107" s="18"/>
      <c r="I107" s="18" t="s">
        <v>23</v>
      </c>
      <c r="J107" s="19">
        <f>VLOOKUP($A107,'[1]Planilha1'!$A$1:$O$191,15,0)</f>
        <v>5443.18</v>
      </c>
      <c r="K107" s="19">
        <f>VLOOKUP($A107,'[1]Planilha1'!$A$1:$O$191,10,0)</f>
        <v>0</v>
      </c>
      <c r="L107" s="19">
        <f>VLOOKUP($A107,'[1]Planilha1'!$A$1:$O$191,11,0)</f>
        <v>0</v>
      </c>
      <c r="M107" s="19">
        <f>VLOOKUP($A107,'[1]Planilha1'!$A$1:$O$191,13,0)</f>
        <v>5443.18</v>
      </c>
      <c r="N107" s="19">
        <f>VLOOKUP($A107,'[1]Planilha1'!$A$1:$O$191,12,0)</f>
        <v>1116.07</v>
      </c>
      <c r="O107" s="19">
        <f>VLOOKUP($A107,'[1]Planilha1'!$A$1:$O$191,14,0)</f>
        <v>4327.11</v>
      </c>
    </row>
    <row r="108" spans="1:15" s="14" customFormat="1" ht="15" customHeight="1">
      <c r="A108" s="31">
        <v>1964</v>
      </c>
      <c r="B108" s="16" t="s">
        <v>229</v>
      </c>
      <c r="C108" s="23" t="s">
        <v>230</v>
      </c>
      <c r="D108" s="18" t="s">
        <v>143</v>
      </c>
      <c r="E108" s="18"/>
      <c r="F108" s="18" t="s">
        <v>19</v>
      </c>
      <c r="G108" s="18" t="s">
        <v>19</v>
      </c>
      <c r="H108" s="18"/>
      <c r="I108" s="18" t="s">
        <v>23</v>
      </c>
      <c r="J108" s="19">
        <f>VLOOKUP($A108,'[1]Planilha1'!$A$1:$O$191,15,0)</f>
        <v>1617.06</v>
      </c>
      <c r="K108" s="19">
        <f>VLOOKUP($A108,'[1]Planilha1'!$A$1:$O$191,10,0)</f>
        <v>0</v>
      </c>
      <c r="L108" s="19">
        <f>VLOOKUP($A108,'[1]Planilha1'!$A$1:$O$191,11,0)</f>
        <v>0</v>
      </c>
      <c r="M108" s="19">
        <f>VLOOKUP($A108,'[1]Planilha1'!$A$1:$O$191,13,0)</f>
        <v>1617.06</v>
      </c>
      <c r="N108" s="19">
        <f>VLOOKUP($A108,'[1]Planilha1'!$A$1:$O$191,12,0)</f>
        <v>417.05</v>
      </c>
      <c r="O108" s="19">
        <f>VLOOKUP($A108,'[1]Planilha1'!$A$1:$O$191,14,0)</f>
        <v>1200.01</v>
      </c>
    </row>
    <row r="109" spans="1:15" s="14" customFormat="1" ht="15" customHeight="1">
      <c r="A109" s="15">
        <v>1380</v>
      </c>
      <c r="B109" s="16" t="s">
        <v>231</v>
      </c>
      <c r="C109" s="23" t="s">
        <v>114</v>
      </c>
      <c r="D109" s="18" t="s">
        <v>32</v>
      </c>
      <c r="E109" s="18" t="s">
        <v>232</v>
      </c>
      <c r="F109" s="18" t="s">
        <v>18</v>
      </c>
      <c r="G109" s="18" t="s">
        <v>19</v>
      </c>
      <c r="H109" s="18"/>
      <c r="I109" s="18" t="s">
        <v>20</v>
      </c>
      <c r="J109" s="19">
        <f>VLOOKUP($A109,'[1]Planilha1'!$A$1:$O$191,15,0)</f>
        <v>11463.869999999999</v>
      </c>
      <c r="K109" s="19">
        <f>VLOOKUP($A109,'[1]Planilha1'!$A$1:$O$191,10,0)</f>
        <v>364.45</v>
      </c>
      <c r="L109" s="19">
        <f>VLOOKUP($A109,'[1]Planilha1'!$A$1:$O$191,11,0)</f>
        <v>0</v>
      </c>
      <c r="M109" s="19">
        <f>VLOOKUP($A109,'[1]Planilha1'!$A$1:$O$191,13,0)</f>
        <v>11828.32</v>
      </c>
      <c r="N109" s="19">
        <f>VLOOKUP($A109,'[1]Planilha1'!$A$1:$O$191,12,0)</f>
        <v>3847.4</v>
      </c>
      <c r="O109" s="19">
        <f>VLOOKUP($A109,'[1]Planilha1'!$A$1:$O$191,14,0)</f>
        <v>7980.92</v>
      </c>
    </row>
    <row r="110" spans="1:15" s="14" customFormat="1" ht="15" customHeight="1">
      <c r="A110" s="15">
        <v>1644</v>
      </c>
      <c r="B110" s="16" t="s">
        <v>233</v>
      </c>
      <c r="C110" s="23" t="s">
        <v>234</v>
      </c>
      <c r="D110" s="18" t="s">
        <v>26</v>
      </c>
      <c r="E110" s="18" t="s">
        <v>27</v>
      </c>
      <c r="F110" s="18" t="s">
        <v>18</v>
      </c>
      <c r="G110" s="18" t="s">
        <v>19</v>
      </c>
      <c r="H110" s="18"/>
      <c r="I110" s="18" t="s">
        <v>20</v>
      </c>
      <c r="J110" s="19">
        <f>VLOOKUP($A110,'[1]Planilha1'!$A$1:$O$191,15,0)</f>
        <v>11603.79</v>
      </c>
      <c r="K110" s="19">
        <f>VLOOKUP($A110,'[1]Planilha1'!$A$1:$O$191,10,0)</f>
        <v>0</v>
      </c>
      <c r="L110" s="19">
        <f>VLOOKUP($A110,'[1]Planilha1'!$A$1:$O$191,11,0)</f>
        <v>0</v>
      </c>
      <c r="M110" s="19">
        <f>VLOOKUP($A110,'[1]Planilha1'!$A$1:$O$191,13,0)</f>
        <v>11603.79</v>
      </c>
      <c r="N110" s="19">
        <f>VLOOKUP($A110,'[1]Planilha1'!$A$1:$O$191,12,0)</f>
        <v>2925.75</v>
      </c>
      <c r="O110" s="19">
        <f>VLOOKUP($A110,'[1]Planilha1'!$A$1:$O$191,14,0)</f>
        <v>8678.04</v>
      </c>
    </row>
    <row r="111" spans="1:15" s="14" customFormat="1" ht="15" customHeight="1">
      <c r="A111" s="15">
        <v>1675</v>
      </c>
      <c r="B111" s="16" t="s">
        <v>235</v>
      </c>
      <c r="C111" s="23" t="s">
        <v>236</v>
      </c>
      <c r="D111" s="18" t="s">
        <v>32</v>
      </c>
      <c r="E111" s="18" t="s">
        <v>97</v>
      </c>
      <c r="F111" s="18" t="s">
        <v>18</v>
      </c>
      <c r="G111" s="18" t="s">
        <v>19</v>
      </c>
      <c r="H111" s="18"/>
      <c r="I111" s="18" t="s">
        <v>20</v>
      </c>
      <c r="J111" s="19">
        <f>VLOOKUP($A111,'[1]Planilha1'!$A$1:$O$191,15,0)</f>
        <v>6822.4</v>
      </c>
      <c r="K111" s="19">
        <f>VLOOKUP($A111,'[1]Planilha1'!$A$1:$O$191,10,0)</f>
        <v>0</v>
      </c>
      <c r="L111" s="19">
        <f>VLOOKUP($A111,'[1]Planilha1'!$A$1:$O$191,11,0)</f>
        <v>0</v>
      </c>
      <c r="M111" s="19">
        <f>VLOOKUP($A111,'[1]Planilha1'!$A$1:$O$191,13,0)</f>
        <v>6822.4</v>
      </c>
      <c r="N111" s="19">
        <f>VLOOKUP($A111,'[1]Planilha1'!$A$1:$O$191,12,0)</f>
        <v>2023.34</v>
      </c>
      <c r="O111" s="19">
        <f>VLOOKUP($A111,'[1]Planilha1'!$A$1:$O$191,14,0)</f>
        <v>4799.06</v>
      </c>
    </row>
    <row r="112" spans="1:15" s="14" customFormat="1" ht="15">
      <c r="A112" s="20">
        <v>2175</v>
      </c>
      <c r="B112" s="20" t="s">
        <v>237</v>
      </c>
      <c r="C112" s="21">
        <v>43591</v>
      </c>
      <c r="D112" s="20" t="s">
        <v>62</v>
      </c>
      <c r="E112" s="18"/>
      <c r="F112" s="18" t="s">
        <v>19</v>
      </c>
      <c r="G112" s="18" t="s">
        <v>19</v>
      </c>
      <c r="H112" s="18" t="s">
        <v>238</v>
      </c>
      <c r="I112" s="18" t="s">
        <v>55</v>
      </c>
      <c r="J112" s="19">
        <f>VLOOKUP($A112,'[1]Planilha1'!$A$1:$O$191,15,0)</f>
        <v>23580.73</v>
      </c>
      <c r="K112" s="19">
        <f>VLOOKUP($A112,'[1]Planilha1'!$A$1:$O$191,10,0)</f>
        <v>0</v>
      </c>
      <c r="L112" s="19">
        <f>VLOOKUP($A112,'[1]Planilha1'!$A$1:$O$191,11,0)</f>
        <v>0</v>
      </c>
      <c r="M112" s="19">
        <f>VLOOKUP($A112,'[1]Planilha1'!$A$1:$O$191,13,0)</f>
        <v>23580.73</v>
      </c>
      <c r="N112" s="19">
        <f>VLOOKUP($A112,'[1]Planilha1'!$A$1:$O$191,12,0)</f>
        <v>10404.07</v>
      </c>
      <c r="O112" s="19">
        <f>VLOOKUP($A112,'[1]Planilha1'!$A$1:$O$191,14,0)</f>
        <v>13176.66</v>
      </c>
    </row>
    <row r="113" spans="1:15" s="14" customFormat="1" ht="15" customHeight="1">
      <c r="A113" s="15">
        <v>1622</v>
      </c>
      <c r="B113" s="16" t="s">
        <v>239</v>
      </c>
      <c r="C113" s="23">
        <v>41032</v>
      </c>
      <c r="D113" s="18" t="s">
        <v>83</v>
      </c>
      <c r="E113" s="18"/>
      <c r="F113" s="18" t="s">
        <v>18</v>
      </c>
      <c r="G113" s="18" t="s">
        <v>19</v>
      </c>
      <c r="H113" s="18"/>
      <c r="I113" s="18" t="s">
        <v>20</v>
      </c>
      <c r="J113" s="19">
        <f>VLOOKUP($A113,'[1]Planilha1'!$A$1:$O$191,15,0)</f>
        <v>4781.92</v>
      </c>
      <c r="K113" s="19">
        <f>VLOOKUP($A113,'[1]Planilha1'!$A$1:$O$191,10,0)</f>
        <v>0</v>
      </c>
      <c r="L113" s="19">
        <f>VLOOKUP($A113,'[1]Planilha1'!$A$1:$O$191,11,0)</f>
        <v>0</v>
      </c>
      <c r="M113" s="19">
        <f>VLOOKUP($A113,'[1]Planilha1'!$A$1:$O$191,13,0)</f>
        <v>4781.92</v>
      </c>
      <c r="N113" s="19">
        <f>VLOOKUP($A113,'[1]Planilha1'!$A$1:$O$191,12,0)</f>
        <v>1058.69</v>
      </c>
      <c r="O113" s="19">
        <f>VLOOKUP($A113,'[1]Planilha1'!$A$1:$O$191,14,0)</f>
        <v>3723.23</v>
      </c>
    </row>
    <row r="114" spans="1:15" s="14" customFormat="1" ht="15" customHeight="1">
      <c r="A114" s="30">
        <v>2145</v>
      </c>
      <c r="B114" s="25" t="s">
        <v>240</v>
      </c>
      <c r="C114" s="23">
        <v>43521</v>
      </c>
      <c r="D114" s="18" t="s">
        <v>143</v>
      </c>
      <c r="E114" s="18"/>
      <c r="F114" s="18" t="s">
        <v>19</v>
      </c>
      <c r="G114" s="18" t="s">
        <v>19</v>
      </c>
      <c r="H114" s="18"/>
      <c r="I114" s="18" t="s">
        <v>23</v>
      </c>
      <c r="J114" s="19">
        <f>VLOOKUP($A114,'[1]Planilha1'!$A$1:$O$191,15,0)</f>
        <v>3316.33</v>
      </c>
      <c r="K114" s="19">
        <f>VLOOKUP($A114,'[1]Planilha1'!$A$1:$O$191,10,0)</f>
        <v>0</v>
      </c>
      <c r="L114" s="19">
        <f>VLOOKUP($A114,'[1]Planilha1'!$A$1:$O$191,11,0)</f>
        <v>0</v>
      </c>
      <c r="M114" s="19">
        <f>VLOOKUP($A114,'[1]Planilha1'!$A$1:$O$191,13,0)</f>
        <v>3316.33</v>
      </c>
      <c r="N114" s="19">
        <f>VLOOKUP($A114,'[1]Planilha1'!$A$1:$O$191,12,0)</f>
        <v>591.1</v>
      </c>
      <c r="O114" s="19">
        <f>VLOOKUP($A114,'[1]Planilha1'!$A$1:$O$191,14,0)</f>
        <v>2725.23</v>
      </c>
    </row>
    <row r="115" spans="1:15" s="14" customFormat="1" ht="15">
      <c r="A115" s="30">
        <v>2138</v>
      </c>
      <c r="B115" s="25" t="s">
        <v>241</v>
      </c>
      <c r="C115" s="23">
        <v>43507</v>
      </c>
      <c r="D115" s="18" t="s">
        <v>242</v>
      </c>
      <c r="E115" s="18"/>
      <c r="F115" s="18" t="s">
        <v>19</v>
      </c>
      <c r="G115" s="18" t="s">
        <v>19</v>
      </c>
      <c r="H115" s="18"/>
      <c r="I115" s="18" t="s">
        <v>23</v>
      </c>
      <c r="J115" s="19">
        <f>VLOOKUP($A115,'[1]Planilha1'!$A$1:$O$191,15,0)</f>
        <v>23580.73</v>
      </c>
      <c r="K115" s="19">
        <f>VLOOKUP($A115,'[1]Planilha1'!$A$1:$O$191,10,0)</f>
        <v>0</v>
      </c>
      <c r="L115" s="19">
        <f>VLOOKUP($A115,'[1]Planilha1'!$A$1:$O$191,11,0)</f>
        <v>0</v>
      </c>
      <c r="M115" s="19">
        <f>VLOOKUP($A115,'[1]Planilha1'!$A$1:$O$191,13,0)</f>
        <v>23580.73</v>
      </c>
      <c r="N115" s="19">
        <f>VLOOKUP($A115,'[1]Planilha1'!$A$1:$O$191,12,0)</f>
        <v>6063</v>
      </c>
      <c r="O115" s="19">
        <f>VLOOKUP($A115,'[1]Planilha1'!$A$1:$O$191,14,0)</f>
        <v>17517.73</v>
      </c>
    </row>
    <row r="116" spans="1:15" s="14" customFormat="1" ht="15" customHeight="1">
      <c r="A116" s="15">
        <v>2156</v>
      </c>
      <c r="B116" s="16" t="s">
        <v>243</v>
      </c>
      <c r="C116" s="23">
        <v>43537</v>
      </c>
      <c r="D116" s="18" t="s">
        <v>244</v>
      </c>
      <c r="E116" s="18"/>
      <c r="F116" s="18" t="s">
        <v>19</v>
      </c>
      <c r="G116" s="18" t="s">
        <v>19</v>
      </c>
      <c r="H116" s="18"/>
      <c r="I116" s="18" t="s">
        <v>23</v>
      </c>
      <c r="J116" s="19">
        <f>VLOOKUP($A116,'[1]Planilha1'!$A$1:$O$191,15,0)</f>
        <v>23788.73</v>
      </c>
      <c r="K116" s="19">
        <f>VLOOKUP($A116,'[1]Planilha1'!$A$1:$O$191,10,0)</f>
        <v>0</v>
      </c>
      <c r="L116" s="19">
        <f>VLOOKUP($A116,'[1]Planilha1'!$A$1:$O$191,11,0)</f>
        <v>0</v>
      </c>
      <c r="M116" s="19">
        <f>VLOOKUP($A116,'[1]Planilha1'!$A$1:$O$191,13,0)</f>
        <v>23788.73</v>
      </c>
      <c r="N116" s="19">
        <f>VLOOKUP($A116,'[1]Planilha1'!$A$1:$O$191,12,0)</f>
        <v>6115.14</v>
      </c>
      <c r="O116" s="19">
        <f>VLOOKUP($A116,'[1]Planilha1'!$A$1:$O$191,14,0)</f>
        <v>17673.59</v>
      </c>
    </row>
    <row r="117" spans="1:15" s="14" customFormat="1" ht="15" customHeight="1">
      <c r="A117" s="15">
        <v>1512</v>
      </c>
      <c r="B117" s="16" t="s">
        <v>245</v>
      </c>
      <c r="C117" s="23" t="s">
        <v>95</v>
      </c>
      <c r="D117" s="18" t="s">
        <v>83</v>
      </c>
      <c r="E117" s="18"/>
      <c r="F117" s="18" t="s">
        <v>18</v>
      </c>
      <c r="G117" s="18" t="s">
        <v>19</v>
      </c>
      <c r="H117" s="18"/>
      <c r="I117" s="18" t="s">
        <v>20</v>
      </c>
      <c r="J117" s="19">
        <f>VLOOKUP($A117,'[1]Planilha1'!$A$1:$O$191,15,0)</f>
        <v>5885.219999999999</v>
      </c>
      <c r="K117" s="19">
        <f>VLOOKUP($A117,'[1]Planilha1'!$A$1:$O$191,10,0)</f>
        <v>559.73</v>
      </c>
      <c r="L117" s="19">
        <f>VLOOKUP($A117,'[1]Planilha1'!$A$1:$O$191,11,0)</f>
        <v>0</v>
      </c>
      <c r="M117" s="19">
        <f>VLOOKUP($A117,'[1]Planilha1'!$A$1:$O$191,13,0)</f>
        <v>6444.95</v>
      </c>
      <c r="N117" s="19">
        <f>VLOOKUP($A117,'[1]Planilha1'!$A$1:$O$191,12,0)</f>
        <v>3082.46</v>
      </c>
      <c r="O117" s="19">
        <f>VLOOKUP($A117,'[1]Planilha1'!$A$1:$O$191,14,0)</f>
        <v>3362.49</v>
      </c>
    </row>
    <row r="118" spans="1:15" s="14" customFormat="1" ht="15" customHeight="1">
      <c r="A118" s="20">
        <v>2162</v>
      </c>
      <c r="B118" s="20" t="s">
        <v>246</v>
      </c>
      <c r="C118" s="29" t="s">
        <v>165</v>
      </c>
      <c r="D118" s="20" t="s">
        <v>143</v>
      </c>
      <c r="E118" s="18"/>
      <c r="F118" s="18" t="s">
        <v>19</v>
      </c>
      <c r="G118" s="18" t="s">
        <v>19</v>
      </c>
      <c r="H118" s="18"/>
      <c r="I118" s="18" t="s">
        <v>23</v>
      </c>
      <c r="J118" s="19">
        <f>VLOOKUP($A118,'[1]Planilha1'!$A$1:$O$191,15,0)</f>
        <v>1571.06</v>
      </c>
      <c r="K118" s="19">
        <f>VLOOKUP($A118,'[1]Planilha1'!$A$1:$O$191,10,0)</f>
        <v>0</v>
      </c>
      <c r="L118" s="19">
        <f>VLOOKUP($A118,'[1]Planilha1'!$A$1:$O$191,11,0)</f>
        <v>0</v>
      </c>
      <c r="M118" s="19">
        <f>VLOOKUP($A118,'[1]Planilha1'!$A$1:$O$191,13,0)</f>
        <v>1571.06</v>
      </c>
      <c r="N118" s="19">
        <f>VLOOKUP($A118,'[1]Planilha1'!$A$1:$O$191,12,0)</f>
        <v>264.06</v>
      </c>
      <c r="O118" s="19">
        <f>VLOOKUP($A118,'[1]Planilha1'!$A$1:$O$191,14,0)</f>
        <v>1307</v>
      </c>
    </row>
    <row r="119" spans="1:15" s="14" customFormat="1" ht="15" customHeight="1">
      <c r="A119" s="15">
        <v>1733</v>
      </c>
      <c r="B119" s="16" t="s">
        <v>247</v>
      </c>
      <c r="C119" s="23" t="s">
        <v>248</v>
      </c>
      <c r="D119" s="18" t="s">
        <v>26</v>
      </c>
      <c r="E119" s="18" t="s">
        <v>27</v>
      </c>
      <c r="F119" s="18" t="s">
        <v>18</v>
      </c>
      <c r="G119" s="18" t="s">
        <v>19</v>
      </c>
      <c r="H119" s="18"/>
      <c r="I119" s="18" t="s">
        <v>20</v>
      </c>
      <c r="J119" s="19">
        <f>VLOOKUP($A119,'[1]Planilha1'!$A$1:$O$191,15,0)</f>
        <v>8528</v>
      </c>
      <c r="K119" s="19">
        <f>VLOOKUP($A119,'[1]Planilha1'!$A$1:$O$191,10,0)</f>
        <v>0</v>
      </c>
      <c r="L119" s="19">
        <f>VLOOKUP($A119,'[1]Planilha1'!$A$1:$O$191,11,0)</f>
        <v>5347.77</v>
      </c>
      <c r="M119" s="19">
        <f>VLOOKUP($A119,'[1]Planilha1'!$A$1:$O$191,13,0)</f>
        <v>13875.77</v>
      </c>
      <c r="N119" s="19">
        <f>VLOOKUP($A119,'[1]Planilha1'!$A$1:$O$191,12,0)</f>
        <v>2079.91</v>
      </c>
      <c r="O119" s="19">
        <f>VLOOKUP($A119,'[1]Planilha1'!$A$1:$O$191,14,0)</f>
        <v>11795.86</v>
      </c>
    </row>
    <row r="120" spans="1:15" s="14" customFormat="1" ht="15" customHeight="1">
      <c r="A120" s="15">
        <v>1550</v>
      </c>
      <c r="B120" s="16" t="s">
        <v>249</v>
      </c>
      <c r="C120" s="23" t="s">
        <v>159</v>
      </c>
      <c r="D120" s="18" t="s">
        <v>83</v>
      </c>
      <c r="E120" s="18"/>
      <c r="F120" s="18" t="s">
        <v>18</v>
      </c>
      <c r="G120" s="18" t="s">
        <v>19</v>
      </c>
      <c r="H120" s="18" t="s">
        <v>250</v>
      </c>
      <c r="I120" s="18" t="s">
        <v>47</v>
      </c>
      <c r="J120" s="19">
        <f>VLOOKUP($A120,'[1]Planilha1'!$A$1:$O$191,15,0)</f>
        <v>7827.449999999999</v>
      </c>
      <c r="K120" s="19">
        <f>VLOOKUP($A120,'[1]Planilha1'!$A$1:$O$191,10,0)</f>
        <v>2353.26</v>
      </c>
      <c r="L120" s="19">
        <f>VLOOKUP($A120,'[1]Planilha1'!$A$1:$O$191,11,0)</f>
        <v>5145.43</v>
      </c>
      <c r="M120" s="19">
        <f>VLOOKUP($A120,'[1]Planilha1'!$A$1:$O$191,13,0)</f>
        <v>15326.14</v>
      </c>
      <c r="N120" s="19">
        <f>VLOOKUP($A120,'[1]Planilha1'!$A$1:$O$191,12,0)</f>
        <v>6913.31</v>
      </c>
      <c r="O120" s="19">
        <f>VLOOKUP($A120,'[1]Planilha1'!$A$1:$O$191,14,0)</f>
        <v>8412.83</v>
      </c>
    </row>
    <row r="121" spans="1:15" s="14" customFormat="1" ht="15" customHeight="1">
      <c r="A121" s="20">
        <v>2150</v>
      </c>
      <c r="B121" s="20" t="s">
        <v>251</v>
      </c>
      <c r="C121" s="29" t="s">
        <v>252</v>
      </c>
      <c r="D121" s="20" t="s">
        <v>253</v>
      </c>
      <c r="E121" s="18"/>
      <c r="F121" s="18" t="s">
        <v>19</v>
      </c>
      <c r="G121" s="18" t="s">
        <v>19</v>
      </c>
      <c r="H121" s="18"/>
      <c r="I121" s="18" t="s">
        <v>23</v>
      </c>
      <c r="J121" s="19">
        <f>VLOOKUP($A121,'[1]Planilha1'!$A$1:$O$191,15,0)</f>
        <v>11308.09</v>
      </c>
      <c r="K121" s="19">
        <f>VLOOKUP($A121,'[1]Planilha1'!$A$1:$O$191,10,0)</f>
        <v>0</v>
      </c>
      <c r="L121" s="19">
        <f>VLOOKUP($A121,'[1]Planilha1'!$A$1:$O$191,11,0)</f>
        <v>0</v>
      </c>
      <c r="M121" s="19">
        <f>VLOOKUP($A121,'[1]Planilha1'!$A$1:$O$191,13,0)</f>
        <v>11308.09</v>
      </c>
      <c r="N121" s="19">
        <f>VLOOKUP($A121,'[1]Planilha1'!$A$1:$O$191,12,0)</f>
        <v>2844.43</v>
      </c>
      <c r="O121" s="19">
        <f>VLOOKUP($A121,'[1]Planilha1'!$A$1:$O$191,14,0)</f>
        <v>8463.66</v>
      </c>
    </row>
    <row r="122" spans="1:15" s="14" customFormat="1" ht="15" customHeight="1">
      <c r="A122" s="15">
        <v>1629</v>
      </c>
      <c r="B122" s="16" t="s">
        <v>254</v>
      </c>
      <c r="C122" s="23" t="s">
        <v>82</v>
      </c>
      <c r="D122" s="18" t="s">
        <v>83</v>
      </c>
      <c r="E122" s="18"/>
      <c r="F122" s="18" t="s">
        <v>18</v>
      </c>
      <c r="G122" s="18" t="s">
        <v>19</v>
      </c>
      <c r="H122" s="18" t="s">
        <v>255</v>
      </c>
      <c r="I122" s="18" t="s">
        <v>47</v>
      </c>
      <c r="J122" s="19">
        <f>VLOOKUP($A122,'[1]Planilha1'!$A$1:$O$191,15,0)</f>
        <v>7350.62</v>
      </c>
      <c r="K122" s="19">
        <f>VLOOKUP($A122,'[1]Planilha1'!$A$1:$O$191,10,0)</f>
        <v>0</v>
      </c>
      <c r="L122" s="19">
        <f>VLOOKUP($A122,'[1]Planilha1'!$A$1:$O$191,11,0)</f>
        <v>0</v>
      </c>
      <c r="M122" s="19">
        <f>VLOOKUP($A122,'[1]Planilha1'!$A$1:$O$191,13,0)</f>
        <v>7350.62</v>
      </c>
      <c r="N122" s="19">
        <f>VLOOKUP($A122,'[1]Planilha1'!$A$1:$O$191,12,0)</f>
        <v>1756.13</v>
      </c>
      <c r="O122" s="19">
        <f>VLOOKUP($A122,'[1]Planilha1'!$A$1:$O$191,14,0)</f>
        <v>5594.49</v>
      </c>
    </row>
    <row r="123" spans="1:15" s="14" customFormat="1" ht="15" customHeight="1">
      <c r="A123" s="20">
        <v>2165</v>
      </c>
      <c r="B123" s="27" t="s">
        <v>256</v>
      </c>
      <c r="C123" s="21">
        <v>43564</v>
      </c>
      <c r="D123" s="20" t="s">
        <v>257</v>
      </c>
      <c r="E123" s="18"/>
      <c r="F123" s="18" t="s">
        <v>19</v>
      </c>
      <c r="G123" s="18" t="s">
        <v>19</v>
      </c>
      <c r="H123" s="18"/>
      <c r="I123" s="18" t="s">
        <v>23</v>
      </c>
      <c r="J123" s="19">
        <f>VLOOKUP($A123,'[1]Planilha1'!$A$1:$O$191,15,0)</f>
        <v>23580.73</v>
      </c>
      <c r="K123" s="19">
        <f>VLOOKUP($A123,'[1]Planilha1'!$A$1:$O$191,10,0)</f>
        <v>0</v>
      </c>
      <c r="L123" s="19">
        <f>VLOOKUP($A123,'[1]Planilha1'!$A$1:$O$191,11,0)</f>
        <v>0</v>
      </c>
      <c r="M123" s="19">
        <f>VLOOKUP($A123,'[1]Planilha1'!$A$1:$O$191,13,0)</f>
        <v>23580.73</v>
      </c>
      <c r="N123" s="19">
        <f>VLOOKUP($A123,'[1]Planilha1'!$A$1:$O$191,12,0)</f>
        <v>6167.27</v>
      </c>
      <c r="O123" s="19">
        <f>VLOOKUP($A123,'[1]Planilha1'!$A$1:$O$191,14,0)</f>
        <v>17413.46</v>
      </c>
    </row>
    <row r="124" spans="1:15" s="14" customFormat="1" ht="15">
      <c r="A124" s="20">
        <v>2149</v>
      </c>
      <c r="B124" s="20" t="s">
        <v>258</v>
      </c>
      <c r="C124" s="29" t="s">
        <v>252</v>
      </c>
      <c r="D124" s="20" t="s">
        <v>259</v>
      </c>
      <c r="E124" s="18"/>
      <c r="F124" s="18" t="s">
        <v>19</v>
      </c>
      <c r="G124" s="18" t="s">
        <v>19</v>
      </c>
      <c r="H124" s="18" t="s">
        <v>260</v>
      </c>
      <c r="I124" s="18" t="s">
        <v>55</v>
      </c>
      <c r="J124" s="19">
        <f>VLOOKUP($A124,'[1]Planilha1'!$A$1:$O$191,15,0)</f>
        <v>2040.44</v>
      </c>
      <c r="K124" s="19">
        <f>VLOOKUP($A124,'[1]Planilha1'!$A$1:$O$191,10,0)</f>
        <v>0</v>
      </c>
      <c r="L124" s="19">
        <f>VLOOKUP($A124,'[1]Planilha1'!$A$1:$O$191,11,0)</f>
        <v>0</v>
      </c>
      <c r="M124" s="19">
        <f>VLOOKUP($A124,'[1]Planilha1'!$A$1:$O$191,13,0)</f>
        <v>2040.44</v>
      </c>
      <c r="N124" s="19">
        <f>VLOOKUP($A124,'[1]Planilha1'!$A$1:$O$191,12,0)</f>
        <v>322.01</v>
      </c>
      <c r="O124" s="19">
        <f>VLOOKUP($A124,'[1]Planilha1'!$A$1:$O$191,14,0)</f>
        <v>1718.43</v>
      </c>
    </row>
    <row r="125" spans="1:15" s="14" customFormat="1" ht="15" customHeight="1">
      <c r="A125" s="15">
        <v>1643</v>
      </c>
      <c r="B125" s="16" t="s">
        <v>261</v>
      </c>
      <c r="C125" s="23" t="s">
        <v>234</v>
      </c>
      <c r="D125" s="18" t="s">
        <v>32</v>
      </c>
      <c r="E125" s="18" t="s">
        <v>97</v>
      </c>
      <c r="F125" s="18" t="s">
        <v>18</v>
      </c>
      <c r="G125" s="18" t="s">
        <v>19</v>
      </c>
      <c r="H125" s="18"/>
      <c r="I125" s="18" t="s">
        <v>20</v>
      </c>
      <c r="J125" s="19">
        <f>VLOOKUP($A125,'[1]Planilha1'!$A$1:$O$191,15,0)</f>
        <v>6926.4</v>
      </c>
      <c r="K125" s="19">
        <f>VLOOKUP($A125,'[1]Planilha1'!$A$1:$O$191,10,0)</f>
        <v>0</v>
      </c>
      <c r="L125" s="19">
        <f>VLOOKUP($A125,'[1]Planilha1'!$A$1:$O$191,11,0)</f>
        <v>0</v>
      </c>
      <c r="M125" s="19">
        <f>VLOOKUP($A125,'[1]Planilha1'!$A$1:$O$191,13,0)</f>
        <v>6926.4</v>
      </c>
      <c r="N125" s="19">
        <f>VLOOKUP($A125,'[1]Planilha1'!$A$1:$O$191,12,0)</f>
        <v>1506.59</v>
      </c>
      <c r="O125" s="19">
        <f>VLOOKUP($A125,'[1]Planilha1'!$A$1:$O$191,14,0)</f>
        <v>5419.81</v>
      </c>
    </row>
    <row r="126" spans="1:15" s="14" customFormat="1" ht="15" customHeight="1">
      <c r="A126" s="15">
        <v>1791</v>
      </c>
      <c r="B126" s="16" t="s">
        <v>262</v>
      </c>
      <c r="C126" s="23" t="s">
        <v>171</v>
      </c>
      <c r="D126" s="18" t="s">
        <v>32</v>
      </c>
      <c r="E126" s="18" t="s">
        <v>97</v>
      </c>
      <c r="F126" s="18" t="s">
        <v>18</v>
      </c>
      <c r="G126" s="18" t="s">
        <v>19</v>
      </c>
      <c r="H126" s="18"/>
      <c r="I126" s="18" t="s">
        <v>20</v>
      </c>
      <c r="J126" s="19">
        <f>VLOOKUP($A126,'[1]Planilha1'!$A$1:$O$191,15,0)</f>
        <v>6822.4</v>
      </c>
      <c r="K126" s="19">
        <f>VLOOKUP($A126,'[1]Planilha1'!$A$1:$O$191,10,0)</f>
        <v>0</v>
      </c>
      <c r="L126" s="19">
        <f>VLOOKUP($A126,'[1]Planilha1'!$A$1:$O$191,11,0)</f>
        <v>0</v>
      </c>
      <c r="M126" s="19">
        <f>VLOOKUP($A126,'[1]Planilha1'!$A$1:$O$191,13,0)</f>
        <v>6822.4</v>
      </c>
      <c r="N126" s="19">
        <f>VLOOKUP($A126,'[1]Planilha1'!$A$1:$O$191,12,0)</f>
        <v>2410.17</v>
      </c>
      <c r="O126" s="19">
        <f>VLOOKUP($A126,'[1]Planilha1'!$A$1:$O$191,14,0)</f>
        <v>4412.23</v>
      </c>
    </row>
    <row r="127" spans="1:15" s="14" customFormat="1" ht="15" customHeight="1">
      <c r="A127" s="15">
        <v>1435</v>
      </c>
      <c r="B127" s="16" t="s">
        <v>263</v>
      </c>
      <c r="C127" s="23" t="s">
        <v>264</v>
      </c>
      <c r="D127" s="18" t="s">
        <v>83</v>
      </c>
      <c r="E127" s="18"/>
      <c r="F127" s="18" t="s">
        <v>18</v>
      </c>
      <c r="G127" s="18" t="s">
        <v>19</v>
      </c>
      <c r="H127" s="18"/>
      <c r="I127" s="18" t="s">
        <v>20</v>
      </c>
      <c r="J127" s="19">
        <f>VLOOKUP($A127,'[1]Planilha1'!$A$1:$O$191,15,0)</f>
        <v>5615.18</v>
      </c>
      <c r="K127" s="19">
        <f>VLOOKUP($A127,'[1]Planilha1'!$A$1:$O$191,10,0)</f>
        <v>0</v>
      </c>
      <c r="L127" s="19">
        <f>VLOOKUP($A127,'[1]Planilha1'!$A$1:$O$191,11,0)</f>
        <v>0</v>
      </c>
      <c r="M127" s="19">
        <f>VLOOKUP($A127,'[1]Planilha1'!$A$1:$O$191,13,0)</f>
        <v>5615.18</v>
      </c>
      <c r="N127" s="19">
        <f>VLOOKUP($A127,'[1]Planilha1'!$A$1:$O$191,12,0)</f>
        <v>5615.18</v>
      </c>
      <c r="O127" s="19">
        <f>VLOOKUP($A127,'[1]Planilha1'!$A$1:$O$191,14,0)</f>
        <v>0</v>
      </c>
    </row>
    <row r="128" spans="1:15" s="14" customFormat="1" ht="15" customHeight="1">
      <c r="A128" s="15">
        <v>1603</v>
      </c>
      <c r="B128" s="16" t="s">
        <v>265</v>
      </c>
      <c r="C128" s="23" t="s">
        <v>133</v>
      </c>
      <c r="D128" s="18" t="s">
        <v>26</v>
      </c>
      <c r="E128" s="18" t="s">
        <v>36</v>
      </c>
      <c r="F128" s="18" t="s">
        <v>18</v>
      </c>
      <c r="G128" s="18" t="s">
        <v>19</v>
      </c>
      <c r="H128" s="18"/>
      <c r="I128" s="18" t="s">
        <v>20</v>
      </c>
      <c r="J128" s="19">
        <f>VLOOKUP($A128,'[1]Planilha1'!$A$1:$O$191,15,0)</f>
        <v>8534.01</v>
      </c>
      <c r="K128" s="19">
        <f>VLOOKUP($A128,'[1]Planilha1'!$A$1:$O$191,10,0)</f>
        <v>1131.06</v>
      </c>
      <c r="L128" s="19">
        <f>VLOOKUP($A128,'[1]Planilha1'!$A$1:$O$191,11,0)</f>
        <v>0</v>
      </c>
      <c r="M128" s="19">
        <f>VLOOKUP($A128,'[1]Planilha1'!$A$1:$O$191,13,0)</f>
        <v>9665.07</v>
      </c>
      <c r="N128" s="19">
        <f>VLOOKUP($A128,'[1]Planilha1'!$A$1:$O$191,12,0)</f>
        <v>5378.58</v>
      </c>
      <c r="O128" s="19">
        <f>VLOOKUP($A128,'[1]Planilha1'!$A$1:$O$191,14,0)</f>
        <v>4286.49</v>
      </c>
    </row>
    <row r="129" spans="1:15" s="14" customFormat="1" ht="15">
      <c r="A129" s="15">
        <v>1814</v>
      </c>
      <c r="B129" s="16" t="s">
        <v>266</v>
      </c>
      <c r="C129" s="23" t="s">
        <v>267</v>
      </c>
      <c r="D129" s="18" t="s">
        <v>268</v>
      </c>
      <c r="E129" s="18" t="s">
        <v>269</v>
      </c>
      <c r="F129" s="18" t="s">
        <v>19</v>
      </c>
      <c r="G129" s="18" t="s">
        <v>19</v>
      </c>
      <c r="H129" s="18"/>
      <c r="I129" s="18" t="s">
        <v>20</v>
      </c>
      <c r="J129" s="19">
        <f>VLOOKUP($A129,'[1]Planilha1'!$A$1:$O$191,15,0)</f>
        <v>8113.34</v>
      </c>
      <c r="K129" s="19">
        <f>VLOOKUP($A129,'[1]Planilha1'!$A$1:$O$191,10,0)</f>
        <v>0</v>
      </c>
      <c r="L129" s="19">
        <f>VLOOKUP($A129,'[1]Planilha1'!$A$1:$O$191,11,0)</f>
        <v>0</v>
      </c>
      <c r="M129" s="19">
        <f>VLOOKUP($A129,'[1]Planilha1'!$A$1:$O$191,13,0)</f>
        <v>8113.34</v>
      </c>
      <c r="N129" s="19">
        <f>VLOOKUP($A129,'[1]Planilha1'!$A$1:$O$191,12,0)</f>
        <v>8113.34</v>
      </c>
      <c r="O129" s="19">
        <f>VLOOKUP($A129,'[1]Planilha1'!$A$1:$O$191,14,0)</f>
        <v>0</v>
      </c>
    </row>
    <row r="130" spans="1:15" s="14" customFormat="1" ht="15" customHeight="1">
      <c r="A130" s="15">
        <v>1716</v>
      </c>
      <c r="B130" s="16" t="s">
        <v>270</v>
      </c>
      <c r="C130" s="23" t="s">
        <v>271</v>
      </c>
      <c r="D130" s="18" t="s">
        <v>72</v>
      </c>
      <c r="E130" s="18"/>
      <c r="F130" s="18" t="s">
        <v>19</v>
      </c>
      <c r="G130" s="18" t="s">
        <v>19</v>
      </c>
      <c r="H130" s="18"/>
      <c r="I130" s="18" t="s">
        <v>23</v>
      </c>
      <c r="J130" s="19">
        <f>VLOOKUP($A130,'[1]Planilha1'!$A$1:$O$191,15,0)</f>
        <v>5654.03</v>
      </c>
      <c r="K130" s="19">
        <f>VLOOKUP($A130,'[1]Planilha1'!$A$1:$O$191,10,0)</f>
        <v>0</v>
      </c>
      <c r="L130" s="19">
        <f>VLOOKUP($A130,'[1]Planilha1'!$A$1:$O$191,11,0)</f>
        <v>0</v>
      </c>
      <c r="M130" s="19">
        <f>VLOOKUP($A130,'[1]Planilha1'!$A$1:$O$191,13,0)</f>
        <v>5654.03</v>
      </c>
      <c r="N130" s="19">
        <f>VLOOKUP($A130,'[1]Planilha1'!$A$1:$O$191,12,0)</f>
        <v>1578.62</v>
      </c>
      <c r="O130" s="19">
        <f>VLOOKUP($A130,'[1]Planilha1'!$A$1:$O$191,14,0)</f>
        <v>4075.41</v>
      </c>
    </row>
    <row r="131" spans="1:15" s="14" customFormat="1" ht="15" customHeight="1">
      <c r="A131" s="15">
        <v>1587</v>
      </c>
      <c r="B131" s="16" t="s">
        <v>272</v>
      </c>
      <c r="C131" s="23" t="s">
        <v>273</v>
      </c>
      <c r="D131" s="18" t="s">
        <v>22</v>
      </c>
      <c r="E131" s="18"/>
      <c r="F131" s="18" t="s">
        <v>19</v>
      </c>
      <c r="G131" s="18" t="s">
        <v>19</v>
      </c>
      <c r="H131" s="18"/>
      <c r="I131" s="18" t="s">
        <v>23</v>
      </c>
      <c r="J131" s="19">
        <f>VLOOKUP($A131,'[1]Planilha1'!$A$1:$O$191,15,0)</f>
        <v>11712.23</v>
      </c>
      <c r="K131" s="19">
        <f>VLOOKUP($A131,'[1]Planilha1'!$A$1:$O$191,10,0)</f>
        <v>6644.950000000001</v>
      </c>
      <c r="L131" s="19">
        <f>VLOOKUP($A131,'[1]Planilha1'!$A$1:$O$191,11,0)</f>
        <v>0</v>
      </c>
      <c r="M131" s="19">
        <f>VLOOKUP($A131,'[1]Planilha1'!$A$1:$O$191,13,0)</f>
        <v>18357.18</v>
      </c>
      <c r="N131" s="19">
        <f>VLOOKUP($A131,'[1]Planilha1'!$A$1:$O$191,12,0)</f>
        <v>12985.14</v>
      </c>
      <c r="O131" s="19">
        <f>VLOOKUP($A131,'[1]Planilha1'!$A$1:$O$191,14,0)</f>
        <v>5372.04</v>
      </c>
    </row>
    <row r="132" spans="1:15" s="14" customFormat="1" ht="15" customHeight="1">
      <c r="A132" s="15">
        <v>1815</v>
      </c>
      <c r="B132" s="16" t="s">
        <v>274</v>
      </c>
      <c r="C132" s="23" t="s">
        <v>267</v>
      </c>
      <c r="D132" s="18" t="s">
        <v>32</v>
      </c>
      <c r="E132" s="18" t="s">
        <v>97</v>
      </c>
      <c r="F132" s="18" t="s">
        <v>18</v>
      </c>
      <c r="G132" s="18" t="s">
        <v>19</v>
      </c>
      <c r="H132" s="18"/>
      <c r="I132" s="18" t="s">
        <v>20</v>
      </c>
      <c r="J132" s="19">
        <f>VLOOKUP($A132,'[1]Planilha1'!$A$1:$O$191,15,0)</f>
        <v>6959.539999999999</v>
      </c>
      <c r="K132" s="19">
        <f>VLOOKUP($A132,'[1]Planilha1'!$A$1:$O$191,10,0)</f>
        <v>3428.93</v>
      </c>
      <c r="L132" s="19">
        <f>VLOOKUP($A132,'[1]Planilha1'!$A$1:$O$191,11,0)</f>
        <v>0</v>
      </c>
      <c r="M132" s="19">
        <f>VLOOKUP($A132,'[1]Planilha1'!$A$1:$O$191,13,0)</f>
        <v>10388.47</v>
      </c>
      <c r="N132" s="19">
        <f>VLOOKUP($A132,'[1]Planilha1'!$A$1:$O$191,12,0)</f>
        <v>5848.91</v>
      </c>
      <c r="O132" s="19">
        <f>VLOOKUP($A132,'[1]Planilha1'!$A$1:$O$191,14,0)</f>
        <v>4539.56</v>
      </c>
    </row>
    <row r="133" spans="1:15" s="14" customFormat="1" ht="15" customHeight="1">
      <c r="A133" s="15">
        <v>1718</v>
      </c>
      <c r="B133" s="16" t="s">
        <v>275</v>
      </c>
      <c r="C133" s="23">
        <v>41334</v>
      </c>
      <c r="D133" s="18" t="s">
        <v>154</v>
      </c>
      <c r="E133" s="18"/>
      <c r="F133" s="18" t="s">
        <v>19</v>
      </c>
      <c r="G133" s="18" t="s">
        <v>19</v>
      </c>
      <c r="H133" s="18"/>
      <c r="I133" s="18" t="s">
        <v>23</v>
      </c>
      <c r="J133" s="19">
        <f>VLOOKUP($A133,'[1]Planilha1'!$A$1:$O$191,15,0)</f>
        <v>11335.75</v>
      </c>
      <c r="K133" s="19">
        <f>VLOOKUP($A133,'[1]Planilha1'!$A$1:$O$191,10,0)</f>
        <v>0</v>
      </c>
      <c r="L133" s="19">
        <f>VLOOKUP($A133,'[1]Planilha1'!$A$1:$O$191,11,0)</f>
        <v>0</v>
      </c>
      <c r="M133" s="19">
        <f>VLOOKUP($A133,'[1]Planilha1'!$A$1:$O$191,13,0)</f>
        <v>11335.75</v>
      </c>
      <c r="N133" s="19">
        <f>VLOOKUP($A133,'[1]Planilha1'!$A$1:$O$191,12,0)</f>
        <v>11335.75</v>
      </c>
      <c r="O133" s="19">
        <f>VLOOKUP($A133,'[1]Planilha1'!$A$1:$O$191,14,0)</f>
        <v>0</v>
      </c>
    </row>
    <row r="134" spans="1:15" s="14" customFormat="1" ht="15" customHeight="1">
      <c r="A134" s="15">
        <v>1788</v>
      </c>
      <c r="B134" s="16" t="s">
        <v>276</v>
      </c>
      <c r="C134" s="23" t="s">
        <v>277</v>
      </c>
      <c r="D134" s="18" t="s">
        <v>72</v>
      </c>
      <c r="E134" s="18"/>
      <c r="F134" s="18" t="s">
        <v>19</v>
      </c>
      <c r="G134" s="18" t="s">
        <v>19</v>
      </c>
      <c r="H134" s="18"/>
      <c r="I134" s="18" t="s">
        <v>23</v>
      </c>
      <c r="J134" s="19">
        <f>VLOOKUP($A134,'[1]Planilha1'!$A$1:$O$191,15,0)</f>
        <v>5654.03</v>
      </c>
      <c r="K134" s="19">
        <f>VLOOKUP($A134,'[1]Planilha1'!$A$1:$O$191,10,0)</f>
        <v>0</v>
      </c>
      <c r="L134" s="19">
        <f>VLOOKUP($A134,'[1]Planilha1'!$A$1:$O$191,11,0)</f>
        <v>0</v>
      </c>
      <c r="M134" s="19">
        <f>VLOOKUP($A134,'[1]Planilha1'!$A$1:$O$191,13,0)</f>
        <v>5654.03</v>
      </c>
      <c r="N134" s="19">
        <f>VLOOKUP($A134,'[1]Planilha1'!$A$1:$O$191,12,0)</f>
        <v>1274.78</v>
      </c>
      <c r="O134" s="19">
        <f>VLOOKUP($A134,'[1]Planilha1'!$A$1:$O$191,14,0)</f>
        <v>4379.25</v>
      </c>
    </row>
    <row r="135" spans="1:15" s="14" customFormat="1" ht="15" customHeight="1">
      <c r="A135" s="15">
        <v>1552</v>
      </c>
      <c r="B135" s="16" t="s">
        <v>278</v>
      </c>
      <c r="C135" s="23" t="s">
        <v>159</v>
      </c>
      <c r="D135" s="18" t="s">
        <v>83</v>
      </c>
      <c r="E135" s="18"/>
      <c r="F135" s="18" t="s">
        <v>18</v>
      </c>
      <c r="G135" s="18" t="s">
        <v>19</v>
      </c>
      <c r="H135" s="18"/>
      <c r="I135" s="18" t="s">
        <v>20</v>
      </c>
      <c r="J135" s="19">
        <f>VLOOKUP($A135,'[1]Planilha1'!$A$1:$O$191,15,0)</f>
        <v>4524.75</v>
      </c>
      <c r="K135" s="19">
        <f>VLOOKUP($A135,'[1]Planilha1'!$A$1:$O$191,10,0)</f>
        <v>702.01</v>
      </c>
      <c r="L135" s="19">
        <f>VLOOKUP($A135,'[1]Planilha1'!$A$1:$O$191,11,0)</f>
        <v>0</v>
      </c>
      <c r="M135" s="19">
        <f>VLOOKUP($A135,'[1]Planilha1'!$A$1:$O$191,13,0)</f>
        <v>5226.76</v>
      </c>
      <c r="N135" s="19">
        <f>VLOOKUP($A135,'[1]Planilha1'!$A$1:$O$191,12,0)</f>
        <v>2750.38</v>
      </c>
      <c r="O135" s="19">
        <f>VLOOKUP($A135,'[1]Planilha1'!$A$1:$O$191,14,0)</f>
        <v>2476.38</v>
      </c>
    </row>
    <row r="136" spans="1:15" s="14" customFormat="1" ht="15" customHeight="1">
      <c r="A136" s="15">
        <v>1650</v>
      </c>
      <c r="B136" s="16" t="s">
        <v>279</v>
      </c>
      <c r="C136" s="23" t="s">
        <v>280</v>
      </c>
      <c r="D136" s="18" t="s">
        <v>26</v>
      </c>
      <c r="E136" s="18" t="s">
        <v>27</v>
      </c>
      <c r="F136" s="18" t="s">
        <v>18</v>
      </c>
      <c r="G136" s="18" t="s">
        <v>19</v>
      </c>
      <c r="H136" s="18"/>
      <c r="I136" s="18" t="s">
        <v>20</v>
      </c>
      <c r="J136" s="19">
        <f>VLOOKUP($A136,'[1]Planilha1'!$A$1:$O$191,15,0)</f>
        <v>6505.250000000001</v>
      </c>
      <c r="K136" s="19">
        <f>VLOOKUP($A136,'[1]Planilha1'!$A$1:$O$191,10,0)</f>
        <v>989.68</v>
      </c>
      <c r="L136" s="19">
        <f>VLOOKUP($A136,'[1]Planilha1'!$A$1:$O$191,11,0)</f>
        <v>4477.2</v>
      </c>
      <c r="M136" s="19">
        <f>VLOOKUP($A136,'[1]Planilha1'!$A$1:$O$191,13,0)</f>
        <v>11972.130000000001</v>
      </c>
      <c r="N136" s="19">
        <f>VLOOKUP($A136,'[1]Planilha1'!$A$1:$O$191,12,0)</f>
        <v>4432.98</v>
      </c>
      <c r="O136" s="19">
        <f>VLOOKUP($A136,'[1]Planilha1'!$A$1:$O$191,14,0)</f>
        <v>7539.15</v>
      </c>
    </row>
    <row r="137" spans="1:15" s="14" customFormat="1" ht="15" customHeight="1">
      <c r="A137" s="15">
        <v>117</v>
      </c>
      <c r="B137" s="16" t="s">
        <v>281</v>
      </c>
      <c r="C137" s="23" t="s">
        <v>282</v>
      </c>
      <c r="D137" s="18" t="s">
        <v>62</v>
      </c>
      <c r="E137" s="18"/>
      <c r="F137" s="18" t="s">
        <v>19</v>
      </c>
      <c r="G137" s="18" t="s">
        <v>19</v>
      </c>
      <c r="H137" s="18"/>
      <c r="I137" s="18" t="s">
        <v>20</v>
      </c>
      <c r="J137" s="19">
        <f>VLOOKUP($A137,'[1]Planilha1'!$A$1:$O$191,15,0)</f>
        <v>5851.45</v>
      </c>
      <c r="K137" s="19">
        <f>VLOOKUP($A137,'[1]Planilha1'!$A$1:$O$191,10,0)</f>
        <v>0</v>
      </c>
      <c r="L137" s="19">
        <f>VLOOKUP($A137,'[1]Planilha1'!$A$1:$O$191,11,0)</f>
        <v>0</v>
      </c>
      <c r="M137" s="19">
        <f>VLOOKUP($A137,'[1]Planilha1'!$A$1:$O$191,13,0)</f>
        <v>5851.45</v>
      </c>
      <c r="N137" s="19">
        <f>VLOOKUP($A137,'[1]Planilha1'!$A$1:$O$191,12,0)</f>
        <v>1690.2</v>
      </c>
      <c r="O137" s="19">
        <f>VLOOKUP($A137,'[1]Planilha1'!$A$1:$O$191,14,0)</f>
        <v>4161.25</v>
      </c>
    </row>
    <row r="138" spans="1:15" s="14" customFormat="1" ht="15" customHeight="1">
      <c r="A138" s="15">
        <v>1480</v>
      </c>
      <c r="B138" s="16" t="s">
        <v>283</v>
      </c>
      <c r="C138" s="23" t="s">
        <v>284</v>
      </c>
      <c r="D138" s="18" t="s">
        <v>285</v>
      </c>
      <c r="E138" s="18"/>
      <c r="F138" s="18" t="s">
        <v>19</v>
      </c>
      <c r="G138" s="18" t="s">
        <v>19</v>
      </c>
      <c r="H138" s="18" t="s">
        <v>286</v>
      </c>
      <c r="I138" s="18" t="s">
        <v>55</v>
      </c>
      <c r="J138" s="19">
        <f>VLOOKUP($A138,'[1]Planilha1'!$A$1:$O$191,15,0)</f>
        <v>16083.399999999998</v>
      </c>
      <c r="K138" s="19">
        <f>VLOOKUP($A138,'[1]Planilha1'!$A$1:$O$191,10,0)</f>
        <v>9994.61</v>
      </c>
      <c r="L138" s="19">
        <f>VLOOKUP($A138,'[1]Planilha1'!$A$1:$O$191,11,0)</f>
        <v>0</v>
      </c>
      <c r="M138" s="19">
        <f>VLOOKUP($A138,'[1]Planilha1'!$A$1:$O$191,13,0)</f>
        <v>26078.01</v>
      </c>
      <c r="N138" s="19">
        <f>VLOOKUP($A138,'[1]Planilha1'!$A$1:$O$191,12,0)</f>
        <v>21340.78</v>
      </c>
      <c r="O138" s="19">
        <f>VLOOKUP($A138,'[1]Planilha1'!$A$1:$O$191,14,0)</f>
        <v>4737.23</v>
      </c>
    </row>
    <row r="139" spans="1:15" s="14" customFormat="1" ht="15" customHeight="1">
      <c r="A139" s="15">
        <v>1136</v>
      </c>
      <c r="B139" s="16" t="s">
        <v>287</v>
      </c>
      <c r="C139" s="23" t="s">
        <v>288</v>
      </c>
      <c r="D139" s="18" t="s">
        <v>32</v>
      </c>
      <c r="E139" s="18" t="s">
        <v>184</v>
      </c>
      <c r="F139" s="18" t="s">
        <v>18</v>
      </c>
      <c r="G139" s="18" t="s">
        <v>19</v>
      </c>
      <c r="H139" s="18"/>
      <c r="I139" s="18" t="s">
        <v>20</v>
      </c>
      <c r="J139" s="19">
        <f>VLOOKUP($A139,'[1]Planilha1'!$A$1:$O$191,15,0)</f>
        <v>8610.18</v>
      </c>
      <c r="K139" s="19">
        <f>VLOOKUP($A139,'[1]Planilha1'!$A$1:$O$191,10,0)</f>
        <v>0</v>
      </c>
      <c r="L139" s="19">
        <f>VLOOKUP($A139,'[1]Planilha1'!$A$1:$O$191,11,0)</f>
        <v>0</v>
      </c>
      <c r="M139" s="19">
        <f>VLOOKUP($A139,'[1]Planilha1'!$A$1:$O$191,13,0)</f>
        <v>8610.18</v>
      </c>
      <c r="N139" s="19">
        <f>VLOOKUP($A139,'[1]Planilha1'!$A$1:$O$191,12,0)</f>
        <v>2102.51</v>
      </c>
      <c r="O139" s="19">
        <f>VLOOKUP($A139,'[1]Planilha1'!$A$1:$O$191,14,0)</f>
        <v>6507.67</v>
      </c>
    </row>
    <row r="140" spans="1:15" s="14" customFormat="1" ht="15" customHeight="1">
      <c r="A140" s="15">
        <v>34</v>
      </c>
      <c r="B140" s="16" t="s">
        <v>289</v>
      </c>
      <c r="C140" s="23" t="s">
        <v>290</v>
      </c>
      <c r="D140" s="18" t="s">
        <v>62</v>
      </c>
      <c r="E140" s="18"/>
      <c r="F140" s="18" t="s">
        <v>19</v>
      </c>
      <c r="G140" s="18" t="s">
        <v>19</v>
      </c>
      <c r="H140" s="18"/>
      <c r="I140" s="18" t="s">
        <v>20</v>
      </c>
      <c r="J140" s="19">
        <f>VLOOKUP($A140,'[1]Planilha1'!$A$1:$O$191,15,0)</f>
        <v>5897.91</v>
      </c>
      <c r="K140" s="19">
        <f>VLOOKUP($A140,'[1]Planilha1'!$A$1:$O$191,10,0)</f>
        <v>0</v>
      </c>
      <c r="L140" s="19">
        <f>VLOOKUP($A140,'[1]Planilha1'!$A$1:$O$191,11,0)</f>
        <v>0</v>
      </c>
      <c r="M140" s="19">
        <f>VLOOKUP($A140,'[1]Planilha1'!$A$1:$O$191,13,0)</f>
        <v>5897.91</v>
      </c>
      <c r="N140" s="19">
        <f>VLOOKUP($A140,'[1]Planilha1'!$A$1:$O$191,12,0)</f>
        <v>1356.63</v>
      </c>
      <c r="O140" s="19">
        <f>VLOOKUP($A140,'[1]Planilha1'!$A$1:$O$191,14,0)</f>
        <v>4541.28</v>
      </c>
    </row>
    <row r="141" spans="1:15" s="14" customFormat="1" ht="15" customHeight="1">
      <c r="A141" s="20">
        <v>2157</v>
      </c>
      <c r="B141" s="20" t="s">
        <v>291</v>
      </c>
      <c r="C141" s="21">
        <v>43556</v>
      </c>
      <c r="D141" s="20" t="s">
        <v>292</v>
      </c>
      <c r="E141" s="18"/>
      <c r="F141" s="18" t="s">
        <v>19</v>
      </c>
      <c r="G141" s="18" t="s">
        <v>19</v>
      </c>
      <c r="H141" s="18"/>
      <c r="I141" s="18" t="s">
        <v>23</v>
      </c>
      <c r="J141" s="19">
        <f>VLOOKUP($A141,'[1]Planilha1'!$A$1:$O$191,15,0)</f>
        <v>4145.41</v>
      </c>
      <c r="K141" s="19">
        <f>VLOOKUP($A141,'[1]Planilha1'!$A$1:$O$191,10,0)</f>
        <v>0</v>
      </c>
      <c r="L141" s="19">
        <f>VLOOKUP($A141,'[1]Planilha1'!$A$1:$O$191,11,0)</f>
        <v>0</v>
      </c>
      <c r="M141" s="19">
        <f>VLOOKUP($A141,'[1]Planilha1'!$A$1:$O$191,13,0)</f>
        <v>4145.41</v>
      </c>
      <c r="N141" s="19">
        <f>VLOOKUP($A141,'[1]Planilha1'!$A$1:$O$191,12,0)</f>
        <v>792.98</v>
      </c>
      <c r="O141" s="19">
        <f>VLOOKUP($A141,'[1]Planilha1'!$A$1:$O$191,14,0)</f>
        <v>3352.43</v>
      </c>
    </row>
    <row r="142" spans="1:15" s="14" customFormat="1" ht="15" customHeight="1">
      <c r="A142" s="15">
        <v>1866</v>
      </c>
      <c r="B142" s="16" t="s">
        <v>293</v>
      </c>
      <c r="C142" s="23" t="s">
        <v>131</v>
      </c>
      <c r="D142" s="18" t="s">
        <v>32</v>
      </c>
      <c r="E142" s="18" t="s">
        <v>97</v>
      </c>
      <c r="F142" s="18" t="s">
        <v>19</v>
      </c>
      <c r="G142" s="18" t="s">
        <v>19</v>
      </c>
      <c r="H142" s="18"/>
      <c r="I142" s="18" t="s">
        <v>20</v>
      </c>
      <c r="J142" s="19">
        <f>VLOOKUP($A142,'[1]Planilha1'!$A$1:$O$191,15,0)</f>
        <v>6822.4</v>
      </c>
      <c r="K142" s="19">
        <f>VLOOKUP($A142,'[1]Planilha1'!$A$1:$O$191,10,0)</f>
        <v>0</v>
      </c>
      <c r="L142" s="19">
        <f>VLOOKUP($A142,'[1]Planilha1'!$A$1:$O$191,11,0)</f>
        <v>0</v>
      </c>
      <c r="M142" s="19">
        <f>VLOOKUP($A142,'[1]Planilha1'!$A$1:$O$191,13,0)</f>
        <v>6822.4</v>
      </c>
      <c r="N142" s="19">
        <f>VLOOKUP($A142,'[1]Planilha1'!$A$1:$O$191,12,0)</f>
        <v>1558.73</v>
      </c>
      <c r="O142" s="19">
        <f>VLOOKUP($A142,'[1]Planilha1'!$A$1:$O$191,14,0)</f>
        <v>5263.67</v>
      </c>
    </row>
    <row r="143" spans="1:15" s="14" customFormat="1" ht="15" customHeight="1">
      <c r="A143" s="15">
        <v>1793</v>
      </c>
      <c r="B143" s="16" t="s">
        <v>294</v>
      </c>
      <c r="C143" s="23" t="s">
        <v>295</v>
      </c>
      <c r="D143" s="18" t="s">
        <v>16</v>
      </c>
      <c r="E143" s="18" t="s">
        <v>17</v>
      </c>
      <c r="F143" s="18" t="s">
        <v>18</v>
      </c>
      <c r="G143" s="18" t="s">
        <v>19</v>
      </c>
      <c r="H143" s="18"/>
      <c r="I143" s="18" t="s">
        <v>20</v>
      </c>
      <c r="J143" s="19">
        <f>VLOOKUP($A143,'[1]Planilha1'!$A$1:$O$191,15,0)</f>
        <v>15364.85</v>
      </c>
      <c r="K143" s="19">
        <f>VLOOKUP($A143,'[1]Planilha1'!$A$1:$O$191,10,0)</f>
        <v>0</v>
      </c>
      <c r="L143" s="19">
        <f>VLOOKUP($A143,'[1]Planilha1'!$A$1:$O$191,11,0)</f>
        <v>0</v>
      </c>
      <c r="M143" s="19">
        <f>VLOOKUP($A143,'[1]Planilha1'!$A$1:$O$191,13,0)</f>
        <v>15364.85</v>
      </c>
      <c r="N143" s="19">
        <f>VLOOKUP($A143,'[1]Planilha1'!$A$1:$O$191,12,0)</f>
        <v>6008.66</v>
      </c>
      <c r="O143" s="19">
        <f>VLOOKUP($A143,'[1]Planilha1'!$A$1:$O$191,14,0)</f>
        <v>9356.19</v>
      </c>
    </row>
    <row r="144" spans="1:15" s="14" customFormat="1" ht="15">
      <c r="A144" s="15">
        <v>1770</v>
      </c>
      <c r="B144" s="16" t="s">
        <v>296</v>
      </c>
      <c r="C144" s="23" t="s">
        <v>42</v>
      </c>
      <c r="D144" s="18" t="s">
        <v>32</v>
      </c>
      <c r="E144" s="18" t="s">
        <v>43</v>
      </c>
      <c r="F144" s="18" t="s">
        <v>18</v>
      </c>
      <c r="G144" s="18" t="s">
        <v>19</v>
      </c>
      <c r="H144" s="18"/>
      <c r="I144" s="18" t="s">
        <v>20</v>
      </c>
      <c r="J144" s="19">
        <f>VLOOKUP($A144,'[1]Planilha1'!$A$1:$O$191,15,0)</f>
        <v>8059.540000000001</v>
      </c>
      <c r="K144" s="19">
        <f>VLOOKUP($A144,'[1]Planilha1'!$A$1:$O$191,10,0)</f>
        <v>1093.33</v>
      </c>
      <c r="L144" s="19">
        <f>VLOOKUP($A144,'[1]Planilha1'!$A$1:$O$191,11,0)</f>
        <v>0</v>
      </c>
      <c r="M144" s="19">
        <f>VLOOKUP($A144,'[1]Planilha1'!$A$1:$O$191,13,0)</f>
        <v>9152.87</v>
      </c>
      <c r="N144" s="19">
        <f>VLOOKUP($A144,'[1]Planilha1'!$A$1:$O$191,12,0)</f>
        <v>5977.64</v>
      </c>
      <c r="O144" s="19">
        <f>VLOOKUP($A144,'[1]Planilha1'!$A$1:$O$191,14,0)</f>
        <v>3175.23</v>
      </c>
    </row>
    <row r="145" spans="1:15" s="14" customFormat="1" ht="15" customHeight="1">
      <c r="A145" s="34">
        <v>2128</v>
      </c>
      <c r="B145" s="25" t="s">
        <v>297</v>
      </c>
      <c r="C145" s="23">
        <v>43314</v>
      </c>
      <c r="D145" s="18" t="s">
        <v>143</v>
      </c>
      <c r="E145" s="18"/>
      <c r="F145" s="18" t="s">
        <v>19</v>
      </c>
      <c r="G145" s="18" t="s">
        <v>19</v>
      </c>
      <c r="H145" s="18"/>
      <c r="I145" s="18" t="s">
        <v>23</v>
      </c>
      <c r="J145" s="19">
        <f>VLOOKUP($A145,'[1]Planilha1'!$A$1:$O$191,15,0)</f>
        <v>1571.06</v>
      </c>
      <c r="K145" s="19">
        <f>VLOOKUP($A145,'[1]Planilha1'!$A$1:$O$191,10,0)</f>
        <v>0</v>
      </c>
      <c r="L145" s="19">
        <f>VLOOKUP($A145,'[1]Planilha1'!$A$1:$O$191,11,0)</f>
        <v>0</v>
      </c>
      <c r="M145" s="19">
        <f>VLOOKUP($A145,'[1]Planilha1'!$A$1:$O$191,13,0)</f>
        <v>1571.06</v>
      </c>
      <c r="N145" s="19">
        <f>VLOOKUP($A145,'[1]Planilha1'!$A$1:$O$191,12,0)</f>
        <v>358.32</v>
      </c>
      <c r="O145" s="19">
        <f>VLOOKUP($A145,'[1]Planilha1'!$A$1:$O$191,14,0)</f>
        <v>1212.74</v>
      </c>
    </row>
    <row r="146" spans="1:15" s="14" customFormat="1" ht="15" customHeight="1">
      <c r="A146" s="15">
        <v>1939</v>
      </c>
      <c r="B146" s="16" t="s">
        <v>298</v>
      </c>
      <c r="C146" s="23" t="s">
        <v>299</v>
      </c>
      <c r="D146" s="18" t="s">
        <v>22</v>
      </c>
      <c r="E146" s="18" t="s">
        <v>300</v>
      </c>
      <c r="F146" s="18" t="s">
        <v>19</v>
      </c>
      <c r="G146" s="18" t="s">
        <v>19</v>
      </c>
      <c r="H146" s="18"/>
      <c r="I146" s="18" t="s">
        <v>23</v>
      </c>
      <c r="J146" s="19">
        <f>VLOOKUP($A146,'[1]Planilha1'!$A$1:$O$191,15,0)</f>
        <v>11528.58</v>
      </c>
      <c r="K146" s="19">
        <f>VLOOKUP($A146,'[1]Planilha1'!$A$1:$O$191,10,0)</f>
        <v>2053.76</v>
      </c>
      <c r="L146" s="19">
        <f>VLOOKUP($A146,'[1]Planilha1'!$A$1:$O$191,11,0)</f>
        <v>0</v>
      </c>
      <c r="M146" s="19">
        <f>VLOOKUP($A146,'[1]Planilha1'!$A$1:$O$191,13,0)</f>
        <v>13582.34</v>
      </c>
      <c r="N146" s="19">
        <f>VLOOKUP($A146,'[1]Planilha1'!$A$1:$O$191,12,0)</f>
        <v>8947.9</v>
      </c>
      <c r="O146" s="19">
        <f>VLOOKUP($A146,'[1]Planilha1'!$A$1:$O$191,14,0)</f>
        <v>4634.44</v>
      </c>
    </row>
    <row r="147" spans="1:15" s="14" customFormat="1" ht="15">
      <c r="A147" s="15">
        <v>1567</v>
      </c>
      <c r="B147" s="16" t="s">
        <v>301</v>
      </c>
      <c r="C147" s="23" t="s">
        <v>302</v>
      </c>
      <c r="D147" s="18" t="s">
        <v>32</v>
      </c>
      <c r="E147" s="18" t="s">
        <v>43</v>
      </c>
      <c r="F147" s="18" t="s">
        <v>18</v>
      </c>
      <c r="G147" s="18" t="s">
        <v>19</v>
      </c>
      <c r="H147" s="18"/>
      <c r="I147" s="18" t="s">
        <v>20</v>
      </c>
      <c r="J147" s="19">
        <f>VLOOKUP($A147,'[1]Planilha1'!$A$1:$O$191,15,0)</f>
        <v>6822.4</v>
      </c>
      <c r="K147" s="19">
        <f>VLOOKUP($A147,'[1]Planilha1'!$A$1:$O$191,10,0)</f>
        <v>0</v>
      </c>
      <c r="L147" s="19">
        <f>VLOOKUP($A147,'[1]Planilha1'!$A$1:$O$191,11,0)</f>
        <v>0</v>
      </c>
      <c r="M147" s="19">
        <f>VLOOKUP($A147,'[1]Planilha1'!$A$1:$O$191,13,0)</f>
        <v>6822.4</v>
      </c>
      <c r="N147" s="19">
        <f>VLOOKUP($A147,'[1]Planilha1'!$A$1:$O$191,12,0)</f>
        <v>1610.87</v>
      </c>
      <c r="O147" s="19">
        <f>VLOOKUP($A147,'[1]Planilha1'!$A$1:$O$191,14,0)</f>
        <v>5211.53</v>
      </c>
    </row>
    <row r="148" spans="1:15" s="14" customFormat="1" ht="15" customHeight="1">
      <c r="A148" s="30">
        <v>2143</v>
      </c>
      <c r="B148" s="25" t="s">
        <v>303</v>
      </c>
      <c r="C148" s="23">
        <v>43522</v>
      </c>
      <c r="D148" s="18" t="s">
        <v>29</v>
      </c>
      <c r="E148" s="18"/>
      <c r="F148" s="18" t="s">
        <v>19</v>
      </c>
      <c r="G148" s="18" t="s">
        <v>19</v>
      </c>
      <c r="H148" s="18"/>
      <c r="I148" s="18" t="s">
        <v>23</v>
      </c>
      <c r="J148" s="19">
        <f>VLOOKUP($A148,'[1]Planilha1'!$A$1:$O$191,15,0)</f>
        <v>3420.33</v>
      </c>
      <c r="K148" s="19">
        <f>VLOOKUP($A148,'[1]Planilha1'!$A$1:$O$191,10,0)</f>
        <v>0</v>
      </c>
      <c r="L148" s="19">
        <f>VLOOKUP($A148,'[1]Planilha1'!$A$1:$O$191,11,0)</f>
        <v>0</v>
      </c>
      <c r="M148" s="19">
        <f>VLOOKUP($A148,'[1]Planilha1'!$A$1:$O$191,13,0)</f>
        <v>3420.33</v>
      </c>
      <c r="N148" s="19">
        <f>VLOOKUP($A148,'[1]Planilha1'!$A$1:$O$191,12,0)</f>
        <v>567.52</v>
      </c>
      <c r="O148" s="19">
        <f>VLOOKUP($A148,'[1]Planilha1'!$A$1:$O$191,14,0)</f>
        <v>2852.81</v>
      </c>
    </row>
    <row r="149" spans="1:15" s="14" customFormat="1" ht="15" customHeight="1">
      <c r="A149" s="15">
        <v>2108</v>
      </c>
      <c r="B149" s="16" t="s">
        <v>304</v>
      </c>
      <c r="C149" s="23">
        <v>43291</v>
      </c>
      <c r="D149" s="18" t="s">
        <v>72</v>
      </c>
      <c r="E149" s="18"/>
      <c r="F149" s="18" t="s">
        <v>19</v>
      </c>
      <c r="G149" s="18" t="s">
        <v>19</v>
      </c>
      <c r="H149" s="18"/>
      <c r="I149" s="18" t="s">
        <v>23</v>
      </c>
      <c r="J149" s="19">
        <f>VLOOKUP($A149,'[1]Planilha1'!$A$1:$O$191,15,0)</f>
        <v>5654.03</v>
      </c>
      <c r="K149" s="19">
        <f>VLOOKUP($A149,'[1]Planilha1'!$A$1:$O$191,10,0)</f>
        <v>0</v>
      </c>
      <c r="L149" s="19">
        <f>VLOOKUP($A149,'[1]Planilha1'!$A$1:$O$191,11,0)</f>
        <v>0</v>
      </c>
      <c r="M149" s="19">
        <f>VLOOKUP($A149,'[1]Planilha1'!$A$1:$O$191,13,0)</f>
        <v>5654.03</v>
      </c>
      <c r="N149" s="19">
        <f>VLOOKUP($A149,'[1]Planilha1'!$A$1:$O$191,12,0)</f>
        <v>1274.78</v>
      </c>
      <c r="O149" s="19">
        <f>VLOOKUP($A149,'[1]Planilha1'!$A$1:$O$191,14,0)</f>
        <v>4379.25</v>
      </c>
    </row>
    <row r="150" spans="1:15" s="14" customFormat="1" ht="15" customHeight="1">
      <c r="A150" s="15">
        <v>1638</v>
      </c>
      <c r="B150" s="16" t="s">
        <v>305</v>
      </c>
      <c r="C150" s="23" t="s">
        <v>25</v>
      </c>
      <c r="D150" s="18" t="s">
        <v>26</v>
      </c>
      <c r="E150" s="18" t="s">
        <v>36</v>
      </c>
      <c r="F150" s="18" t="s">
        <v>18</v>
      </c>
      <c r="G150" s="18" t="s">
        <v>19</v>
      </c>
      <c r="H150" s="18"/>
      <c r="I150" s="18" t="s">
        <v>20</v>
      </c>
      <c r="J150" s="19">
        <f>VLOOKUP($A150,'[1]Planilha1'!$A$1:$O$191,15,0)</f>
        <v>8530.5</v>
      </c>
      <c r="K150" s="19">
        <f>VLOOKUP($A150,'[1]Planilha1'!$A$1:$O$191,10,0)</f>
        <v>471.23</v>
      </c>
      <c r="L150" s="19">
        <f>VLOOKUP($A150,'[1]Planilha1'!$A$1:$O$191,11,0)</f>
        <v>0</v>
      </c>
      <c r="M150" s="19">
        <f>VLOOKUP($A150,'[1]Planilha1'!$A$1:$O$191,13,0)</f>
        <v>9001.73</v>
      </c>
      <c r="N150" s="19">
        <f>VLOOKUP($A150,'[1]Planilha1'!$A$1:$O$191,12,0)</f>
        <v>3349.49</v>
      </c>
      <c r="O150" s="19">
        <f>VLOOKUP($A150,'[1]Planilha1'!$A$1:$O$191,14,0)</f>
        <v>5652.24</v>
      </c>
    </row>
    <row r="151" spans="1:15" s="14" customFormat="1" ht="15" customHeight="1">
      <c r="A151" s="15">
        <v>1416</v>
      </c>
      <c r="B151" s="16" t="s">
        <v>306</v>
      </c>
      <c r="C151" s="23" t="s">
        <v>35</v>
      </c>
      <c r="D151" s="18" t="s">
        <v>32</v>
      </c>
      <c r="E151" s="18" t="s">
        <v>97</v>
      </c>
      <c r="F151" s="18" t="s">
        <v>18</v>
      </c>
      <c r="G151" s="18" t="s">
        <v>19</v>
      </c>
      <c r="H151" s="18"/>
      <c r="I151" s="18" t="s">
        <v>20</v>
      </c>
      <c r="J151" s="19">
        <f>VLOOKUP($A151,'[1]Planilha1'!$A$1:$O$191,15,0)</f>
        <v>6822.4</v>
      </c>
      <c r="K151" s="19">
        <f>VLOOKUP($A151,'[1]Planilha1'!$A$1:$O$191,10,0)</f>
        <v>0</v>
      </c>
      <c r="L151" s="19">
        <f>VLOOKUP($A151,'[1]Planilha1'!$A$1:$O$191,11,0)</f>
        <v>0</v>
      </c>
      <c r="M151" s="19">
        <f>VLOOKUP($A151,'[1]Planilha1'!$A$1:$O$191,13,0)</f>
        <v>6822.4</v>
      </c>
      <c r="N151" s="19">
        <f>VLOOKUP($A151,'[1]Planilha1'!$A$1:$O$191,12,0)</f>
        <v>6241.82</v>
      </c>
      <c r="O151" s="19">
        <f>VLOOKUP($A151,'[1]Planilha1'!$A$1:$O$191,14,0)</f>
        <v>580.58</v>
      </c>
    </row>
    <row r="152" spans="1:15" s="14" customFormat="1" ht="15" customHeight="1">
      <c r="A152" s="15">
        <v>1140</v>
      </c>
      <c r="B152" s="16" t="s">
        <v>307</v>
      </c>
      <c r="C152" s="23" t="s">
        <v>308</v>
      </c>
      <c r="D152" s="18" t="s">
        <v>62</v>
      </c>
      <c r="E152" s="18"/>
      <c r="F152" s="18" t="s">
        <v>19</v>
      </c>
      <c r="G152" s="18" t="s">
        <v>19</v>
      </c>
      <c r="H152" s="18"/>
      <c r="I152" s="18" t="s">
        <v>20</v>
      </c>
      <c r="J152" s="19">
        <f>VLOOKUP($A152,'[1]Planilha1'!$A$1:$O$191,15,0)</f>
        <v>5851.45</v>
      </c>
      <c r="K152" s="19">
        <f>VLOOKUP($A152,'[1]Planilha1'!$A$1:$O$191,10,0)</f>
        <v>0</v>
      </c>
      <c r="L152" s="19">
        <f>VLOOKUP($A152,'[1]Planilha1'!$A$1:$O$191,11,0)</f>
        <v>0</v>
      </c>
      <c r="M152" s="19">
        <f>VLOOKUP($A152,'[1]Planilha1'!$A$1:$O$191,13,0)</f>
        <v>5851.45</v>
      </c>
      <c r="N152" s="19">
        <f>VLOOKUP($A152,'[1]Planilha1'!$A$1:$O$191,12,0)</f>
        <v>1291.72</v>
      </c>
      <c r="O152" s="19">
        <f>VLOOKUP($A152,'[1]Planilha1'!$A$1:$O$191,14,0)</f>
        <v>4559.73</v>
      </c>
    </row>
    <row r="153" spans="1:15" s="14" customFormat="1" ht="15" customHeight="1">
      <c r="A153" s="15">
        <v>1537</v>
      </c>
      <c r="B153" s="16" t="s">
        <v>309</v>
      </c>
      <c r="C153" s="23" t="s">
        <v>159</v>
      </c>
      <c r="D153" s="18" t="s">
        <v>32</v>
      </c>
      <c r="E153" s="18" t="s">
        <v>43</v>
      </c>
      <c r="F153" s="18" t="s">
        <v>18</v>
      </c>
      <c r="G153" s="18" t="s">
        <v>19</v>
      </c>
      <c r="H153" s="18"/>
      <c r="I153" s="18" t="s">
        <v>20</v>
      </c>
      <c r="J153" s="19">
        <f>VLOOKUP($A153,'[1]Planilha1'!$A$1:$O$191,15,0)</f>
        <v>12669.15</v>
      </c>
      <c r="K153" s="19">
        <f>VLOOKUP($A153,'[1]Planilha1'!$A$1:$O$191,10,0)</f>
        <v>1726.84</v>
      </c>
      <c r="L153" s="19">
        <f>VLOOKUP($A153,'[1]Planilha1'!$A$1:$O$191,11,0)</f>
        <v>0</v>
      </c>
      <c r="M153" s="19">
        <f>VLOOKUP($A153,'[1]Planilha1'!$A$1:$O$191,13,0)</f>
        <v>14395.99</v>
      </c>
      <c r="N153" s="19">
        <f>VLOOKUP($A153,'[1]Planilha1'!$A$1:$O$191,12,0)</f>
        <v>10708.59</v>
      </c>
      <c r="O153" s="19">
        <f>VLOOKUP($A153,'[1]Planilha1'!$A$1:$O$191,14,0)</f>
        <v>3687.4</v>
      </c>
    </row>
    <row r="154" spans="1:15" s="14" customFormat="1" ht="15" customHeight="1">
      <c r="A154" s="15">
        <v>1539</v>
      </c>
      <c r="B154" s="16" t="s">
        <v>310</v>
      </c>
      <c r="C154" s="23" t="s">
        <v>159</v>
      </c>
      <c r="D154" s="18" t="s">
        <v>26</v>
      </c>
      <c r="E154" s="18" t="s">
        <v>36</v>
      </c>
      <c r="F154" s="18" t="s">
        <v>18</v>
      </c>
      <c r="G154" s="18" t="s">
        <v>19</v>
      </c>
      <c r="H154" s="18"/>
      <c r="I154" s="18" t="s">
        <v>20</v>
      </c>
      <c r="J154" s="19">
        <f>VLOOKUP($A154,'[1]Planilha1'!$A$1:$O$191,15,0)</f>
        <v>8639</v>
      </c>
      <c r="K154" s="19">
        <f>VLOOKUP($A154,'[1]Planilha1'!$A$1:$O$191,10,0)</f>
        <v>1319.53</v>
      </c>
      <c r="L154" s="19">
        <f>VLOOKUP($A154,'[1]Planilha1'!$A$1:$O$191,11,0)</f>
        <v>5969.6</v>
      </c>
      <c r="M154" s="19">
        <f>VLOOKUP($A154,'[1]Planilha1'!$A$1:$O$191,13,0)</f>
        <v>15928.130000000001</v>
      </c>
      <c r="N154" s="19">
        <f>VLOOKUP($A154,'[1]Planilha1'!$A$1:$O$191,12,0)</f>
        <v>6891.4</v>
      </c>
      <c r="O154" s="19">
        <f>VLOOKUP($A154,'[1]Planilha1'!$A$1:$O$191,14,0)</f>
        <v>9036.73</v>
      </c>
    </row>
    <row r="155" spans="1:15" s="14" customFormat="1" ht="15" customHeight="1">
      <c r="A155" s="15">
        <v>1538</v>
      </c>
      <c r="B155" s="16" t="s">
        <v>311</v>
      </c>
      <c r="C155" s="23" t="s">
        <v>159</v>
      </c>
      <c r="D155" s="18" t="s">
        <v>26</v>
      </c>
      <c r="E155" s="18" t="s">
        <v>27</v>
      </c>
      <c r="F155" s="18" t="s">
        <v>18</v>
      </c>
      <c r="G155" s="18" t="s">
        <v>19</v>
      </c>
      <c r="H155" s="18"/>
      <c r="I155" s="18" t="s">
        <v>20</v>
      </c>
      <c r="J155" s="19">
        <f>VLOOKUP($A155,'[1]Planilha1'!$A$1:$O$191,15,0)</f>
        <v>9915.66</v>
      </c>
      <c r="K155" s="19">
        <f>VLOOKUP($A155,'[1]Planilha1'!$A$1:$O$191,10,0)</f>
        <v>1413.83</v>
      </c>
      <c r="L155" s="19">
        <f>VLOOKUP($A155,'[1]Planilha1'!$A$1:$O$191,11,0)</f>
        <v>0</v>
      </c>
      <c r="M155" s="19">
        <f>VLOOKUP($A155,'[1]Planilha1'!$A$1:$O$191,13,0)</f>
        <v>11329.49</v>
      </c>
      <c r="N155" s="19">
        <f>VLOOKUP($A155,'[1]Planilha1'!$A$1:$O$191,12,0)</f>
        <v>7191.9</v>
      </c>
      <c r="O155" s="19">
        <f>VLOOKUP($A155,'[1]Planilha1'!$A$1:$O$191,14,0)</f>
        <v>4137.59</v>
      </c>
    </row>
    <row r="156" spans="1:15" s="14" customFormat="1" ht="15" customHeight="1">
      <c r="A156" s="15">
        <v>1947</v>
      </c>
      <c r="B156" s="16" t="s">
        <v>312</v>
      </c>
      <c r="C156" s="23" t="s">
        <v>126</v>
      </c>
      <c r="D156" s="18" t="s">
        <v>313</v>
      </c>
      <c r="E156" s="18"/>
      <c r="F156" s="18" t="s">
        <v>19</v>
      </c>
      <c r="G156" s="18" t="s">
        <v>19</v>
      </c>
      <c r="H156" s="18"/>
      <c r="I156" s="18" t="s">
        <v>23</v>
      </c>
      <c r="J156" s="19">
        <f>VLOOKUP($A156,'[1]Planilha1'!$A$1:$O$191,15,0)</f>
        <v>4974.5</v>
      </c>
      <c r="K156" s="19">
        <f>VLOOKUP($A156,'[1]Planilha1'!$A$1:$O$191,10,0)</f>
        <v>0</v>
      </c>
      <c r="L156" s="19">
        <f>VLOOKUP($A156,'[1]Planilha1'!$A$1:$O$191,11,0)</f>
        <v>3979.6</v>
      </c>
      <c r="M156" s="19">
        <f>VLOOKUP($A156,'[1]Planilha1'!$A$1:$O$191,13,0)</f>
        <v>8954.1</v>
      </c>
      <c r="N156" s="19">
        <f>VLOOKUP($A156,'[1]Planilha1'!$A$1:$O$191,12,0)</f>
        <v>1045.58</v>
      </c>
      <c r="O156" s="19">
        <f>VLOOKUP($A156,'[1]Planilha1'!$A$1:$O$191,14,0)</f>
        <v>7908.52</v>
      </c>
    </row>
    <row r="157" spans="1:15" s="14" customFormat="1" ht="15" customHeight="1">
      <c r="A157" s="15">
        <v>1891</v>
      </c>
      <c r="B157" s="16" t="s">
        <v>314</v>
      </c>
      <c r="C157" s="23" t="s">
        <v>315</v>
      </c>
      <c r="D157" s="18" t="s">
        <v>65</v>
      </c>
      <c r="E157" s="18"/>
      <c r="F157" s="18" t="s">
        <v>19</v>
      </c>
      <c r="G157" s="18" t="s">
        <v>19</v>
      </c>
      <c r="H157" s="18"/>
      <c r="I157" s="18" t="s">
        <v>23</v>
      </c>
      <c r="J157" s="19">
        <f>VLOOKUP($A157,'[1]Planilha1'!$A$1:$O$191,15,0)</f>
        <v>4145.41</v>
      </c>
      <c r="K157" s="19">
        <f>VLOOKUP($A157,'[1]Planilha1'!$A$1:$O$191,10,0)</f>
        <v>0</v>
      </c>
      <c r="L157" s="19">
        <f>VLOOKUP($A157,'[1]Planilha1'!$A$1:$O$191,11,0)</f>
        <v>0</v>
      </c>
      <c r="M157" s="19">
        <f>VLOOKUP($A157,'[1]Planilha1'!$A$1:$O$191,13,0)</f>
        <v>4145.41</v>
      </c>
      <c r="N157" s="19">
        <f>VLOOKUP($A157,'[1]Planilha1'!$A$1:$O$191,12,0)</f>
        <v>792.98</v>
      </c>
      <c r="O157" s="19">
        <f>VLOOKUP($A157,'[1]Planilha1'!$A$1:$O$191,14,0)</f>
        <v>3352.43</v>
      </c>
    </row>
    <row r="158" spans="1:15" s="14" customFormat="1" ht="15" customHeight="1">
      <c r="A158" s="15">
        <v>2046</v>
      </c>
      <c r="B158" s="16" t="s">
        <v>316</v>
      </c>
      <c r="C158" s="23" t="s">
        <v>317</v>
      </c>
      <c r="D158" s="18" t="s">
        <v>65</v>
      </c>
      <c r="E158" s="18"/>
      <c r="F158" s="18" t="s">
        <v>19</v>
      </c>
      <c r="G158" s="18" t="s">
        <v>19</v>
      </c>
      <c r="H158" s="18"/>
      <c r="I158" s="18" t="s">
        <v>23</v>
      </c>
      <c r="J158" s="19">
        <f>VLOOKUP($A158,'[1]Planilha1'!$A$1:$O$191,15,0)</f>
        <v>4145.41</v>
      </c>
      <c r="K158" s="19">
        <f>VLOOKUP($A158,'[1]Planilha1'!$A$1:$O$191,10,0)</f>
        <v>0</v>
      </c>
      <c r="L158" s="19">
        <f>VLOOKUP($A158,'[1]Planilha1'!$A$1:$O$191,11,0)</f>
        <v>0</v>
      </c>
      <c r="M158" s="19">
        <f>VLOOKUP($A158,'[1]Planilha1'!$A$1:$O$191,13,0)</f>
        <v>4145.41</v>
      </c>
      <c r="N158" s="19">
        <f>VLOOKUP($A158,'[1]Planilha1'!$A$1:$O$191,12,0)</f>
        <v>781.65</v>
      </c>
      <c r="O158" s="19">
        <f>VLOOKUP($A158,'[1]Planilha1'!$A$1:$O$191,14,0)</f>
        <v>3363.76</v>
      </c>
    </row>
    <row r="159" spans="1:15" s="14" customFormat="1" ht="15" customHeight="1">
      <c r="A159" s="30">
        <v>2144</v>
      </c>
      <c r="B159" s="25" t="s">
        <v>318</v>
      </c>
      <c r="C159" s="23">
        <v>43521</v>
      </c>
      <c r="D159" s="18" t="s">
        <v>29</v>
      </c>
      <c r="E159" s="18"/>
      <c r="F159" s="18" t="s">
        <v>19</v>
      </c>
      <c r="G159" s="18" t="s">
        <v>19</v>
      </c>
      <c r="H159" s="18"/>
      <c r="I159" s="18" t="s">
        <v>23</v>
      </c>
      <c r="J159" s="19">
        <f>VLOOKUP($A159,'[1]Planilha1'!$A$1:$O$191,15,0)</f>
        <v>3316.33</v>
      </c>
      <c r="K159" s="19">
        <f>VLOOKUP($A159,'[1]Planilha1'!$A$1:$O$191,10,0)</f>
        <v>0</v>
      </c>
      <c r="L159" s="19">
        <f>VLOOKUP($A159,'[1]Planilha1'!$A$1:$O$191,11,0)</f>
        <v>0</v>
      </c>
      <c r="M159" s="19">
        <f>VLOOKUP($A159,'[1]Planilha1'!$A$1:$O$191,13,0)</f>
        <v>3316.33</v>
      </c>
      <c r="N159" s="19">
        <f>VLOOKUP($A159,'[1]Planilha1'!$A$1:$O$191,12,0)</f>
        <v>591.1</v>
      </c>
      <c r="O159" s="19">
        <f>VLOOKUP($A159,'[1]Planilha1'!$A$1:$O$191,14,0)</f>
        <v>2725.23</v>
      </c>
    </row>
    <row r="160" spans="1:15" s="14" customFormat="1" ht="15" customHeight="1">
      <c r="A160" s="30">
        <v>2123</v>
      </c>
      <c r="B160" s="25" t="s">
        <v>319</v>
      </c>
      <c r="C160" s="23">
        <v>43313</v>
      </c>
      <c r="D160" s="18" t="s">
        <v>29</v>
      </c>
      <c r="E160" s="18"/>
      <c r="F160" s="18" t="s">
        <v>19</v>
      </c>
      <c r="G160" s="18" t="s">
        <v>19</v>
      </c>
      <c r="H160" s="18"/>
      <c r="I160" s="18" t="s">
        <v>23</v>
      </c>
      <c r="J160" s="19">
        <f>VLOOKUP($A160,'[1]Planilha1'!$A$1:$O$191,15,0)</f>
        <v>3973.05</v>
      </c>
      <c r="K160" s="19">
        <f>VLOOKUP($A160,'[1]Planilha1'!$A$1:$O$191,10,0)</f>
        <v>0</v>
      </c>
      <c r="L160" s="19">
        <f>VLOOKUP($A160,'[1]Planilha1'!$A$1:$O$191,11,0)</f>
        <v>0</v>
      </c>
      <c r="M160" s="19">
        <f>VLOOKUP($A160,'[1]Planilha1'!$A$1:$O$191,13,0)</f>
        <v>3973.05</v>
      </c>
      <c r="N160" s="19">
        <f>VLOOKUP($A160,'[1]Planilha1'!$A$1:$O$191,12,0)</f>
        <v>1193.47</v>
      </c>
      <c r="O160" s="19">
        <f>VLOOKUP($A160,'[1]Planilha1'!$A$1:$O$191,14,0)</f>
        <v>2779.58</v>
      </c>
    </row>
    <row r="161" spans="1:15" s="14" customFormat="1" ht="15" customHeight="1">
      <c r="A161" s="15">
        <v>1596</v>
      </c>
      <c r="B161" s="16" t="s">
        <v>320</v>
      </c>
      <c r="C161" s="23">
        <v>40882</v>
      </c>
      <c r="D161" s="18" t="s">
        <v>268</v>
      </c>
      <c r="E161" s="18" t="s">
        <v>232</v>
      </c>
      <c r="F161" s="18" t="s">
        <v>19</v>
      </c>
      <c r="G161" s="18" t="s">
        <v>19</v>
      </c>
      <c r="H161" s="18"/>
      <c r="I161" s="18" t="s">
        <v>20</v>
      </c>
      <c r="J161" s="19">
        <f>VLOOKUP($A161,'[1]Planilha1'!$A$1:$O$191,15,0)</f>
        <v>7000.2</v>
      </c>
      <c r="K161" s="19">
        <f>VLOOKUP($A161,'[1]Planilha1'!$A$1:$O$191,10,0)</f>
        <v>0</v>
      </c>
      <c r="L161" s="19">
        <f>VLOOKUP($A161,'[1]Planilha1'!$A$1:$O$191,11,0)</f>
        <v>0</v>
      </c>
      <c r="M161" s="19">
        <f>VLOOKUP($A161,'[1]Planilha1'!$A$1:$O$191,13,0)</f>
        <v>7000.2</v>
      </c>
      <c r="N161" s="19">
        <f>VLOOKUP($A161,'[1]Planilha1'!$A$1:$O$191,12,0)</f>
        <v>7000.2</v>
      </c>
      <c r="O161" s="19">
        <f>VLOOKUP($A161,'[1]Planilha1'!$A$1:$O$191,14,0)</f>
        <v>0</v>
      </c>
    </row>
    <row r="162" spans="1:15" s="14" customFormat="1" ht="15" customHeight="1">
      <c r="A162" s="15">
        <v>1639</v>
      </c>
      <c r="B162" s="16" t="s">
        <v>321</v>
      </c>
      <c r="C162" s="23" t="s">
        <v>25</v>
      </c>
      <c r="D162" s="18" t="s">
        <v>26</v>
      </c>
      <c r="E162" s="18" t="s">
        <v>27</v>
      </c>
      <c r="F162" s="18" t="s">
        <v>18</v>
      </c>
      <c r="G162" s="18" t="s">
        <v>19</v>
      </c>
      <c r="H162" s="18"/>
      <c r="I162" s="18" t="s">
        <v>20</v>
      </c>
      <c r="J162" s="19">
        <f>VLOOKUP($A162,'[1]Planilha1'!$A$1:$O$191,15,0)</f>
        <v>8804.5</v>
      </c>
      <c r="K162" s="19">
        <f>VLOOKUP($A162,'[1]Planilha1'!$A$1:$O$191,10,0)</f>
        <v>4241.639999999999</v>
      </c>
      <c r="L162" s="19">
        <f>VLOOKUP($A162,'[1]Planilha1'!$A$1:$O$191,11,0)</f>
        <v>0</v>
      </c>
      <c r="M162" s="19">
        <f>VLOOKUP($A162,'[1]Planilha1'!$A$1:$O$191,13,0)</f>
        <v>13046.14</v>
      </c>
      <c r="N162" s="19">
        <f>VLOOKUP($A162,'[1]Planilha1'!$A$1:$O$191,12,0)</f>
        <v>7752.39</v>
      </c>
      <c r="O162" s="19">
        <f>VLOOKUP($A162,'[1]Planilha1'!$A$1:$O$191,14,0)</f>
        <v>5293.75</v>
      </c>
    </row>
    <row r="163" spans="1:15" s="14" customFormat="1" ht="15" customHeight="1">
      <c r="A163" s="15">
        <v>1781</v>
      </c>
      <c r="B163" s="16" t="s">
        <v>322</v>
      </c>
      <c r="C163" s="23" t="s">
        <v>323</v>
      </c>
      <c r="D163" s="18" t="s">
        <v>32</v>
      </c>
      <c r="E163" s="18" t="s">
        <v>184</v>
      </c>
      <c r="F163" s="18" t="s">
        <v>18</v>
      </c>
      <c r="G163" s="18" t="s">
        <v>19</v>
      </c>
      <c r="H163" s="18"/>
      <c r="I163" s="18" t="s">
        <v>20</v>
      </c>
      <c r="J163" s="19">
        <f>VLOOKUP($A163,'[1]Planilha1'!$A$1:$O$191,15,0)</f>
        <v>11449.63</v>
      </c>
      <c r="K163" s="19">
        <f>VLOOKUP($A163,'[1]Planilha1'!$A$1:$O$191,10,0)</f>
        <v>0</v>
      </c>
      <c r="L163" s="19">
        <f>VLOOKUP($A163,'[1]Planilha1'!$A$1:$O$191,11,0)</f>
        <v>0</v>
      </c>
      <c r="M163" s="19">
        <f>VLOOKUP($A163,'[1]Planilha1'!$A$1:$O$191,13,0)</f>
        <v>11449.63</v>
      </c>
      <c r="N163" s="19">
        <f>VLOOKUP($A163,'[1]Planilha1'!$A$1:$O$191,12,0)</f>
        <v>3128.07</v>
      </c>
      <c r="O163" s="19">
        <f>VLOOKUP($A163,'[1]Planilha1'!$A$1:$O$191,14,0)</f>
        <v>8321.56</v>
      </c>
    </row>
    <row r="164" spans="1:15" s="14" customFormat="1" ht="15" customHeight="1">
      <c r="A164" s="31">
        <v>2119</v>
      </c>
      <c r="B164" s="16" t="s">
        <v>324</v>
      </c>
      <c r="C164" s="23">
        <v>43304</v>
      </c>
      <c r="D164" s="18" t="s">
        <v>143</v>
      </c>
      <c r="E164" s="18"/>
      <c r="F164" s="18" t="s">
        <v>19</v>
      </c>
      <c r="G164" s="18" t="s">
        <v>19</v>
      </c>
      <c r="H164" s="18"/>
      <c r="I164" s="18" t="s">
        <v>23</v>
      </c>
      <c r="J164" s="19">
        <f>VLOOKUP($A164,'[1]Planilha1'!$A$1:$O$191,15,0)</f>
        <v>1571.06</v>
      </c>
      <c r="K164" s="19">
        <f>VLOOKUP($A164,'[1]Planilha1'!$A$1:$O$191,10,0)</f>
        <v>0</v>
      </c>
      <c r="L164" s="19">
        <f>VLOOKUP($A164,'[1]Planilha1'!$A$1:$O$191,11,0)</f>
        <v>0</v>
      </c>
      <c r="M164" s="19">
        <f>VLOOKUP($A164,'[1]Planilha1'!$A$1:$O$191,13,0)</f>
        <v>1571.06</v>
      </c>
      <c r="N164" s="19">
        <f>VLOOKUP($A164,'[1]Planilha1'!$A$1:$O$191,12,0)</f>
        <v>358.32</v>
      </c>
      <c r="O164" s="19">
        <f>VLOOKUP($A164,'[1]Planilha1'!$A$1:$O$191,14,0)</f>
        <v>1212.74</v>
      </c>
    </row>
    <row r="165" spans="1:15" s="14" customFormat="1" ht="15" customHeight="1">
      <c r="A165" s="15">
        <v>1649</v>
      </c>
      <c r="B165" s="16" t="s">
        <v>325</v>
      </c>
      <c r="C165" s="23" t="s">
        <v>326</v>
      </c>
      <c r="D165" s="18" t="s">
        <v>268</v>
      </c>
      <c r="E165" s="18" t="s">
        <v>217</v>
      </c>
      <c r="F165" s="18" t="s">
        <v>19</v>
      </c>
      <c r="G165" s="18" t="s">
        <v>19</v>
      </c>
      <c r="H165" s="18" t="s">
        <v>327</v>
      </c>
      <c r="I165" s="18" t="s">
        <v>47</v>
      </c>
      <c r="J165" s="19">
        <f>VLOOKUP($A165,'[1]Planilha1'!$A$1:$O$191,15,0)</f>
        <v>8332.28</v>
      </c>
      <c r="K165" s="19">
        <f>VLOOKUP($A165,'[1]Planilha1'!$A$1:$O$191,10,0)</f>
        <v>0</v>
      </c>
      <c r="L165" s="19">
        <f>VLOOKUP($A165,'[1]Planilha1'!$A$1:$O$191,11,0)</f>
        <v>0</v>
      </c>
      <c r="M165" s="19">
        <f>VLOOKUP($A165,'[1]Planilha1'!$A$1:$O$191,13,0)</f>
        <v>8332.28</v>
      </c>
      <c r="N165" s="19">
        <f>VLOOKUP($A165,'[1]Planilha1'!$A$1:$O$191,12,0)</f>
        <v>2489.24</v>
      </c>
      <c r="O165" s="19">
        <f>VLOOKUP($A165,'[1]Planilha1'!$A$1:$O$191,14,0)</f>
        <v>5843.04</v>
      </c>
    </row>
    <row r="166" spans="1:15" s="14" customFormat="1" ht="15" customHeight="1">
      <c r="A166" s="20">
        <v>2173</v>
      </c>
      <c r="B166" s="27" t="s">
        <v>328</v>
      </c>
      <c r="C166" s="21">
        <v>43550</v>
      </c>
      <c r="D166" s="20" t="s">
        <v>49</v>
      </c>
      <c r="E166" s="28"/>
      <c r="F166" s="18" t="s">
        <v>19</v>
      </c>
      <c r="G166" s="18" t="s">
        <v>19</v>
      </c>
      <c r="H166" s="28"/>
      <c r="I166" s="18" t="s">
        <v>23</v>
      </c>
      <c r="J166" s="19">
        <f>VLOOKUP($A166,'[1]Planilha1'!$A$1:$O$191,15,0)</f>
        <v>2406.64</v>
      </c>
      <c r="K166" s="19">
        <f>VLOOKUP($A166,'[1]Planilha1'!$A$1:$O$191,10,0)</f>
        <v>0</v>
      </c>
      <c r="L166" s="19">
        <f>VLOOKUP($A166,'[1]Planilha1'!$A$1:$O$191,11,0)</f>
        <v>0</v>
      </c>
      <c r="M166" s="19">
        <f>VLOOKUP($A166,'[1]Planilha1'!$A$1:$O$191,13,0)</f>
        <v>2406.64</v>
      </c>
      <c r="N166" s="19">
        <f>VLOOKUP($A166,'[1]Planilha1'!$A$1:$O$191,12,0)</f>
        <v>282.57</v>
      </c>
      <c r="O166" s="19">
        <f>VLOOKUP($A166,'[1]Planilha1'!$A$1:$O$191,14,0)</f>
        <v>2124.07</v>
      </c>
    </row>
    <row r="167" spans="1:15" s="14" customFormat="1" ht="15" customHeight="1">
      <c r="A167" s="15">
        <v>1709</v>
      </c>
      <c r="B167" s="16" t="s">
        <v>329</v>
      </c>
      <c r="C167" s="23" t="s">
        <v>330</v>
      </c>
      <c r="D167" s="18" t="s">
        <v>26</v>
      </c>
      <c r="E167" s="18" t="s">
        <v>27</v>
      </c>
      <c r="F167" s="18" t="s">
        <v>18</v>
      </c>
      <c r="G167" s="18" t="s">
        <v>19</v>
      </c>
      <c r="H167" s="18"/>
      <c r="I167" s="18" t="s">
        <v>20</v>
      </c>
      <c r="J167" s="19">
        <f>VLOOKUP($A167,'[1]Planilha1'!$A$1:$O$191,15,0)</f>
        <v>8608</v>
      </c>
      <c r="K167" s="19">
        <f>VLOOKUP($A167,'[1]Planilha1'!$A$1:$O$191,10,0)</f>
        <v>0</v>
      </c>
      <c r="L167" s="19">
        <f>VLOOKUP($A167,'[1]Planilha1'!$A$1:$O$191,11,0)</f>
        <v>0</v>
      </c>
      <c r="M167" s="19">
        <f>VLOOKUP($A167,'[1]Planilha1'!$A$1:$O$191,13,0)</f>
        <v>8608</v>
      </c>
      <c r="N167" s="19">
        <f>VLOOKUP($A167,'[1]Planilha1'!$A$1:$O$191,12,0)</f>
        <v>2055.63</v>
      </c>
      <c r="O167" s="19">
        <f>VLOOKUP($A167,'[1]Planilha1'!$A$1:$O$191,14,0)</f>
        <v>6552.37</v>
      </c>
    </row>
    <row r="168" spans="1:15" s="14" customFormat="1" ht="15" customHeight="1">
      <c r="A168" s="15">
        <v>1143</v>
      </c>
      <c r="B168" s="16" t="s">
        <v>331</v>
      </c>
      <c r="C168" s="23" t="s">
        <v>332</v>
      </c>
      <c r="D168" s="18" t="s">
        <v>62</v>
      </c>
      <c r="E168" s="18"/>
      <c r="F168" s="18" t="s">
        <v>19</v>
      </c>
      <c r="G168" s="18" t="s">
        <v>19</v>
      </c>
      <c r="H168" s="18"/>
      <c r="I168" s="18" t="s">
        <v>20</v>
      </c>
      <c r="J168" s="19">
        <f>VLOOKUP($A168,'[1]Planilha1'!$A$1:$O$191,15,0)</f>
        <v>5619.15</v>
      </c>
      <c r="K168" s="19">
        <f>VLOOKUP($A168,'[1]Planilha1'!$A$1:$O$191,10,0)</f>
        <v>624.35</v>
      </c>
      <c r="L168" s="19">
        <f>VLOOKUP($A168,'[1]Planilha1'!$A$1:$O$191,11,0)</f>
        <v>0</v>
      </c>
      <c r="M168" s="19">
        <f>VLOOKUP($A168,'[1]Planilha1'!$A$1:$O$191,13,0)</f>
        <v>6243.5</v>
      </c>
      <c r="N168" s="19">
        <f>VLOOKUP($A168,'[1]Planilha1'!$A$1:$O$191,12,0)</f>
        <v>3856.65</v>
      </c>
      <c r="O168" s="19">
        <f>VLOOKUP($A168,'[1]Planilha1'!$A$1:$O$191,14,0)</f>
        <v>2386.85</v>
      </c>
    </row>
    <row r="169" spans="1:15" s="14" customFormat="1" ht="15" customHeight="1">
      <c r="A169" s="15">
        <v>1144</v>
      </c>
      <c r="B169" s="16" t="s">
        <v>333</v>
      </c>
      <c r="C169" s="23" t="s">
        <v>334</v>
      </c>
      <c r="D169" s="18" t="s">
        <v>62</v>
      </c>
      <c r="E169" s="18"/>
      <c r="F169" s="18" t="s">
        <v>19</v>
      </c>
      <c r="G169" s="18" t="s">
        <v>19</v>
      </c>
      <c r="H169" s="18"/>
      <c r="I169" s="18" t="s">
        <v>20</v>
      </c>
      <c r="J169" s="19">
        <f>VLOOKUP($A169,'[1]Planilha1'!$A$1:$O$191,15,0)</f>
        <v>7113.04</v>
      </c>
      <c r="K169" s="19">
        <f>VLOOKUP($A169,'[1]Planilha1'!$A$1:$O$191,10,0)</f>
        <v>416.36</v>
      </c>
      <c r="L169" s="19">
        <f>VLOOKUP($A169,'[1]Planilha1'!$A$1:$O$191,11,0)</f>
        <v>0</v>
      </c>
      <c r="M169" s="19">
        <f>VLOOKUP($A169,'[1]Planilha1'!$A$1:$O$191,13,0)</f>
        <v>7529.4</v>
      </c>
      <c r="N169" s="19">
        <f>VLOOKUP($A169,'[1]Planilha1'!$A$1:$O$191,12,0)</f>
        <v>3617.17</v>
      </c>
      <c r="O169" s="19">
        <f>VLOOKUP($A169,'[1]Planilha1'!$A$1:$O$191,14,0)</f>
        <v>3912.23</v>
      </c>
    </row>
    <row r="170" spans="1:15" s="14" customFormat="1" ht="15" customHeight="1">
      <c r="A170" s="15">
        <v>1563</v>
      </c>
      <c r="B170" s="16" t="s">
        <v>335</v>
      </c>
      <c r="C170" s="23" t="s">
        <v>216</v>
      </c>
      <c r="D170" s="18" t="s">
        <v>32</v>
      </c>
      <c r="E170" s="18" t="s">
        <v>43</v>
      </c>
      <c r="F170" s="18" t="s">
        <v>18</v>
      </c>
      <c r="G170" s="18" t="s">
        <v>19</v>
      </c>
      <c r="H170" s="18" t="s">
        <v>336</v>
      </c>
      <c r="I170" s="18" t="s">
        <v>47</v>
      </c>
      <c r="J170" s="19">
        <f>VLOOKUP($A170,'[1]Planilha1'!$A$1:$O$191,15,0)</f>
        <v>12250.27</v>
      </c>
      <c r="K170" s="19">
        <f>VLOOKUP($A170,'[1]Planilha1'!$A$1:$O$191,10,0)</f>
        <v>0</v>
      </c>
      <c r="L170" s="19">
        <f>VLOOKUP($A170,'[1]Planilha1'!$A$1:$O$191,11,0)</f>
        <v>0</v>
      </c>
      <c r="M170" s="19">
        <f>VLOOKUP($A170,'[1]Planilha1'!$A$1:$O$191,13,0)</f>
        <v>12250.27</v>
      </c>
      <c r="N170" s="19">
        <f>VLOOKUP($A170,'[1]Planilha1'!$A$1:$O$191,12,0)</f>
        <v>2999.26</v>
      </c>
      <c r="O170" s="19">
        <f>VLOOKUP($A170,'[1]Planilha1'!$A$1:$O$191,14,0)</f>
        <v>9251.01</v>
      </c>
    </row>
    <row r="171" spans="1:15" s="14" customFormat="1" ht="15" customHeight="1">
      <c r="A171" s="20">
        <v>2170</v>
      </c>
      <c r="B171" s="27" t="s">
        <v>337</v>
      </c>
      <c r="C171" s="21">
        <v>43550</v>
      </c>
      <c r="D171" s="18" t="s">
        <v>209</v>
      </c>
      <c r="E171" s="28"/>
      <c r="F171" s="18" t="s">
        <v>19</v>
      </c>
      <c r="G171" s="18" t="s">
        <v>19</v>
      </c>
      <c r="H171" s="28"/>
      <c r="I171" s="18" t="s">
        <v>23</v>
      </c>
      <c r="J171" s="19">
        <f>VLOOKUP($A171,'[1]Planilha1'!$A$1:$O$191,15,0)</f>
        <v>2406.64</v>
      </c>
      <c r="K171" s="19">
        <f>VLOOKUP($A171,'[1]Planilha1'!$A$1:$O$191,10,0)</f>
        <v>0</v>
      </c>
      <c r="L171" s="19">
        <f>VLOOKUP($A171,'[1]Planilha1'!$A$1:$O$191,11,0)</f>
        <v>0</v>
      </c>
      <c r="M171" s="19">
        <f>VLOOKUP($A171,'[1]Planilha1'!$A$1:$O$191,13,0)</f>
        <v>2406.64</v>
      </c>
      <c r="N171" s="19">
        <f>VLOOKUP($A171,'[1]Planilha1'!$A$1:$O$191,12,0)</f>
        <v>282.57</v>
      </c>
      <c r="O171" s="19">
        <f>VLOOKUP($A171,'[1]Planilha1'!$A$1:$O$191,14,0)</f>
        <v>2124.07</v>
      </c>
    </row>
    <row r="172" spans="1:15" s="14" customFormat="1" ht="15" customHeight="1">
      <c r="A172" s="15">
        <v>1844</v>
      </c>
      <c r="B172" s="16" t="s">
        <v>338</v>
      </c>
      <c r="C172" s="23" t="s">
        <v>339</v>
      </c>
      <c r="D172" s="18" t="s">
        <v>29</v>
      </c>
      <c r="E172" s="18"/>
      <c r="F172" s="18" t="s">
        <v>19</v>
      </c>
      <c r="G172" s="18" t="s">
        <v>19</v>
      </c>
      <c r="H172" s="18"/>
      <c r="I172" s="18" t="s">
        <v>23</v>
      </c>
      <c r="J172" s="19">
        <f>VLOOKUP($A172,'[1]Planilha1'!$A$1:$O$191,15,0)</f>
        <v>3420.33</v>
      </c>
      <c r="K172" s="19">
        <f>VLOOKUP($A172,'[1]Planilha1'!$A$1:$O$191,10,0)</f>
        <v>0</v>
      </c>
      <c r="L172" s="19">
        <f>VLOOKUP($A172,'[1]Planilha1'!$A$1:$O$191,11,0)</f>
        <v>0</v>
      </c>
      <c r="M172" s="19">
        <f>VLOOKUP($A172,'[1]Planilha1'!$A$1:$O$191,13,0)</f>
        <v>3420.33</v>
      </c>
      <c r="N172" s="19">
        <f>VLOOKUP($A172,'[1]Planilha1'!$A$1:$O$191,12,0)</f>
        <v>1001.98</v>
      </c>
      <c r="O172" s="19">
        <f>VLOOKUP($A172,'[1]Planilha1'!$A$1:$O$191,14,0)</f>
        <v>2418.35</v>
      </c>
    </row>
    <row r="173" spans="1:15" s="14" customFormat="1" ht="15" customHeight="1">
      <c r="A173" s="15">
        <v>1626</v>
      </c>
      <c r="B173" s="16" t="s">
        <v>340</v>
      </c>
      <c r="C173" s="23" t="s">
        <v>82</v>
      </c>
      <c r="D173" s="18" t="s">
        <v>32</v>
      </c>
      <c r="E173" s="18" t="s">
        <v>97</v>
      </c>
      <c r="F173" s="18" t="s">
        <v>18</v>
      </c>
      <c r="G173" s="18" t="s">
        <v>19</v>
      </c>
      <c r="H173" s="18"/>
      <c r="I173" s="18" t="s">
        <v>20</v>
      </c>
      <c r="J173" s="19">
        <f>VLOOKUP($A173,'[1]Planilha1'!$A$1:$O$191,15,0)</f>
        <v>6822.4</v>
      </c>
      <c r="K173" s="19">
        <f>VLOOKUP($A173,'[1]Planilha1'!$A$1:$O$191,10,0)</f>
        <v>0</v>
      </c>
      <c r="L173" s="19">
        <f>VLOOKUP($A173,'[1]Planilha1'!$A$1:$O$191,11,0)</f>
        <v>0</v>
      </c>
      <c r="M173" s="19">
        <f>VLOOKUP($A173,'[1]Planilha1'!$A$1:$O$191,13,0)</f>
        <v>6822.4</v>
      </c>
      <c r="N173" s="19">
        <f>VLOOKUP($A173,'[1]Planilha1'!$A$1:$O$191,12,0)</f>
        <v>2815.46</v>
      </c>
      <c r="O173" s="19">
        <f>VLOOKUP($A173,'[1]Planilha1'!$A$1:$O$191,14,0)</f>
        <v>4006.94</v>
      </c>
    </row>
    <row r="174" spans="1:15" s="14" customFormat="1" ht="15" customHeight="1">
      <c r="A174" s="15">
        <v>84</v>
      </c>
      <c r="B174" s="16" t="s">
        <v>341</v>
      </c>
      <c r="C174" s="23">
        <v>42892</v>
      </c>
      <c r="D174" s="18" t="s">
        <v>209</v>
      </c>
      <c r="E174" s="18"/>
      <c r="F174" s="18" t="s">
        <v>19</v>
      </c>
      <c r="G174" s="18" t="s">
        <v>19</v>
      </c>
      <c r="H174" s="18"/>
      <c r="I174" s="18" t="s">
        <v>23</v>
      </c>
      <c r="J174" s="19">
        <f>VLOOKUP($A174,'[1]Planilha1'!$A$1:$O$191,15,0)</f>
        <v>2406.64</v>
      </c>
      <c r="K174" s="19">
        <f>VLOOKUP($A174,'[1]Planilha1'!$A$1:$O$191,10,0)</f>
        <v>0</v>
      </c>
      <c r="L174" s="19">
        <f>VLOOKUP($A174,'[1]Planilha1'!$A$1:$O$191,11,0)</f>
        <v>0</v>
      </c>
      <c r="M174" s="19">
        <f>VLOOKUP($A174,'[1]Planilha1'!$A$1:$O$191,13,0)</f>
        <v>2406.64</v>
      </c>
      <c r="N174" s="19">
        <f>VLOOKUP($A174,'[1]Planilha1'!$A$1:$O$191,12,0)</f>
        <v>282.57</v>
      </c>
      <c r="O174" s="19">
        <f>VLOOKUP($A174,'[1]Planilha1'!$A$1:$O$191,14,0)</f>
        <v>2124.07</v>
      </c>
    </row>
    <row r="175" spans="1:15" s="14" customFormat="1" ht="15" customHeight="1">
      <c r="A175" s="15">
        <v>1213</v>
      </c>
      <c r="B175" s="16" t="s">
        <v>342</v>
      </c>
      <c r="C175" s="23" t="s">
        <v>343</v>
      </c>
      <c r="D175" s="18" t="s">
        <v>154</v>
      </c>
      <c r="E175" s="18"/>
      <c r="F175" s="18" t="s">
        <v>19</v>
      </c>
      <c r="G175" s="18" t="s">
        <v>19</v>
      </c>
      <c r="H175" s="18"/>
      <c r="I175" s="18" t="s">
        <v>23</v>
      </c>
      <c r="J175" s="19">
        <f>VLOOKUP($A175,'[1]Planilha1'!$A$1:$O$191,15,0)</f>
        <v>9692.63</v>
      </c>
      <c r="K175" s="19">
        <f>VLOOKUP($A175,'[1]Planilha1'!$A$1:$O$191,10,0)</f>
        <v>0</v>
      </c>
      <c r="L175" s="19">
        <f>VLOOKUP($A175,'[1]Planilha1'!$A$1:$O$191,11,0)</f>
        <v>0</v>
      </c>
      <c r="M175" s="19">
        <f>VLOOKUP($A175,'[1]Planilha1'!$A$1:$O$191,13,0)</f>
        <v>9692.63</v>
      </c>
      <c r="N175" s="19">
        <f>VLOOKUP($A175,'[1]Planilha1'!$A$1:$O$191,12,0)</f>
        <v>2843.77</v>
      </c>
      <c r="O175" s="19">
        <f>VLOOKUP($A175,'[1]Planilha1'!$A$1:$O$191,14,0)</f>
        <v>6848.86</v>
      </c>
    </row>
    <row r="176" spans="1:15" s="14" customFormat="1" ht="15" customHeight="1">
      <c r="A176" s="15">
        <v>1898</v>
      </c>
      <c r="B176" s="16" t="s">
        <v>344</v>
      </c>
      <c r="C176" s="23" t="s">
        <v>345</v>
      </c>
      <c r="D176" s="18" t="s">
        <v>65</v>
      </c>
      <c r="E176" s="18"/>
      <c r="F176" s="18" t="s">
        <v>19</v>
      </c>
      <c r="G176" s="18" t="s">
        <v>19</v>
      </c>
      <c r="H176" s="18"/>
      <c r="I176" s="18" t="s">
        <v>23</v>
      </c>
      <c r="J176" s="19">
        <f>VLOOKUP($A176,'[1]Planilha1'!$A$1:$O$191,15,0)</f>
        <v>4191.41</v>
      </c>
      <c r="K176" s="19">
        <f>VLOOKUP($A176,'[1]Planilha1'!$A$1:$O$191,10,0)</f>
        <v>0</v>
      </c>
      <c r="L176" s="19">
        <f>VLOOKUP($A176,'[1]Planilha1'!$A$1:$O$191,11,0)</f>
        <v>0</v>
      </c>
      <c r="M176" s="19">
        <f>VLOOKUP($A176,'[1]Planilha1'!$A$1:$O$191,13,0)</f>
        <v>4191.41</v>
      </c>
      <c r="N176" s="19">
        <f>VLOOKUP($A176,'[1]Planilha1'!$A$1:$O$191,12,0)</f>
        <v>1092.84</v>
      </c>
      <c r="O176" s="19">
        <f>VLOOKUP($A176,'[1]Planilha1'!$A$1:$O$191,14,0)</f>
        <v>3098.57</v>
      </c>
    </row>
    <row r="177" spans="1:15" s="14" customFormat="1" ht="15" customHeight="1">
      <c r="A177" s="15">
        <v>1541</v>
      </c>
      <c r="B177" s="16" t="s">
        <v>346</v>
      </c>
      <c r="C177" s="23" t="s">
        <v>159</v>
      </c>
      <c r="D177" s="18" t="s">
        <v>26</v>
      </c>
      <c r="E177" s="18" t="s">
        <v>36</v>
      </c>
      <c r="F177" s="18" t="s">
        <v>18</v>
      </c>
      <c r="G177" s="18" t="s">
        <v>19</v>
      </c>
      <c r="H177" s="18"/>
      <c r="I177" s="18" t="s">
        <v>20</v>
      </c>
      <c r="J177" s="19">
        <f>VLOOKUP($A177,'[1]Planilha1'!$A$1:$O$191,15,0)</f>
        <v>8673.88</v>
      </c>
      <c r="K177" s="19">
        <f>VLOOKUP($A177,'[1]Planilha1'!$A$1:$O$191,10,0)</f>
        <v>1413.83</v>
      </c>
      <c r="L177" s="19">
        <f>VLOOKUP($A177,'[1]Planilha1'!$A$1:$O$191,11,0)</f>
        <v>0</v>
      </c>
      <c r="M177" s="19">
        <f>VLOOKUP($A177,'[1]Planilha1'!$A$1:$O$191,13,0)</f>
        <v>10087.71</v>
      </c>
      <c r="N177" s="19">
        <f>VLOOKUP($A177,'[1]Planilha1'!$A$1:$O$191,12,0)</f>
        <v>6139.42</v>
      </c>
      <c r="O177" s="19">
        <f>VLOOKUP($A177,'[1]Planilha1'!$A$1:$O$191,14,0)</f>
        <v>3948.29</v>
      </c>
    </row>
    <row r="178" spans="1:15" s="14" customFormat="1" ht="15" customHeight="1">
      <c r="A178" s="15">
        <v>1989</v>
      </c>
      <c r="B178" s="16" t="s">
        <v>347</v>
      </c>
      <c r="C178" s="23" t="s">
        <v>348</v>
      </c>
      <c r="D178" s="18" t="s">
        <v>349</v>
      </c>
      <c r="E178" s="18"/>
      <c r="F178" s="18" t="s">
        <v>19</v>
      </c>
      <c r="G178" s="18" t="s">
        <v>19</v>
      </c>
      <c r="H178" s="18"/>
      <c r="I178" s="18" t="s">
        <v>350</v>
      </c>
      <c r="J178" s="19">
        <f>VLOOKUP($A178,'[1]Planilha1'!$A$1:$O$191,15,0)</f>
        <v>5957.76</v>
      </c>
      <c r="K178" s="19">
        <f>VLOOKUP($A178,'[1]Planilha1'!$A$1:$O$191,10,0)</f>
        <v>0</v>
      </c>
      <c r="L178" s="19">
        <f>VLOOKUP($A178,'[1]Planilha1'!$A$1:$O$191,11,0)</f>
        <v>0</v>
      </c>
      <c r="M178" s="19">
        <f>VLOOKUP($A178,'[1]Planilha1'!$A$1:$O$191,13,0)</f>
        <v>5957.76</v>
      </c>
      <c r="N178" s="19">
        <f>VLOOKUP($A178,'[1]Planilha1'!$A$1:$O$191,12,0)</f>
        <v>1855.54</v>
      </c>
      <c r="O178" s="19">
        <f>VLOOKUP($A178,'[1]Planilha1'!$A$1:$O$191,14,0)</f>
        <v>4102.22</v>
      </c>
    </row>
    <row r="179" spans="1:15" s="14" customFormat="1" ht="15" customHeight="1">
      <c r="A179" s="15">
        <v>1640</v>
      </c>
      <c r="B179" s="16" t="s">
        <v>351</v>
      </c>
      <c r="C179" s="23">
        <v>41064</v>
      </c>
      <c r="D179" s="18" t="s">
        <v>268</v>
      </c>
      <c r="E179" s="18" t="s">
        <v>104</v>
      </c>
      <c r="F179" s="18" t="s">
        <v>19</v>
      </c>
      <c r="G179" s="18" t="s">
        <v>19</v>
      </c>
      <c r="H179" s="18"/>
      <c r="I179" s="18" t="s">
        <v>20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</row>
    <row r="180" spans="1:15" s="14" customFormat="1" ht="15" customHeight="1">
      <c r="A180" s="15">
        <v>1433</v>
      </c>
      <c r="B180" s="16" t="s">
        <v>352</v>
      </c>
      <c r="C180" s="23" t="s">
        <v>353</v>
      </c>
      <c r="D180" s="18" t="s">
        <v>354</v>
      </c>
      <c r="E180" s="18"/>
      <c r="F180" s="18" t="s">
        <v>19</v>
      </c>
      <c r="G180" s="18" t="s">
        <v>19</v>
      </c>
      <c r="H180" s="18"/>
      <c r="I180" s="18" t="s">
        <v>23</v>
      </c>
      <c r="J180" s="19">
        <f>VLOOKUP($A180,'[1]Planilha1'!$A$1:$O$191,15,0)</f>
        <v>9077.35</v>
      </c>
      <c r="K180" s="19">
        <f>VLOOKUP($A180,'[1]Planilha1'!$A$1:$O$191,10,0)</f>
        <v>773.25</v>
      </c>
      <c r="L180" s="19">
        <f>VLOOKUP($A180,'[1]Planilha1'!$A$1:$O$191,11,0)</f>
        <v>0</v>
      </c>
      <c r="M180" s="19">
        <f>VLOOKUP($A180,'[1]Planilha1'!$A$1:$O$191,13,0)</f>
        <v>9850.6</v>
      </c>
      <c r="N180" s="19">
        <f>VLOOKUP($A180,'[1]Planilha1'!$A$1:$O$191,12,0)</f>
        <v>4439.37</v>
      </c>
      <c r="O180" s="19">
        <f>VLOOKUP($A180,'[1]Planilha1'!$A$1:$O$191,14,0)</f>
        <v>5411.23</v>
      </c>
    </row>
    <row r="181" spans="1:15" s="14" customFormat="1" ht="15" customHeight="1">
      <c r="A181" s="15">
        <v>1660</v>
      </c>
      <c r="B181" s="16" t="s">
        <v>355</v>
      </c>
      <c r="C181" s="23" t="s">
        <v>356</v>
      </c>
      <c r="D181" s="18" t="s">
        <v>357</v>
      </c>
      <c r="E181" s="18"/>
      <c r="F181" s="18" t="s">
        <v>19</v>
      </c>
      <c r="G181" s="18" t="s">
        <v>19</v>
      </c>
      <c r="H181" s="18"/>
      <c r="I181" s="18" t="s">
        <v>23</v>
      </c>
      <c r="J181" s="19">
        <f>VLOOKUP($A181,'[1]Planilha1'!$A$1:$O$191,15,0)</f>
        <v>5020.5</v>
      </c>
      <c r="K181" s="19">
        <f>VLOOKUP($A181,'[1]Planilha1'!$A$1:$O$191,10,0)</f>
        <v>0</v>
      </c>
      <c r="L181" s="19">
        <f>VLOOKUP($A181,'[1]Planilha1'!$A$1:$O$191,11,0)</f>
        <v>0</v>
      </c>
      <c r="M181" s="19">
        <f>VLOOKUP($A181,'[1]Planilha1'!$A$1:$O$191,13,0)</f>
        <v>5020.5</v>
      </c>
      <c r="N181" s="19">
        <f>VLOOKUP($A181,'[1]Planilha1'!$A$1:$O$191,12,0)</f>
        <v>1430.34</v>
      </c>
      <c r="O181" s="19">
        <f>VLOOKUP($A181,'[1]Planilha1'!$A$1:$O$191,14,0)</f>
        <v>3590.16</v>
      </c>
    </row>
    <row r="182" spans="1:15" s="14" customFormat="1" ht="15" customHeight="1">
      <c r="A182" s="15">
        <v>1945</v>
      </c>
      <c r="B182" s="16" t="s">
        <v>358</v>
      </c>
      <c r="C182" s="23" t="s">
        <v>126</v>
      </c>
      <c r="D182" s="18" t="s">
        <v>29</v>
      </c>
      <c r="E182" s="18"/>
      <c r="F182" s="18" t="s">
        <v>19</v>
      </c>
      <c r="G182" s="18" t="s">
        <v>19</v>
      </c>
      <c r="H182" s="18"/>
      <c r="I182" s="18" t="s">
        <v>23</v>
      </c>
      <c r="J182" s="19">
        <f>VLOOKUP($A182,'[1]Planilha1'!$A$1:$O$191,15,0)</f>
        <v>3316.33</v>
      </c>
      <c r="K182" s="19">
        <f>VLOOKUP($A182,'[1]Planilha1'!$A$1:$O$191,10,0)</f>
        <v>0</v>
      </c>
      <c r="L182" s="19">
        <f>VLOOKUP($A182,'[1]Planilha1'!$A$1:$O$191,11,0)</f>
        <v>0</v>
      </c>
      <c r="M182" s="19">
        <f>VLOOKUP($A182,'[1]Planilha1'!$A$1:$O$191,13,0)</f>
        <v>3316.33</v>
      </c>
      <c r="N182" s="19">
        <f>VLOOKUP($A182,'[1]Planilha1'!$A$1:$O$191,12,0)</f>
        <v>818.36</v>
      </c>
      <c r="O182" s="19">
        <f>VLOOKUP($A182,'[1]Planilha1'!$A$1:$O$191,14,0)</f>
        <v>2497.97</v>
      </c>
    </row>
    <row r="183" spans="1:15" s="14" customFormat="1" ht="15" customHeight="1">
      <c r="A183" s="15">
        <v>1446</v>
      </c>
      <c r="B183" s="16" t="s">
        <v>359</v>
      </c>
      <c r="C183" s="23">
        <v>40525</v>
      </c>
      <c r="D183" s="18" t="s">
        <v>26</v>
      </c>
      <c r="E183" s="18" t="s">
        <v>27</v>
      </c>
      <c r="F183" s="18" t="s">
        <v>19</v>
      </c>
      <c r="G183" s="18" t="s">
        <v>19</v>
      </c>
      <c r="H183" s="18"/>
      <c r="I183" s="18" t="s">
        <v>20</v>
      </c>
      <c r="J183" s="19">
        <f>VLOOKUP($A183,'[1]Planilha1'!$A$1:$O$191,15,0)</f>
        <v>6396</v>
      </c>
      <c r="K183" s="19">
        <f>VLOOKUP($A183,'[1]Planilha1'!$A$1:$O$191,10,0)</f>
        <v>0</v>
      </c>
      <c r="L183" s="19">
        <f>VLOOKUP($A183,'[1]Planilha1'!$A$1:$O$191,11,0)</f>
        <v>0</v>
      </c>
      <c r="M183" s="19">
        <f>VLOOKUP($A183,'[1]Planilha1'!$A$1:$O$191,13,0)</f>
        <v>6396</v>
      </c>
      <c r="N183" s="19">
        <f>VLOOKUP($A183,'[1]Planilha1'!$A$1:$O$191,12,0)</f>
        <v>1493.61</v>
      </c>
      <c r="O183" s="19">
        <f>VLOOKUP($A183,'[1]Planilha1'!$A$1:$O$191,14,0)</f>
        <v>4902.39</v>
      </c>
    </row>
    <row r="184" spans="1:15" s="14" customFormat="1" ht="15" customHeight="1">
      <c r="A184" s="30">
        <v>2146</v>
      </c>
      <c r="B184" s="25" t="s">
        <v>360</v>
      </c>
      <c r="C184" s="23">
        <v>43521</v>
      </c>
      <c r="D184" s="18" t="s">
        <v>72</v>
      </c>
      <c r="E184" s="18"/>
      <c r="F184" s="18" t="s">
        <v>19</v>
      </c>
      <c r="G184" s="18" t="s">
        <v>19</v>
      </c>
      <c r="H184" s="18"/>
      <c r="I184" s="18" t="s">
        <v>23</v>
      </c>
      <c r="J184" s="19">
        <f>VLOOKUP($A184,'[1]Planilha1'!$A$1:$O$191,15,0)</f>
        <v>5654.03</v>
      </c>
      <c r="K184" s="19">
        <f>VLOOKUP($A184,'[1]Planilha1'!$A$1:$O$191,10,0)</f>
        <v>0</v>
      </c>
      <c r="L184" s="19">
        <f>VLOOKUP($A184,'[1]Planilha1'!$A$1:$O$191,11,0)</f>
        <v>0</v>
      </c>
      <c r="M184" s="19">
        <f>VLOOKUP($A184,'[1]Planilha1'!$A$1:$O$191,13,0)</f>
        <v>5654.03</v>
      </c>
      <c r="N184" s="19">
        <f>VLOOKUP($A184,'[1]Planilha1'!$A$1:$O$191,12,0)</f>
        <v>1216.99</v>
      </c>
      <c r="O184" s="19">
        <f>VLOOKUP($A184,'[1]Planilha1'!$A$1:$O$191,14,0)</f>
        <v>4437.04</v>
      </c>
    </row>
    <row r="185" spans="1:15" s="14" customFormat="1" ht="15" customHeight="1">
      <c r="A185" s="15">
        <v>1381</v>
      </c>
      <c r="B185" s="16" t="s">
        <v>361</v>
      </c>
      <c r="C185" s="23" t="s">
        <v>114</v>
      </c>
      <c r="D185" s="18" t="s">
        <v>32</v>
      </c>
      <c r="E185" s="18" t="s">
        <v>97</v>
      </c>
      <c r="F185" s="18" t="s">
        <v>18</v>
      </c>
      <c r="G185" s="18" t="s">
        <v>19</v>
      </c>
      <c r="H185" s="18" t="s">
        <v>362</v>
      </c>
      <c r="I185" s="18" t="s">
        <v>47</v>
      </c>
      <c r="J185" s="19">
        <f>VLOOKUP($A185,'[1]Planilha1'!$A$1:$O$191,15,0)</f>
        <v>12677.030000000002</v>
      </c>
      <c r="K185" s="19">
        <f>VLOOKUP($A185,'[1]Planilha1'!$A$1:$O$191,10,0)</f>
        <v>7198.62</v>
      </c>
      <c r="L185" s="19">
        <f>VLOOKUP($A185,'[1]Planilha1'!$A$1:$O$191,11,0)</f>
        <v>0</v>
      </c>
      <c r="M185" s="19">
        <f>VLOOKUP($A185,'[1]Planilha1'!$A$1:$O$191,13,0)</f>
        <v>19875.65</v>
      </c>
      <c r="N185" s="19">
        <f>VLOOKUP($A185,'[1]Planilha1'!$A$1:$O$191,12,0)</f>
        <v>14253.06</v>
      </c>
      <c r="O185" s="19">
        <f>VLOOKUP($A185,'[1]Planilha1'!$A$1:$O$191,14,0)</f>
        <v>5622.59</v>
      </c>
    </row>
    <row r="186" spans="1:15" s="14" customFormat="1" ht="15" customHeight="1">
      <c r="A186" s="15">
        <v>2100</v>
      </c>
      <c r="B186" s="16" t="s">
        <v>363</v>
      </c>
      <c r="C186" s="23">
        <v>43290</v>
      </c>
      <c r="D186" s="18" t="s">
        <v>72</v>
      </c>
      <c r="E186" s="18"/>
      <c r="F186" s="18" t="s">
        <v>19</v>
      </c>
      <c r="G186" s="18" t="s">
        <v>19</v>
      </c>
      <c r="H186" s="18"/>
      <c r="I186" s="18" t="s">
        <v>23</v>
      </c>
      <c r="J186" s="19">
        <f>VLOOKUP($A186,'[1]Planilha1'!$A$1:$O$191,15,0)</f>
        <v>5654.03</v>
      </c>
      <c r="K186" s="19">
        <f>VLOOKUP($A186,'[1]Planilha1'!$A$1:$O$191,10,0)</f>
        <v>0</v>
      </c>
      <c r="L186" s="19">
        <f>VLOOKUP($A186,'[1]Planilha1'!$A$1:$O$191,11,0)</f>
        <v>0</v>
      </c>
      <c r="M186" s="19">
        <f>VLOOKUP($A186,'[1]Planilha1'!$A$1:$O$191,13,0)</f>
        <v>5654.03</v>
      </c>
      <c r="N186" s="19">
        <f>VLOOKUP($A186,'[1]Planilha1'!$A$1:$O$191,12,0)</f>
        <v>1274.78</v>
      </c>
      <c r="O186" s="19">
        <f>VLOOKUP($A186,'[1]Planilha1'!$A$1:$O$191,14,0)</f>
        <v>4379.25</v>
      </c>
    </row>
    <row r="187" spans="1:15" s="14" customFormat="1" ht="15" customHeight="1">
      <c r="A187" s="15">
        <v>1720</v>
      </c>
      <c r="B187" s="16" t="s">
        <v>364</v>
      </c>
      <c r="C187" s="23" t="s">
        <v>365</v>
      </c>
      <c r="D187" s="18" t="s">
        <v>32</v>
      </c>
      <c r="E187" s="18" t="s">
        <v>97</v>
      </c>
      <c r="F187" s="18" t="s">
        <v>18</v>
      </c>
      <c r="G187" s="18" t="s">
        <v>19</v>
      </c>
      <c r="H187" s="18"/>
      <c r="I187" s="18" t="s">
        <v>20</v>
      </c>
      <c r="J187" s="19">
        <f>VLOOKUP($A187,'[1]Planilha1'!$A$1:$O$191,15,0)</f>
        <v>7831.05</v>
      </c>
      <c r="K187" s="19">
        <f>VLOOKUP($A187,'[1]Planilha1'!$A$1:$O$191,10,0)</f>
        <v>0</v>
      </c>
      <c r="L187" s="19">
        <f>VLOOKUP($A187,'[1]Planilha1'!$A$1:$O$191,11,0)</f>
        <v>0</v>
      </c>
      <c r="M187" s="19">
        <f>VLOOKUP($A187,'[1]Planilha1'!$A$1:$O$191,13,0)</f>
        <v>7831.05</v>
      </c>
      <c r="N187" s="19">
        <f>VLOOKUP($A187,'[1]Planilha1'!$A$1:$O$191,12,0)</f>
        <v>1807.51</v>
      </c>
      <c r="O187" s="19">
        <f>VLOOKUP($A187,'[1]Planilha1'!$A$1:$O$191,14,0)</f>
        <v>6023.54</v>
      </c>
    </row>
    <row r="188" spans="1:15" s="14" customFormat="1" ht="15" customHeight="1">
      <c r="A188" s="15">
        <v>1833</v>
      </c>
      <c r="B188" s="16" t="s">
        <v>366</v>
      </c>
      <c r="C188" s="23">
        <v>41730</v>
      </c>
      <c r="D188" s="18" t="s">
        <v>29</v>
      </c>
      <c r="E188" s="18"/>
      <c r="F188" s="18" t="s">
        <v>19</v>
      </c>
      <c r="G188" s="18" t="s">
        <v>19</v>
      </c>
      <c r="H188" s="18"/>
      <c r="I188" s="18" t="s">
        <v>23</v>
      </c>
      <c r="J188" s="19">
        <f>VLOOKUP($A188,'[1]Planilha1'!$A$1:$O$191,15,0)</f>
        <v>4461.5</v>
      </c>
      <c r="K188" s="19">
        <f>VLOOKUP($A188,'[1]Planilha1'!$A$1:$O$191,10,0)</f>
        <v>0</v>
      </c>
      <c r="L188" s="19">
        <f>VLOOKUP($A188,'[1]Planilha1'!$A$1:$O$191,11,0)</f>
        <v>0</v>
      </c>
      <c r="M188" s="19">
        <f>VLOOKUP($A188,'[1]Planilha1'!$A$1:$O$191,13,0)</f>
        <v>4461.5</v>
      </c>
      <c r="N188" s="19">
        <f>VLOOKUP($A188,'[1]Planilha1'!$A$1:$O$191,12,0)</f>
        <v>4461.5</v>
      </c>
      <c r="O188" s="19">
        <f>VLOOKUP($A188,'[1]Planilha1'!$A$1:$O$191,14,0)</f>
        <v>0</v>
      </c>
    </row>
    <row r="189" spans="1:15" s="14" customFormat="1" ht="15" customHeight="1">
      <c r="A189" s="15">
        <v>1865</v>
      </c>
      <c r="B189" s="16" t="s">
        <v>367</v>
      </c>
      <c r="C189" s="23" t="s">
        <v>131</v>
      </c>
      <c r="D189" s="18" t="s">
        <v>26</v>
      </c>
      <c r="E189" s="18" t="s">
        <v>27</v>
      </c>
      <c r="F189" s="18" t="s">
        <v>18</v>
      </c>
      <c r="G189" s="18" t="s">
        <v>19</v>
      </c>
      <c r="H189" s="18"/>
      <c r="I189" s="18" t="s">
        <v>20</v>
      </c>
      <c r="J189" s="19">
        <f>VLOOKUP($A189,'[1]Planilha1'!$A$1:$O$191,15,0)</f>
        <v>9745.05</v>
      </c>
      <c r="K189" s="19">
        <f>VLOOKUP($A189,'[1]Planilha1'!$A$1:$O$191,10,0)</f>
        <v>1413.83</v>
      </c>
      <c r="L189" s="19">
        <f>VLOOKUP($A189,'[1]Planilha1'!$A$1:$O$191,11,0)</f>
        <v>0</v>
      </c>
      <c r="M189" s="19">
        <f>VLOOKUP($A189,'[1]Planilha1'!$A$1:$O$191,13,0)</f>
        <v>11158.88</v>
      </c>
      <c r="N189" s="19">
        <f>VLOOKUP($A189,'[1]Planilha1'!$A$1:$O$191,12,0)</f>
        <v>7123.59</v>
      </c>
      <c r="O189" s="19">
        <f>VLOOKUP($A189,'[1]Planilha1'!$A$1:$O$191,14,0)</f>
        <v>4035.29</v>
      </c>
    </row>
    <row r="190" spans="1:15" s="14" customFormat="1" ht="15" customHeight="1">
      <c r="A190" s="15">
        <v>1763</v>
      </c>
      <c r="B190" s="16" t="s">
        <v>368</v>
      </c>
      <c r="C190" s="23" t="s">
        <v>369</v>
      </c>
      <c r="D190" s="18" t="s">
        <v>32</v>
      </c>
      <c r="E190" s="18" t="s">
        <v>43</v>
      </c>
      <c r="F190" s="18" t="s">
        <v>18</v>
      </c>
      <c r="G190" s="18" t="s">
        <v>19</v>
      </c>
      <c r="H190" s="18"/>
      <c r="I190" s="18" t="s">
        <v>20</v>
      </c>
      <c r="J190" s="19">
        <f>VLOOKUP($A190,'[1]Planilha1'!$A$1:$O$191,15,0)</f>
        <v>7152.24</v>
      </c>
      <c r="K190" s="19">
        <f>VLOOKUP($A190,'[1]Planilha1'!$A$1:$O$191,10,0)</f>
        <v>2186.67</v>
      </c>
      <c r="L190" s="19">
        <f>VLOOKUP($A190,'[1]Planilha1'!$A$1:$O$191,11,0)</f>
        <v>0</v>
      </c>
      <c r="M190" s="19">
        <f>VLOOKUP($A190,'[1]Planilha1'!$A$1:$O$191,13,0)</f>
        <v>9338.91</v>
      </c>
      <c r="N190" s="19">
        <f>VLOOKUP($A190,'[1]Planilha1'!$A$1:$O$191,12,0)</f>
        <v>8885.05</v>
      </c>
      <c r="O190" s="19">
        <f>VLOOKUP($A190,'[1]Planilha1'!$A$1:$O$191,14,0)</f>
        <v>453.86</v>
      </c>
    </row>
    <row r="191" spans="1:15" s="14" customFormat="1" ht="15" customHeight="1">
      <c r="A191" s="15">
        <v>2113</v>
      </c>
      <c r="B191" s="16" t="s">
        <v>370</v>
      </c>
      <c r="C191" s="23">
        <v>43297</v>
      </c>
      <c r="D191" s="18" t="s">
        <v>29</v>
      </c>
      <c r="E191" s="18"/>
      <c r="F191" s="18" t="s">
        <v>19</v>
      </c>
      <c r="G191" s="18" t="s">
        <v>19</v>
      </c>
      <c r="H191" s="18"/>
      <c r="I191" s="18" t="s">
        <v>23</v>
      </c>
      <c r="J191" s="19">
        <f>VLOOKUP($A191,'[1]Planilha1'!$A$1:$O$191,15,0)</f>
        <v>3316.33</v>
      </c>
      <c r="K191" s="19">
        <f>VLOOKUP($A191,'[1]Planilha1'!$A$1:$O$191,10,0)</f>
        <v>0</v>
      </c>
      <c r="L191" s="19">
        <f>VLOOKUP($A191,'[1]Planilha1'!$A$1:$O$191,11,0)</f>
        <v>0</v>
      </c>
      <c r="M191" s="19">
        <f>VLOOKUP($A191,'[1]Planilha1'!$A$1:$O$191,13,0)</f>
        <v>3316.33</v>
      </c>
      <c r="N191" s="19">
        <f>VLOOKUP($A191,'[1]Planilha1'!$A$1:$O$191,12,0)</f>
        <v>553.3</v>
      </c>
      <c r="O191" s="19">
        <f>VLOOKUP($A191,'[1]Planilha1'!$A$1:$O$191,14,0)</f>
        <v>2763.03</v>
      </c>
    </row>
    <row r="192" spans="1:15" s="14" customFormat="1" ht="15" customHeight="1">
      <c r="A192" s="20">
        <v>2160</v>
      </c>
      <c r="B192" s="20" t="s">
        <v>371</v>
      </c>
      <c r="C192" s="29" t="s">
        <v>165</v>
      </c>
      <c r="D192" s="20" t="s">
        <v>29</v>
      </c>
      <c r="E192" s="18"/>
      <c r="F192" s="18" t="s">
        <v>19</v>
      </c>
      <c r="G192" s="18" t="s">
        <v>19</v>
      </c>
      <c r="H192" s="18"/>
      <c r="I192" s="18" t="s">
        <v>23</v>
      </c>
      <c r="J192" s="19">
        <f>VLOOKUP($A192,'[1]Planilha1'!$A$1:$O$191,15,0)</f>
        <v>3316.33</v>
      </c>
      <c r="K192" s="19">
        <f>VLOOKUP($A192,'[1]Planilha1'!$A$1:$O$191,10,0)</f>
        <v>0</v>
      </c>
      <c r="L192" s="19">
        <f>VLOOKUP($A192,'[1]Planilha1'!$A$1:$O$191,11,0)</f>
        <v>0</v>
      </c>
      <c r="M192" s="19">
        <f>VLOOKUP($A192,'[1]Planilha1'!$A$1:$O$191,13,0)</f>
        <v>3316.33</v>
      </c>
      <c r="N192" s="19">
        <f>VLOOKUP($A192,'[1]Planilha1'!$A$1:$O$191,12,0)</f>
        <v>567.52</v>
      </c>
      <c r="O192" s="19">
        <f>VLOOKUP($A192,'[1]Planilha1'!$A$1:$O$191,14,0)</f>
        <v>2748.81</v>
      </c>
    </row>
    <row r="193" spans="1:16" ht="15">
      <c r="A193" s="35"/>
      <c r="B193" s="36"/>
      <c r="C193" s="37"/>
      <c r="D193" s="36"/>
      <c r="E193" s="36"/>
      <c r="F193" s="36"/>
      <c r="G193" s="36"/>
      <c r="H193" s="36"/>
      <c r="I193" s="38" t="s">
        <v>372</v>
      </c>
      <c r="J193" s="39">
        <f aca="true" t="shared" si="0" ref="J193:P193">SUM(J5:J192)</f>
        <v>1386296.8999999997</v>
      </c>
      <c r="K193" s="39">
        <f t="shared" si="0"/>
        <v>105678.20999999998</v>
      </c>
      <c r="L193" s="39">
        <f t="shared" si="0"/>
        <v>50677.84</v>
      </c>
      <c r="M193" s="39">
        <f t="shared" si="0"/>
        <v>1542652.9499999988</v>
      </c>
      <c r="N193" s="39">
        <f t="shared" si="0"/>
        <v>628662.7300000001</v>
      </c>
      <c r="O193" s="39">
        <f t="shared" si="0"/>
        <v>913990.22</v>
      </c>
      <c r="P193" s="39">
        <f t="shared" si="0"/>
        <v>0</v>
      </c>
    </row>
    <row r="195" ht="15">
      <c r="B195" s="36" t="s">
        <v>373</v>
      </c>
    </row>
    <row r="196" ht="15">
      <c r="B196" s="40" t="s">
        <v>374</v>
      </c>
    </row>
    <row r="197" ht="15">
      <c r="B197" s="40" t="s">
        <v>375</v>
      </c>
    </row>
    <row r="198" ht="15">
      <c r="B198" s="41" t="s">
        <v>376</v>
      </c>
    </row>
  </sheetData>
  <autoFilter ref="A3:O192">
    <sortState ref="A4:O198">
      <sortCondition sortBy="value" ref="B4:B198"/>
    </sortState>
  </autoFilter>
  <mergeCells count="1">
    <mergeCell ref="A1:J1"/>
  </mergeCells>
  <printOptions horizontalCentered="1"/>
  <pageMargins left="0.2362204724409449" right="0.2362204724409449" top="0.9448818897637796" bottom="0.7480314960629921" header="0.11811023622047245" footer="0.11811023622047245"/>
  <pageSetup cellComments="atEnd" fitToHeight="0" fitToWidth="1" horizontalDpi="600" verticalDpi="600" orientation="landscape" paperSize="9" scale="41" r:id="rId2"/>
  <headerFooter>
    <oddHeader>&amp;L&amp;G
</oddHeader>
    <oddFooter>&amp;L&amp;G&amp;REmitido em 03/07/2019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Vania do Bomfim Mahnic Rios</cp:lastModifiedBy>
  <dcterms:created xsi:type="dcterms:W3CDTF">2019-09-13T18:26:42Z</dcterms:created>
  <dcterms:modified xsi:type="dcterms:W3CDTF">2019-09-13T18:26:57Z</dcterms:modified>
  <cp:category/>
  <cp:version/>
  <cp:contentType/>
  <cp:contentStatus/>
</cp:coreProperties>
</file>