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DEZEMBRO 2018" sheetId="2" r:id="rId1"/>
  </sheets>
  <externalReferences>
    <externalReference r:id="rId4"/>
  </externalReferences>
  <definedNames>
    <definedName name="_xlnm._FilterDatabase" localSheetId="0" hidden="1">'DEZEMBRO 2018'!$A$3:$O$221</definedName>
    <definedName name="_xlnm.Print_Area" localSheetId="0">'DEZEMBRO 2018'!$A$1:$O$226</definedName>
    <definedName name="_xlnm.Print_Titles" localSheetId="0">'DEZEMBRO 2018'!$1:$3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<sst xmlns="http://schemas.openxmlformats.org/spreadsheetml/2006/main" count="1354" uniqueCount="408">
  <si>
    <t>RELAÇÃO MENSAL - DEZEMBRO/2018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</si>
  <si>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</si>
  <si>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</si>
  <si>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</si>
  <si>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</si>
  <si>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</si>
  <si>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</si>
  <si>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</si>
  <si>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</si>
  <si>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</si>
  <si>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</si>
  <si>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</si>
  <si>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</si>
  <si>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</si>
  <si>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</si>
  <si>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</si>
  <si>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</t>
  </si>
  <si>
    <t xml:space="preserve"> Advogado</t>
  </si>
  <si>
    <t>NA</t>
  </si>
  <si>
    <t>EFETIVO</t>
  </si>
  <si>
    <t xml:space="preserve"> ALESSANDRO GONÇALVES DE OLIVEIRA </t>
  </si>
  <si>
    <t xml:space="preserve"> 04/06/2012  </t>
  </si>
  <si>
    <t xml:space="preserve"> Engenheiro Civil</t>
  </si>
  <si>
    <t xml:space="preserve"> ALEXANDRE GONÇALVES DA COSTA</t>
  </si>
  <si>
    <t xml:space="preserve"> Assessor I</t>
  </si>
  <si>
    <t>COMISSIONADO</t>
  </si>
  <si>
    <t xml:space="preserve"> ALINE PALMEIRA MARDEN </t>
  </si>
  <si>
    <t xml:space="preserve"> 12/05/2014  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</si>
  <si>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</si>
  <si>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</si>
  <si>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</si>
  <si>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</si>
  <si>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</si>
  <si>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Fiscal</t>
  </si>
  <si>
    <t xml:space="preserve"> ALVARO SANCHEZ VICENTE FARIA</t>
  </si>
  <si>
    <t xml:space="preserve"> AMAURI BATISTA REGIS</t>
  </si>
  <si>
    <t xml:space="preserve"> Diretor Financeiro</t>
  </si>
  <si>
    <t xml:space="preserve"> ANA ALICE VIEIRA ROSA RODRIGUES</t>
  </si>
  <si>
    <t xml:space="preserve"> ANA CAROLINNE SANTOS AUAD PELA</t>
  </si>
  <si>
    <t xml:space="preserve"> Supervisor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</si>
  <si>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</si>
  <si>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</si>
  <si>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</si>
  <si>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</si>
  <si>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</si>
  <si>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ANANIAS JOSE DE OLIVEIRA JUNIOR </t>
  </si>
  <si>
    <t xml:space="preserve"> Assessor III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</si>
  <si>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</si>
  <si>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</si>
  <si>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</si>
  <si>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</si>
  <si>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</si>
  <si>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</si>
  <si>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ANDRE YURI ALVES GOMES </t>
  </si>
  <si>
    <t xml:space="preserve"> ANDREIA TATAGIBA SILVA </t>
  </si>
  <si>
    <t xml:space="preserve"> ANTONIO FAUSTO DE BASTOS AZEVEDO NORA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</si>
  <si>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</si>
  <si>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</si>
  <si>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</si>
  <si>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</si>
  <si>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</si>
  <si>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</si>
  <si>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</si>
  <si>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</si>
  <si>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</si>
  <si>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</si>
  <si>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BENITEZ BRANDAO CALIL</t>
  </si>
  <si>
    <t xml:space="preserve"> Conselheiro Fiscal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</si>
  <si>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</si>
  <si>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</si>
  <si>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</si>
  <si>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</si>
  <si>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CAROLINE GRASIELLE DE FRANCA  RODRIGUES </t>
  </si>
  <si>
    <t xml:space="preserve"> CAROLINE RASSI QUEIROZ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</si>
  <si>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</si>
  <si>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</si>
  <si>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</si>
  <si>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</si>
  <si>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</si>
  <si>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</si>
  <si>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</si>
  <si>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</si>
  <si>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</si>
  <si>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</si>
  <si>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Assessor IV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</si>
  <si>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</si>
  <si>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</si>
  <si>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</si>
  <si>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</si>
  <si>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>EFETIVO/COMISSIONADO</t>
  </si>
  <si>
    <t xml:space="preserve"> CIRLENE MARIA DA SILVA </t>
  </si>
  <si>
    <t xml:space="preserve"> 13/02/2010  </t>
  </si>
  <si>
    <t xml:space="preserve"> Assessor V</t>
  </si>
  <si>
    <t xml:space="preserve"> CIRO MEIRELES JUNIOR</t>
  </si>
  <si>
    <t xml:space="preserve"> Diretor de Governança e Transparência</t>
  </si>
  <si>
    <t xml:space="preserve"> CLEOMAR DUTRA FERREIRA</t>
  </si>
  <si>
    <t xml:space="preserve"> Conselheiro de Administração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</si>
  <si>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</si>
  <si>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Presidente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</si>
  <si>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</si>
  <si>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</si>
  <si>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</si>
  <si>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</si>
  <si>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</si>
  <si>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</si>
  <si>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</si>
  <si>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</si>
  <si>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</si>
  <si>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</si>
  <si>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</si>
  <si>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</si>
  <si>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</si>
  <si>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</si>
  <si>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</si>
  <si>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</si>
  <si>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</si>
  <si>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</si>
  <si>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</si>
  <si>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</si>
  <si>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</si>
  <si>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</si>
  <si>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DANIELA BRAGA SILVA MARCIANO </t>
  </si>
  <si>
    <t xml:space="preserve"> DANILO DO PRADO BUENO </t>
  </si>
  <si>
    <t xml:space="preserve"> DANILO MACHADO RAYA </t>
  </si>
  <si>
    <t xml:space="preserve"> 02/05/2013  </t>
  </si>
  <si>
    <t xml:space="preserve"> DARCIO MOREIRA DE SOUSA </t>
  </si>
  <si>
    <t xml:space="preserve"> 11/07/2016 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</si>
  <si>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</si>
  <si>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</si>
  <si>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</si>
  <si>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</si>
  <si>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</si>
  <si>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</si>
  <si>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</si>
  <si>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</si>
  <si>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</si>
  <si>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</si>
  <si>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</si>
  <si>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</si>
  <si>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DILMA ALENCASTRO VEIGA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</si>
  <si>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</si>
  <si>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</si>
  <si>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</si>
  <si>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</si>
  <si>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EDSON MELO FILIZZOLA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</si>
  <si>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</si>
  <si>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</si>
  <si>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</si>
  <si>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</si>
  <si>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</si>
  <si>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</si>
  <si>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</si>
  <si>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</si>
  <si>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</si>
  <si>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</si>
  <si>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</si>
  <si>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</si>
  <si>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</si>
  <si>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</si>
  <si>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</si>
  <si>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</si>
  <si>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EUNICE MARIA DA SILVA NOLETO </t>
  </si>
  <si>
    <t>Gerente Financeiro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</si>
  <si>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</si>
  <si>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</si>
  <si>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</si>
  <si>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</si>
  <si>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</si>
  <si>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</si>
  <si>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</si>
  <si>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</si>
  <si>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</si>
  <si>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</si>
  <si>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FERNANDA PIRES BRASIL </t>
  </si>
  <si>
    <t xml:space="preserve"> FERNANDO DE ASSIS AZEVEDO </t>
  </si>
  <si>
    <t xml:space="preserve"> 01/02/2007  </t>
  </si>
  <si>
    <t>Gerente de Programas Habitacionais</t>
  </si>
  <si>
    <t xml:space="preserve"> FERNANDO RAMALHO DA COSTA </t>
  </si>
  <si>
    <t xml:space="preserve"> 09/05/2016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</si>
  <si>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</si>
  <si>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</si>
  <si>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</si>
  <si>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</si>
  <si>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</si>
  <si>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</si>
  <si>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GLAUCO TEIXEIRA MORGADO </t>
  </si>
  <si>
    <t xml:space="preserve"> 14/12/2010  </t>
  </si>
  <si>
    <t xml:space="preserve"> GUILHERME FREITAS SOUZA</t>
  </si>
  <si>
    <t xml:space="preserve"> GUSTAVO POMPEU ALVES CUSTODIO GUIMARAES 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</si>
  <si>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</si>
  <si>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</si>
  <si>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</si>
  <si>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</si>
  <si>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Diretor Técnico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</si>
  <si>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</si>
  <si>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</si>
  <si>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</si>
  <si>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</si>
  <si>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</si>
  <si>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</si>
  <si>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</si>
  <si>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</si>
  <si>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</si>
  <si>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</si>
  <si>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</si>
  <si>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IVANA ALVES TAVARES </t>
  </si>
  <si>
    <t xml:space="preserve"> IZADORA REZENDE </t>
  </si>
  <si>
    <t xml:space="preserve"> JAIDS ANTONIO PEREIRA JUNIOR </t>
  </si>
  <si>
    <t xml:space="preserve"> JAIR JOSE RIBEIRO FILHO </t>
  </si>
  <si>
    <t xml:space="preserve"> 08/02/2012  </t>
  </si>
  <si>
    <t>Advogado</t>
  </si>
  <si>
    <t xml:space="preserve"> JAQUELINE CARVALHO RIOS </t>
  </si>
  <si>
    <t>Cooredenador de Tesouraria</t>
  </si>
  <si>
    <t xml:space="preserve"> JEANE GUEDES XAVIER DE BARROS </t>
  </si>
  <si>
    <t xml:space="preserve"> JESUINA MORAES DOS SANTOS </t>
  </si>
  <si>
    <t xml:space="preserve"> Auxiliar de Auditoria Interna</t>
  </si>
  <si>
    <t xml:space="preserve"> JHULYANE FERREIRA SILVA</t>
  </si>
  <si>
    <t xml:space="preserve"> JOAO MARCOS FERNANDES DE SANTANA </t>
  </si>
  <si>
    <t xml:space="preserve"> JOAO PAULO LIMA FERREIRA ODEON 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</si>
  <si>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</si>
  <si>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</si>
  <si>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</si>
  <si>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</si>
  <si>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JOAO VITOR SIQUEIRA DA FONSECA</t>
  </si>
  <si>
    <t xml:space="preserve"> JOARA REIS FERREIRA </t>
  </si>
  <si>
    <t xml:space="preserve"> JOSE CARLOS PIMENTA CABRAL</t>
  </si>
  <si>
    <t xml:space="preserve"> Secretário Geral</t>
  </si>
  <si>
    <t xml:space="preserve"> JOSE GARCIA PIRES </t>
  </si>
  <si>
    <t xml:space="preserve"> 15/06/2018  </t>
  </si>
  <si>
    <t xml:space="preserve"> Vice - Presidente</t>
  </si>
  <si>
    <t xml:space="preserve"> JOSE MUNIZ FALCAO²</t>
  </si>
  <si>
    <t xml:space="preserve"> Técnico Científico III-B</t>
  </si>
  <si>
    <t xml:space="preserve"> JULIA MANFRIN</t>
  </si>
  <si>
    <t xml:space="preserve"> Técnico Nível Superior</t>
  </si>
  <si>
    <t>Economista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</si>
  <si>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</si>
  <si>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</si>
  <si>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</si>
  <si>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</si>
  <si>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</si>
  <si>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</si>
  <si>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</si>
  <si>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</si>
  <si>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</si>
  <si>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</si>
  <si>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</si>
  <si>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</si>
  <si>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</si>
  <si>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DONZELLI </t>
  </si>
  <si>
    <t xml:space="preserve"> LARISSA VIEIRA DOS SANTOS E VELOSO </t>
  </si>
  <si>
    <t xml:space="preserve"> LEANDRO RODRIGUES ARANTES </t>
  </si>
  <si>
    <t xml:space="preserve"> 21/12/2011  </t>
  </si>
  <si>
    <t xml:space="preserve"> LENA MARIA MILHOMEM DE SOUSA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</si>
  <si>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</si>
  <si>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</si>
  <si>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</si>
  <si>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</si>
  <si>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</si>
  <si>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</si>
  <si>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</si>
  <si>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LUCELIA DOS SANTOS LIMA </t>
  </si>
  <si>
    <t xml:space="preserve"> LUCIANA BARBOSA NASCIMENTO </t>
  </si>
  <si>
    <t xml:space="preserve"> 06/05/2013  </t>
  </si>
  <si>
    <t xml:space="preserve"> LUCIANA RONCATO </t>
  </si>
  <si>
    <t>Gerente de Apoio à Gestão e Coop. Té.</t>
  </si>
  <si>
    <t xml:space="preserve"> LUCIMAR FERNANDES ROCHA </t>
  </si>
  <si>
    <t xml:space="preserve"> LUDMILLA SOUZA OLIVEIRA</t>
  </si>
  <si>
    <t xml:space="preserve"> LUIS CARLOS SOUZA ARAUJO </t>
  </si>
  <si>
    <t>Gerente de Cadastro e Atendimento</t>
  </si>
  <si>
    <t xml:space="preserve"> MANOEL FERREIRA JUNIOR </t>
  </si>
  <si>
    <t>Assessor IV</t>
  </si>
  <si>
    <t xml:space="preserve"> MARCEL SOARES </t>
  </si>
  <si>
    <t xml:space="preserve"> MARCELLE DINIZ MOURA BARROS </t>
  </si>
  <si>
    <t xml:space="preserve"> 02/12/2010  </t>
  </si>
  <si>
    <t xml:space="preserve"> MARCELO DOS SANTOS FARIA CORREA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</si>
  <si>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</si>
  <si>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</si>
  <si>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</si>
  <si>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</si>
  <si>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</si>
  <si>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</si>
  <si>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</si>
  <si>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</si>
  <si>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</si>
  <si>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</si>
  <si>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</si>
  <si>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</si>
  <si>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</si>
  <si>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</si>
  <si>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</si>
  <si>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</si>
  <si>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</si>
  <si>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</si>
  <si>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</si>
  <si>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</si>
  <si>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</si>
  <si>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</si>
  <si>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JOSE GUIMARAES CABRAL</t>
  </si>
  <si>
    <t xml:space="preserve"> Diretor de Desenvolvimento Institucional e Cooperação Técnica</t>
  </si>
  <si>
    <t xml:space="preserve"> MARIA LUCIA MACHADO FIGUEIRA </t>
  </si>
  <si>
    <t xml:space="preserve"> 05/03/1971  </t>
  </si>
  <si>
    <t xml:space="preserve"> MARIA ROSARIA MULLER </t>
  </si>
  <si>
    <t xml:space="preserve"> MARLON MATOS DIAS </t>
  </si>
  <si>
    <t xml:space="preserve"> MAURO MARCONDES DA COSTA JUNIOR </t>
  </si>
  <si>
    <t xml:space="preserve"> 06/01/2014  </t>
  </si>
  <si>
    <t xml:space="preserve"> MICHELI DOROW </t>
  </si>
  <si>
    <t xml:space="preserve"> 18/07/2016  </t>
  </si>
  <si>
    <t xml:space="preserve"> MURILO CAETANO ABREU DE SOUSA MORAES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</si>
  <si>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</si>
  <si>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</si>
  <si>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</si>
  <si>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</si>
  <si>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</si>
  <si>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</si>
  <si>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NEUSA MARIA DE PAULA MENDONÇA </t>
  </si>
  <si>
    <t xml:space="preserve"> 04/10/2011  </t>
  </si>
  <si>
    <t xml:space="preserve"> NILVA ARAUJO LEITE BARROS 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</si>
  <si>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</si>
  <si>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</si>
  <si>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</si>
  <si>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</si>
  <si>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</si>
  <si>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</si>
  <si>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</si>
  <si>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POLIANA MACHADO DOS SANTOS </t>
  </si>
  <si>
    <t xml:space="preserve"> PRISCILA CAVALCANTI DA SILVA </t>
  </si>
  <si>
    <t xml:space="preserve"> PRISCILLA AGUIDA DE PAULA MORAIS </t>
  </si>
  <si>
    <t xml:space="preserve"> RAFAEL NICACIO DE SOUZA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</si>
  <si>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</si>
  <si>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</si>
  <si>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</si>
  <si>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</si>
  <si>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</si>
  <si>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</si>
  <si>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</si>
  <si>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RIBAMAR FERREIRA DOS SANTOS </t>
  </si>
  <si>
    <t xml:space="preserve"> RICARDO DUARTE SOUZA </t>
  </si>
  <si>
    <t xml:space="preserve"> ROBERTA QUARESMA RIBEIRO PEREIRA</t>
  </si>
  <si>
    <t xml:space="preserve"> RODRIGO ALVES DE ARAUJO E SILVA³</t>
  </si>
  <si>
    <t>Jornalista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</si>
  <si>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</si>
  <si>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</si>
  <si>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</si>
  <si>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</si>
  <si>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</si>
  <si>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</si>
  <si>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</si>
  <si>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ROGERIO RAMOS DE SOUZA </t>
  </si>
  <si>
    <t xml:space="preserve"> 14/07/2016  </t>
  </si>
  <si>
    <t xml:space="preserve"> RONALDO MACEDO LIMBERTE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</si>
  <si>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</si>
  <si>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</si>
  <si>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</si>
  <si>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</si>
  <si>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Coordenadora de Patrimônio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</si>
  <si>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</si>
  <si>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</si>
  <si>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</si>
  <si>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</si>
  <si>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</si>
  <si>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</si>
  <si>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</si>
  <si>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</si>
  <si>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</si>
  <si>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</si>
  <si>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</si>
  <si>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</si>
  <si>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</si>
  <si>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SERGEI CRUVINEL GORDO DE PAULA 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</si>
  <si>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</si>
  <si>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</si>
  <si>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</si>
  <si>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</si>
  <si>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</si>
  <si>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</si>
  <si>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</si>
  <si>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</si>
  <si>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STANLEY SEBASTIAO VALENTE</t>
  </si>
  <si>
    <t xml:space="preserve"> Diretor Administrativo</t>
  </si>
  <si>
    <t xml:space="preserve"> STEFANNY MORAES PINA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</si>
  <si>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</si>
  <si>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</si>
  <si>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</si>
  <si>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</si>
  <si>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</si>
  <si>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</si>
  <si>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</si>
  <si>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</si>
  <si>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</si>
  <si>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</si>
  <si>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</si>
  <si>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</si>
  <si>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</si>
  <si>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</si>
  <si>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</si>
  <si>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</si>
  <si>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</si>
  <si>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</si>
  <si>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HENRIQUE RODRIGUES DA SILVA</t>
  </si>
  <si>
    <t xml:space="preserve"> WEBBERSON LUIZ PEREIRA DE SOUZA </t>
  </si>
  <si>
    <t xml:space="preserve"> WELIDA TOME BERNARDES </t>
  </si>
  <si>
    <t xml:space="preserve"> 31/08/2016  </t>
  </si>
  <si>
    <t xml:space="preserve"> ZELIA DE FÁTIMA GUIMARÃES </t>
  </si>
  <si>
    <t>Total (217) em 31/12/2018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</si>
  <si>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fixos no valor de R$ 23.772,84 pago pelo Órgão de Origem - Caixa Econômica Federal - ficando a cargo desta Agência o respectivo reembolso e pagamento da gratificação do cargo ocupado, no valor de R$15.285,68, conforme Deliberação Diretoria nº 101/2011.</t>
    </r>
  </si>
  <si>
    <t>² Empregado afastado por licença médica</t>
  </si>
  <si>
    <t>³ Empregado afastado por licença por interesse particular</t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</si>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</sst>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2" fillId="0" borderId="0" xfId="0" applyFont="1"/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/>
    <xf numFmtId="164" fontId="2" fillId="0" borderId="0" xfId="20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12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2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13 Integral - Adic. Salário</v>
          </cell>
          <cell r="D1" t="str">
            <v>13 Integral - Salário Base</v>
          </cell>
          <cell r="E1" t="str">
            <v>13 Integral - Valor Variável</v>
          </cell>
          <cell r="F1" t="str">
            <v>Grat. Natalina Terceiros</v>
          </cell>
          <cell r="G1" t="str">
            <v>13º Salário</v>
          </cell>
          <cell r="H1" t="str">
            <v>Abono de Férias</v>
          </cell>
          <cell r="I1" t="str">
            <v>Adicional 1/3 Abono de Férias</v>
          </cell>
          <cell r="J1" t="str">
            <v>Adicional 1/3 de Férias</v>
          </cell>
          <cell r="K1" t="str">
            <v>Adicional Salário Abono Férias</v>
          </cell>
          <cell r="L1" t="str">
            <v>Média Variável Abono de Férias</v>
          </cell>
          <cell r="M1" t="str">
            <v>Média Variável de Férias</v>
          </cell>
          <cell r="N1" t="str">
            <v>1/3 de Férias e Abono</v>
          </cell>
          <cell r="O1" t="str">
            <v>Total de descontos</v>
          </cell>
          <cell r="P1" t="str">
            <v>Total de proventos</v>
          </cell>
          <cell r="Q1" t="str">
            <v>Total líquido</v>
          </cell>
          <cell r="R1" t="str">
            <v>Proventos da Folha</v>
          </cell>
        </row>
        <row r="2">
          <cell r="A2">
            <v>1683</v>
          </cell>
          <cell r="B2" t="str">
            <v>ADRIANA SAO JOSE DE MORAES</v>
          </cell>
          <cell r="C2">
            <v>1328.66</v>
          </cell>
          <cell r="D2">
            <v>2142.46</v>
          </cell>
          <cell r="E2">
            <v>0</v>
          </cell>
          <cell r="F2">
            <v>0</v>
          </cell>
          <cell r="G2">
            <v>3471.12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5338.4800000000005</v>
          </cell>
          <cell r="P2">
            <v>11801.8</v>
          </cell>
          <cell r="Q2">
            <v>6463.32</v>
          </cell>
          <cell r="R2">
            <v>8330.68</v>
          </cell>
        </row>
        <row r="3">
          <cell r="A3">
            <v>1630</v>
          </cell>
          <cell r="B3" t="str">
            <v>ALESSANDRO GONÇALVES DE OLIVEIRA</v>
          </cell>
          <cell r="C3">
            <v>3188.78</v>
          </cell>
          <cell r="D3">
            <v>8109</v>
          </cell>
          <cell r="E3">
            <v>0</v>
          </cell>
          <cell r="F3">
            <v>0</v>
          </cell>
          <cell r="G3">
            <v>11297.78</v>
          </cell>
          <cell r="H3">
            <v>2703.14</v>
          </cell>
          <cell r="I3">
            <v>1255.37</v>
          </cell>
          <cell r="J3">
            <v>1882.96</v>
          </cell>
          <cell r="K3">
            <v>1062.98</v>
          </cell>
          <cell r="L3">
            <v>0</v>
          </cell>
          <cell r="M3">
            <v>0</v>
          </cell>
          <cell r="N3">
            <v>6904.449999999999</v>
          </cell>
          <cell r="O3">
            <v>23824.45</v>
          </cell>
          <cell r="P3">
            <v>29638.370000000003</v>
          </cell>
          <cell r="Q3">
            <v>5813.92</v>
          </cell>
          <cell r="R3">
            <v>11436.140000000003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3188.78</v>
          </cell>
          <cell r="E4">
            <v>0</v>
          </cell>
          <cell r="F4">
            <v>0</v>
          </cell>
          <cell r="G4">
            <v>3188.78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3783.83</v>
          </cell>
          <cell r="P4">
            <v>6477.56</v>
          </cell>
          <cell r="Q4">
            <v>2693.73</v>
          </cell>
          <cell r="R4">
            <v>3288.78</v>
          </cell>
        </row>
        <row r="5">
          <cell r="A5">
            <v>1843</v>
          </cell>
          <cell r="B5" t="str">
            <v>ALINE PALMEIRA MARDEN</v>
          </cell>
          <cell r="C5">
            <v>3188.78</v>
          </cell>
          <cell r="D5">
            <v>5141.9</v>
          </cell>
          <cell r="E5">
            <v>0</v>
          </cell>
          <cell r="F5">
            <v>0</v>
          </cell>
          <cell r="G5">
            <v>8330.68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10801.36</v>
          </cell>
          <cell r="P5">
            <v>16661.36</v>
          </cell>
          <cell r="Q5">
            <v>5860</v>
          </cell>
          <cell r="R5">
            <v>8330.68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5485.5</v>
          </cell>
          <cell r="E6">
            <v>0</v>
          </cell>
          <cell r="F6">
            <v>0</v>
          </cell>
          <cell r="G6">
            <v>5485.5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6411.85</v>
          </cell>
          <cell r="P6">
            <v>11548</v>
          </cell>
          <cell r="Q6">
            <v>5136.15</v>
          </cell>
          <cell r="R6">
            <v>6062.5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7155</v>
          </cell>
          <cell r="E7">
            <v>0</v>
          </cell>
          <cell r="F7">
            <v>0</v>
          </cell>
          <cell r="G7">
            <v>7155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8304.869999999999</v>
          </cell>
          <cell r="P7">
            <v>14310</v>
          </cell>
          <cell r="Q7">
            <v>6005.13</v>
          </cell>
          <cell r="R7">
            <v>7155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1328.66</v>
          </cell>
          <cell r="E8">
            <v>0</v>
          </cell>
          <cell r="F8">
            <v>0</v>
          </cell>
          <cell r="G8">
            <v>1328.66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1760.94</v>
          </cell>
          <cell r="P8">
            <v>4517.4400000000005</v>
          </cell>
          <cell r="Q8">
            <v>2756.5</v>
          </cell>
          <cell r="R8">
            <v>3188.7800000000007</v>
          </cell>
        </row>
        <row r="9">
          <cell r="A9">
            <v>2065</v>
          </cell>
          <cell r="B9" t="str">
            <v>AMAURI BATISTA REGIS</v>
          </cell>
          <cell r="C9">
            <v>0</v>
          </cell>
          <cell r="D9">
            <v>0</v>
          </cell>
          <cell r="E9">
            <v>0</v>
          </cell>
          <cell r="F9">
            <v>5668.45</v>
          </cell>
          <cell r="G9">
            <v>5668.45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13190.66</v>
          </cell>
          <cell r="P9">
            <v>28342.23</v>
          </cell>
          <cell r="Q9">
            <v>15151.57</v>
          </cell>
          <cell r="R9">
            <v>22673.78</v>
          </cell>
        </row>
        <row r="10">
          <cell r="A10">
            <v>2010</v>
          </cell>
          <cell r="B10" t="str">
            <v>ANA ALICE VIEIRA ROSA RODRIGUES</v>
          </cell>
          <cell r="C10">
            <v>0</v>
          </cell>
          <cell r="D10">
            <v>3188.78</v>
          </cell>
          <cell r="E10">
            <v>0</v>
          </cell>
          <cell r="F10">
            <v>0</v>
          </cell>
          <cell r="G10">
            <v>3188.78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3563.55</v>
          </cell>
          <cell r="P10">
            <v>6377.56</v>
          </cell>
          <cell r="Q10">
            <v>2814.0099999999998</v>
          </cell>
          <cell r="R10">
            <v>3188.78</v>
          </cell>
        </row>
        <row r="11">
          <cell r="A11">
            <v>2059</v>
          </cell>
          <cell r="B11" t="str">
            <v>ANA CAROLINNE SANTOS AUAD PELA</v>
          </cell>
          <cell r="C11">
            <v>0</v>
          </cell>
          <cell r="D11">
            <v>1384.74</v>
          </cell>
          <cell r="E11">
            <v>0</v>
          </cell>
          <cell r="F11">
            <v>0</v>
          </cell>
          <cell r="G11">
            <v>1384.74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1584.77</v>
          </cell>
          <cell r="P11">
            <v>2895.37</v>
          </cell>
          <cell r="Q11">
            <v>1310.6000000000001</v>
          </cell>
          <cell r="R11">
            <v>1510.6299999999999</v>
          </cell>
        </row>
        <row r="12">
          <cell r="A12">
            <v>1768</v>
          </cell>
          <cell r="B12" t="str">
            <v>ANA LIVIA DO CARMO ARAUJO</v>
          </cell>
          <cell r="C12">
            <v>0</v>
          </cell>
          <cell r="D12">
            <v>5141.9</v>
          </cell>
          <cell r="E12">
            <v>0</v>
          </cell>
          <cell r="F12">
            <v>0</v>
          </cell>
          <cell r="G12">
            <v>5141.9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5546.320000000001</v>
          </cell>
          <cell r="P12">
            <v>10483.8</v>
          </cell>
          <cell r="Q12">
            <v>4937.4800000000005</v>
          </cell>
          <cell r="R12">
            <v>5341.9</v>
          </cell>
        </row>
        <row r="13">
          <cell r="A13">
            <v>1832</v>
          </cell>
          <cell r="B13" t="str">
            <v>ANA REGINA DE ALMEIDA</v>
          </cell>
          <cell r="C13">
            <v>6523.89</v>
          </cell>
          <cell r="D13">
            <v>5141.9</v>
          </cell>
          <cell r="E13">
            <v>0</v>
          </cell>
          <cell r="F13">
            <v>0</v>
          </cell>
          <cell r="G13">
            <v>11665.79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11700.5</v>
          </cell>
          <cell r="P13">
            <v>23665.09</v>
          </cell>
          <cell r="Q13">
            <v>11964.59</v>
          </cell>
          <cell r="R13">
            <v>11999.3</v>
          </cell>
        </row>
        <row r="14">
          <cell r="A14">
            <v>2033</v>
          </cell>
          <cell r="B14" t="str">
            <v>ANANIAS JOSE DE OLIVEIRA JUNIOR</v>
          </cell>
          <cell r="C14">
            <v>0</v>
          </cell>
          <cell r="D14">
            <v>5436.57</v>
          </cell>
          <cell r="E14">
            <v>0</v>
          </cell>
          <cell r="F14">
            <v>0</v>
          </cell>
          <cell r="G14">
            <v>5436.57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6123.47</v>
          </cell>
          <cell r="P14">
            <v>10873.14</v>
          </cell>
          <cell r="Q14">
            <v>4749.67</v>
          </cell>
          <cell r="R14">
            <v>5436.57</v>
          </cell>
        </row>
        <row r="15">
          <cell r="A15">
            <v>2130</v>
          </cell>
          <cell r="B15" t="str">
            <v>ANDRE LUIZ VIEIRA FERNANDES</v>
          </cell>
          <cell r="C15">
            <v>5679.81</v>
          </cell>
          <cell r="D15">
            <v>4607.02</v>
          </cell>
          <cell r="E15">
            <v>0</v>
          </cell>
          <cell r="F15">
            <v>0</v>
          </cell>
          <cell r="G15">
            <v>10286.830000000002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12134.220000000001</v>
          </cell>
          <cell r="P15">
            <v>20573.66</v>
          </cell>
          <cell r="Q15">
            <v>8439.44</v>
          </cell>
          <cell r="R15">
            <v>10286.829999999998</v>
          </cell>
        </row>
        <row r="16">
          <cell r="A16">
            <v>2115</v>
          </cell>
          <cell r="B16" t="str">
            <v>ANDRE YURI ALVES GOMES</v>
          </cell>
          <cell r="C16">
            <v>0</v>
          </cell>
          <cell r="D16">
            <v>629.43</v>
          </cell>
          <cell r="E16">
            <v>0</v>
          </cell>
          <cell r="F16">
            <v>0</v>
          </cell>
          <cell r="G16">
            <v>629.43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874.0899999999999</v>
          </cell>
          <cell r="P16">
            <v>2140.06</v>
          </cell>
          <cell r="Q16">
            <v>1265.97</v>
          </cell>
          <cell r="R16">
            <v>1510.63</v>
          </cell>
        </row>
        <row r="17">
          <cell r="A17">
            <v>2090</v>
          </cell>
          <cell r="B17" t="str">
            <v>ANDREIA TATAGIBA SILVA</v>
          </cell>
          <cell r="C17">
            <v>0</v>
          </cell>
          <cell r="D17">
            <v>755.32</v>
          </cell>
          <cell r="E17">
            <v>0</v>
          </cell>
          <cell r="F17">
            <v>0</v>
          </cell>
          <cell r="G17">
            <v>755.32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984.8699999999999</v>
          </cell>
          <cell r="P17">
            <v>2265.9500000000003</v>
          </cell>
          <cell r="Q17">
            <v>1281.0800000000002</v>
          </cell>
          <cell r="R17">
            <v>1510.63</v>
          </cell>
        </row>
        <row r="18">
          <cell r="A18">
            <v>2070</v>
          </cell>
          <cell r="B18" t="str">
            <v>ANTONIO FAUSTO DE BASTOS AZEVEDO NORA</v>
          </cell>
          <cell r="C18">
            <v>0</v>
          </cell>
          <cell r="D18">
            <v>2391.59</v>
          </cell>
          <cell r="E18">
            <v>0</v>
          </cell>
          <cell r="F18">
            <v>0</v>
          </cell>
          <cell r="G18">
            <v>2391.59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2734.45</v>
          </cell>
          <cell r="P18">
            <v>5680.370000000001</v>
          </cell>
          <cell r="Q18">
            <v>2945.92</v>
          </cell>
          <cell r="R18">
            <v>3288.7800000000007</v>
          </cell>
        </row>
        <row r="19">
          <cell r="A19">
            <v>1280</v>
          </cell>
          <cell r="B19" t="str">
            <v>AQUILINO ALVES DE MACEDO</v>
          </cell>
          <cell r="C19">
            <v>3045.76</v>
          </cell>
          <cell r="D19">
            <v>1758.61</v>
          </cell>
          <cell r="E19">
            <v>993.19</v>
          </cell>
          <cell r="F19">
            <v>0</v>
          </cell>
          <cell r="G19">
            <v>5797.5599999999995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5247.469999999999</v>
          </cell>
          <cell r="P19">
            <v>10601.93</v>
          </cell>
          <cell r="Q19">
            <v>5354.46</v>
          </cell>
          <cell r="R19">
            <v>4804.370000000001</v>
          </cell>
        </row>
        <row r="20">
          <cell r="A20">
            <v>1120</v>
          </cell>
          <cell r="B20" t="str">
            <v>AURICELIA PORTELA DUARTE</v>
          </cell>
          <cell r="C20">
            <v>2974.48</v>
          </cell>
          <cell r="D20">
            <v>3760.75</v>
          </cell>
          <cell r="E20">
            <v>414.21</v>
          </cell>
          <cell r="F20">
            <v>0</v>
          </cell>
          <cell r="G20">
            <v>7149.44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7894.07</v>
          </cell>
          <cell r="P20">
            <v>13884.669999999998</v>
          </cell>
          <cell r="Q20">
            <v>5990.6</v>
          </cell>
          <cell r="R20">
            <v>6735.229999999999</v>
          </cell>
        </row>
        <row r="21">
          <cell r="A21">
            <v>1631</v>
          </cell>
          <cell r="B21" t="str">
            <v>AYLTON AKIYOSHI HAGA</v>
          </cell>
          <cell r="C21">
            <v>0</v>
          </cell>
          <cell r="D21">
            <v>7155</v>
          </cell>
          <cell r="E21">
            <v>0</v>
          </cell>
          <cell r="F21">
            <v>0</v>
          </cell>
          <cell r="G21">
            <v>7155</v>
          </cell>
          <cell r="H21">
            <v>0</v>
          </cell>
          <cell r="I21">
            <v>0</v>
          </cell>
          <cell r="J21">
            <v>874.46</v>
          </cell>
          <cell r="K21">
            <v>0</v>
          </cell>
          <cell r="L21">
            <v>0</v>
          </cell>
          <cell r="M21">
            <v>0</v>
          </cell>
          <cell r="N21">
            <v>874.46</v>
          </cell>
          <cell r="O21">
            <v>10820.79</v>
          </cell>
          <cell r="P21">
            <v>15184.46</v>
          </cell>
          <cell r="Q21">
            <v>4363.67</v>
          </cell>
          <cell r="R21">
            <v>7154.999999999999</v>
          </cell>
        </row>
        <row r="22">
          <cell r="A22">
            <v>2116</v>
          </cell>
          <cell r="B22" t="str">
            <v>BARBARA CAIADO CUNHA E CRUZ TAHAN</v>
          </cell>
          <cell r="C22">
            <v>0</v>
          </cell>
          <cell r="D22">
            <v>1660.82</v>
          </cell>
          <cell r="E22">
            <v>0</v>
          </cell>
          <cell r="F22">
            <v>0</v>
          </cell>
          <cell r="G22">
            <v>1660.82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2276.65</v>
          </cell>
          <cell r="P22">
            <v>5746.79</v>
          </cell>
          <cell r="Q22">
            <v>3470.14</v>
          </cell>
          <cell r="R22">
            <v>4085.9700000000003</v>
          </cell>
        </row>
        <row r="23">
          <cell r="A23">
            <v>217</v>
          </cell>
          <cell r="B23" t="str">
            <v>BENITEZ BRANDAO CALIL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266.21</v>
          </cell>
          <cell r="P23">
            <v>2314.08</v>
          </cell>
          <cell r="Q23">
            <v>2047.87</v>
          </cell>
          <cell r="R23">
            <v>2314.08</v>
          </cell>
        </row>
        <row r="24">
          <cell r="A24">
            <v>2042</v>
          </cell>
          <cell r="B24" t="str">
            <v>BRENDA OLIVEIRA STIVAL</v>
          </cell>
          <cell r="C24">
            <v>0</v>
          </cell>
          <cell r="D24">
            <v>1510.63</v>
          </cell>
          <cell r="E24">
            <v>0</v>
          </cell>
          <cell r="F24">
            <v>0</v>
          </cell>
          <cell r="G24">
            <v>1510.63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1740.19</v>
          </cell>
          <cell r="P24">
            <v>3021.26</v>
          </cell>
          <cell r="Q24">
            <v>1281.07</v>
          </cell>
          <cell r="R24">
            <v>1510.63</v>
          </cell>
        </row>
        <row r="25">
          <cell r="A25">
            <v>1921</v>
          </cell>
          <cell r="B25" t="str">
            <v>BRISA MARIANA ARAUJO REZENDE</v>
          </cell>
          <cell r="C25">
            <v>0</v>
          </cell>
          <cell r="D25">
            <v>4783.17</v>
          </cell>
          <cell r="E25">
            <v>0</v>
          </cell>
          <cell r="F25">
            <v>0</v>
          </cell>
          <cell r="G25">
            <v>4783.17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5704.01</v>
          </cell>
          <cell r="P25">
            <v>9566.34</v>
          </cell>
          <cell r="Q25">
            <v>3862.33</v>
          </cell>
          <cell r="R25">
            <v>4783.17</v>
          </cell>
        </row>
        <row r="26">
          <cell r="A26">
            <v>1391</v>
          </cell>
          <cell r="B26" t="str">
            <v>CAROLINE GRASIELLE DE FRANCA RODRIGUES</v>
          </cell>
          <cell r="C26">
            <v>809.16</v>
          </cell>
          <cell r="D26">
            <v>5879.03</v>
          </cell>
          <cell r="E26">
            <v>0</v>
          </cell>
          <cell r="F26">
            <v>0</v>
          </cell>
          <cell r="G26">
            <v>6688.19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12694.54</v>
          </cell>
          <cell r="P26">
            <v>18450.17</v>
          </cell>
          <cell r="Q26">
            <v>5755.63</v>
          </cell>
          <cell r="R26">
            <v>11761.98</v>
          </cell>
        </row>
        <row r="27">
          <cell r="A27">
            <v>2096</v>
          </cell>
          <cell r="B27" t="str">
            <v>CAROLINE RASSI QUEIROZ</v>
          </cell>
          <cell r="C27">
            <v>0</v>
          </cell>
          <cell r="D27">
            <v>1594.39</v>
          </cell>
          <cell r="E27">
            <v>0</v>
          </cell>
          <cell r="F27">
            <v>0</v>
          </cell>
          <cell r="G27">
            <v>1594.39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2024.07</v>
          </cell>
          <cell r="P27">
            <v>4783.17</v>
          </cell>
          <cell r="Q27">
            <v>2759.1000000000004</v>
          </cell>
          <cell r="R27">
            <v>3188.7799999999997</v>
          </cell>
        </row>
        <row r="28">
          <cell r="A28">
            <v>1885</v>
          </cell>
          <cell r="B28" t="str">
            <v>CASSIANA DE SOUSA BASTOS</v>
          </cell>
          <cell r="C28">
            <v>0</v>
          </cell>
          <cell r="D28">
            <v>4783.17</v>
          </cell>
          <cell r="E28">
            <v>0</v>
          </cell>
          <cell r="F28">
            <v>0</v>
          </cell>
          <cell r="G28">
            <v>4783.17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6333.42</v>
          </cell>
          <cell r="P28">
            <v>9566.34</v>
          </cell>
          <cell r="Q28">
            <v>3232.92</v>
          </cell>
          <cell r="R28">
            <v>4783.17</v>
          </cell>
        </row>
        <row r="29">
          <cell r="A29">
            <v>1148</v>
          </cell>
          <cell r="B29" t="str">
            <v>CELINA JOSE DE OLIVEIRA ALVES</v>
          </cell>
          <cell r="C29">
            <v>5047.18</v>
          </cell>
          <cell r="D29">
            <v>6016.05</v>
          </cell>
          <cell r="E29">
            <v>0</v>
          </cell>
          <cell r="F29">
            <v>0</v>
          </cell>
          <cell r="G29">
            <v>11063.23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13054.66</v>
          </cell>
          <cell r="P29">
            <v>22172.92</v>
          </cell>
          <cell r="Q29">
            <v>9118.26</v>
          </cell>
          <cell r="R29">
            <v>11109.689999999999</v>
          </cell>
        </row>
        <row r="30">
          <cell r="A30">
            <v>1642</v>
          </cell>
          <cell r="B30" t="str">
            <v>CESAR JOSE RODRIGUES</v>
          </cell>
          <cell r="C30">
            <v>0</v>
          </cell>
          <cell r="D30">
            <v>3856.43</v>
          </cell>
          <cell r="E30">
            <v>0</v>
          </cell>
          <cell r="F30">
            <v>0</v>
          </cell>
          <cell r="G30">
            <v>3856.43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4820.49</v>
          </cell>
          <cell r="P30">
            <v>7712.86</v>
          </cell>
          <cell r="Q30">
            <v>2892.37</v>
          </cell>
          <cell r="R30">
            <v>3856.43</v>
          </cell>
        </row>
        <row r="31">
          <cell r="A31">
            <v>1470</v>
          </cell>
          <cell r="B31" t="str">
            <v>CHRISTIANE COLETTI</v>
          </cell>
          <cell r="C31">
            <v>0</v>
          </cell>
          <cell r="D31">
            <v>9319.84</v>
          </cell>
          <cell r="E31">
            <v>0</v>
          </cell>
          <cell r="F31">
            <v>0</v>
          </cell>
          <cell r="G31">
            <v>9319.84</v>
          </cell>
          <cell r="H31">
            <v>0</v>
          </cell>
          <cell r="I31">
            <v>0</v>
          </cell>
          <cell r="J31">
            <v>1553.31</v>
          </cell>
          <cell r="K31">
            <v>0</v>
          </cell>
          <cell r="L31">
            <v>0</v>
          </cell>
          <cell r="M31">
            <v>0</v>
          </cell>
          <cell r="N31">
            <v>1553.31</v>
          </cell>
          <cell r="O31">
            <v>15856.45</v>
          </cell>
          <cell r="P31">
            <v>20804.510000000002</v>
          </cell>
          <cell r="Q31">
            <v>4948.06</v>
          </cell>
          <cell r="R31">
            <v>9931.360000000002</v>
          </cell>
        </row>
        <row r="32">
          <cell r="A32">
            <v>1425</v>
          </cell>
          <cell r="B32" t="str">
            <v>CIBELE SILVA MEDINA</v>
          </cell>
          <cell r="C32">
            <v>3914.33</v>
          </cell>
          <cell r="D32">
            <v>3856.43</v>
          </cell>
          <cell r="E32">
            <v>0</v>
          </cell>
          <cell r="F32">
            <v>0</v>
          </cell>
          <cell r="G32">
            <v>7770.76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8083.16</v>
          </cell>
          <cell r="P32">
            <v>15541.52</v>
          </cell>
          <cell r="Q32">
            <v>7458.36</v>
          </cell>
          <cell r="R32">
            <v>7770.76</v>
          </cell>
        </row>
        <row r="33">
          <cell r="A33">
            <v>1349</v>
          </cell>
          <cell r="B33" t="str">
            <v>CIRLENE MARIA DA SILVA</v>
          </cell>
          <cell r="C33">
            <v>0</v>
          </cell>
          <cell r="D33">
            <v>10873.16</v>
          </cell>
          <cell r="E33">
            <v>0</v>
          </cell>
          <cell r="F33">
            <v>0</v>
          </cell>
          <cell r="G33">
            <v>10873.16</v>
          </cell>
          <cell r="H33">
            <v>3624.57</v>
          </cell>
          <cell r="I33">
            <v>1208.19</v>
          </cell>
          <cell r="J33">
            <v>2416.2</v>
          </cell>
          <cell r="K33">
            <v>0</v>
          </cell>
          <cell r="L33">
            <v>0</v>
          </cell>
          <cell r="M33">
            <v>0</v>
          </cell>
          <cell r="N33">
            <v>7248.96</v>
          </cell>
          <cell r="O33">
            <v>26889.41</v>
          </cell>
          <cell r="P33">
            <v>30736.95</v>
          </cell>
          <cell r="Q33">
            <v>3847.54</v>
          </cell>
          <cell r="R33">
            <v>12614.830000000002</v>
          </cell>
        </row>
        <row r="34">
          <cell r="A34">
            <v>2135</v>
          </cell>
          <cell r="B34" t="str">
            <v>CIRO MEIRELES JUNIOR</v>
          </cell>
          <cell r="C34">
            <v>0</v>
          </cell>
          <cell r="D34">
            <v>0</v>
          </cell>
          <cell r="E34">
            <v>0</v>
          </cell>
          <cell r="F34">
            <v>2267.38</v>
          </cell>
          <cell r="G34">
            <v>2267.38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8854.3</v>
          </cell>
          <cell r="P34">
            <v>24941.16</v>
          </cell>
          <cell r="Q34">
            <v>16086.86</v>
          </cell>
          <cell r="R34">
            <v>22673.78</v>
          </cell>
        </row>
        <row r="35">
          <cell r="A35">
            <v>2069</v>
          </cell>
          <cell r="B35" t="str">
            <v>CLEOMAR DUTRA FERREIRA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30.76</v>
          </cell>
          <cell r="P35">
            <v>2314.08</v>
          </cell>
          <cell r="Q35">
            <v>2283.32</v>
          </cell>
          <cell r="R35">
            <v>2314.08</v>
          </cell>
        </row>
        <row r="36">
          <cell r="A36">
            <v>2066</v>
          </cell>
          <cell r="B36" t="str">
            <v>CLEOMAR DUTRA FERREIRA</v>
          </cell>
          <cell r="C36">
            <v>15285.68</v>
          </cell>
          <cell r="D36">
            <v>0</v>
          </cell>
          <cell r="E36">
            <v>0</v>
          </cell>
          <cell r="F36">
            <v>0</v>
          </cell>
          <cell r="G36">
            <v>15285.68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17264.100000000002</v>
          </cell>
          <cell r="P36">
            <v>30571.36</v>
          </cell>
          <cell r="Q36">
            <v>13307.26</v>
          </cell>
          <cell r="R36">
            <v>15285.68</v>
          </cell>
        </row>
        <row r="37">
          <cell r="A37">
            <v>1628</v>
          </cell>
          <cell r="B37" t="str">
            <v>CLEZIA DE PAULA COSTA</v>
          </cell>
          <cell r="C37">
            <v>2391.58</v>
          </cell>
          <cell r="D37">
            <v>1671.12</v>
          </cell>
          <cell r="E37">
            <v>0</v>
          </cell>
          <cell r="F37">
            <v>0</v>
          </cell>
          <cell r="G37">
            <v>4062.7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5807.5</v>
          </cell>
          <cell r="P37">
            <v>8125.4</v>
          </cell>
          <cell r="Q37">
            <v>2317.9</v>
          </cell>
          <cell r="R37">
            <v>4062.7</v>
          </cell>
        </row>
        <row r="38">
          <cell r="A38">
            <v>1392</v>
          </cell>
          <cell r="B38" t="str">
            <v>CONCEIÇÃO FIRMINA DE JESUS</v>
          </cell>
          <cell r="C38">
            <v>0</v>
          </cell>
          <cell r="D38">
            <v>5141.9</v>
          </cell>
          <cell r="E38">
            <v>0</v>
          </cell>
          <cell r="F38">
            <v>0</v>
          </cell>
          <cell r="G38">
            <v>5141.9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5981.8</v>
          </cell>
          <cell r="P38">
            <v>10283.8</v>
          </cell>
          <cell r="Q38">
            <v>4302</v>
          </cell>
          <cell r="R38">
            <v>5141.9</v>
          </cell>
        </row>
        <row r="39">
          <cell r="A39">
            <v>1816</v>
          </cell>
          <cell r="B39" t="str">
            <v>CREISILEI ALVES PIRES DA ROCHA</v>
          </cell>
          <cell r="C39">
            <v>0</v>
          </cell>
          <cell r="D39">
            <v>5141.9</v>
          </cell>
          <cell r="E39">
            <v>0</v>
          </cell>
          <cell r="F39">
            <v>0</v>
          </cell>
          <cell r="G39">
            <v>5141.9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5631.64</v>
          </cell>
          <cell r="P39">
            <v>10383.8</v>
          </cell>
          <cell r="Q39">
            <v>4752.160000000001</v>
          </cell>
          <cell r="R39">
            <v>5241.9</v>
          </cell>
        </row>
        <row r="40">
          <cell r="A40">
            <v>1646</v>
          </cell>
          <cell r="B40" t="str">
            <v>CRISTHIANE BENILDE SILVA MOTTA DE ANDRADE</v>
          </cell>
          <cell r="C40">
            <v>5219.11</v>
          </cell>
          <cell r="D40">
            <v>5141.9</v>
          </cell>
          <cell r="E40">
            <v>0</v>
          </cell>
          <cell r="F40">
            <v>0</v>
          </cell>
          <cell r="G40">
            <v>10361.009999999998</v>
          </cell>
          <cell r="H40">
            <v>1714.05</v>
          </cell>
          <cell r="I40">
            <v>1151.28</v>
          </cell>
          <cell r="J40">
            <v>575.55</v>
          </cell>
          <cell r="K40">
            <v>1739.79</v>
          </cell>
          <cell r="L40">
            <v>0</v>
          </cell>
          <cell r="M40">
            <v>0</v>
          </cell>
          <cell r="N40">
            <v>5180.67</v>
          </cell>
          <cell r="O40">
            <v>19365.37</v>
          </cell>
          <cell r="P40">
            <v>25902.6</v>
          </cell>
          <cell r="Q40">
            <v>6537.23</v>
          </cell>
          <cell r="R40">
            <v>10360.92</v>
          </cell>
        </row>
        <row r="41">
          <cell r="A41">
            <v>1424</v>
          </cell>
          <cell r="B41" t="str">
            <v>CRISTIANE EUNISSE FONSECA</v>
          </cell>
          <cell r="C41">
            <v>0</v>
          </cell>
          <cell r="D41">
            <v>3856.43</v>
          </cell>
          <cell r="E41">
            <v>0</v>
          </cell>
          <cell r="F41">
            <v>0</v>
          </cell>
          <cell r="G41">
            <v>3856.43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4282.33</v>
          </cell>
          <cell r="P41">
            <v>7712.86</v>
          </cell>
          <cell r="Q41">
            <v>3430.53</v>
          </cell>
          <cell r="R41">
            <v>3856.43</v>
          </cell>
        </row>
        <row r="42">
          <cell r="A42">
            <v>1502</v>
          </cell>
          <cell r="B42" t="str">
            <v>CRISTIANE LOPES DA SILVA</v>
          </cell>
          <cell r="C42">
            <v>1116.08</v>
          </cell>
          <cell r="D42">
            <v>1671.12</v>
          </cell>
          <cell r="E42">
            <v>0</v>
          </cell>
          <cell r="F42">
            <v>0</v>
          </cell>
          <cell r="G42">
            <v>2787.2</v>
          </cell>
          <cell r="H42">
            <v>0</v>
          </cell>
          <cell r="I42">
            <v>0</v>
          </cell>
          <cell r="J42">
            <v>92.91</v>
          </cell>
          <cell r="K42">
            <v>0</v>
          </cell>
          <cell r="L42">
            <v>0</v>
          </cell>
          <cell r="M42">
            <v>0</v>
          </cell>
          <cell r="N42">
            <v>92.91</v>
          </cell>
          <cell r="O42">
            <v>3557.96</v>
          </cell>
          <cell r="P42">
            <v>5767.3099999999995</v>
          </cell>
          <cell r="Q42">
            <v>2209.35</v>
          </cell>
          <cell r="R42">
            <v>2887.2</v>
          </cell>
        </row>
        <row r="43">
          <cell r="A43">
            <v>1632</v>
          </cell>
          <cell r="B43" t="str">
            <v>CRISTIANE MARIA REICHERT</v>
          </cell>
          <cell r="C43">
            <v>1116.08</v>
          </cell>
          <cell r="D43">
            <v>5141.9</v>
          </cell>
          <cell r="E43">
            <v>0</v>
          </cell>
          <cell r="F43">
            <v>0</v>
          </cell>
          <cell r="G43">
            <v>6257.98</v>
          </cell>
          <cell r="H43">
            <v>0</v>
          </cell>
          <cell r="I43">
            <v>0</v>
          </cell>
          <cell r="J43">
            <v>347.63</v>
          </cell>
          <cell r="K43">
            <v>0</v>
          </cell>
          <cell r="L43">
            <v>0</v>
          </cell>
          <cell r="M43">
            <v>0</v>
          </cell>
          <cell r="N43">
            <v>347.63</v>
          </cell>
          <cell r="O43">
            <v>8206.67</v>
          </cell>
          <cell r="P43">
            <v>12863.57</v>
          </cell>
          <cell r="Q43">
            <v>4656.9</v>
          </cell>
          <cell r="R43">
            <v>6257.96</v>
          </cell>
        </row>
        <row r="44">
          <cell r="A44">
            <v>1522</v>
          </cell>
          <cell r="B44" t="str">
            <v>CRISTIANO BELEM CIRQUEIRA</v>
          </cell>
          <cell r="C44">
            <v>0</v>
          </cell>
          <cell r="D44">
            <v>1671.12</v>
          </cell>
          <cell r="E44">
            <v>0</v>
          </cell>
          <cell r="F44">
            <v>0</v>
          </cell>
          <cell r="G44">
            <v>1671.12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1825.11</v>
          </cell>
          <cell r="P44">
            <v>3342.24</v>
          </cell>
          <cell r="Q44">
            <v>1517.1299999999999</v>
          </cell>
          <cell r="R44">
            <v>1671.12</v>
          </cell>
        </row>
        <row r="45">
          <cell r="A45">
            <v>1779</v>
          </cell>
          <cell r="B45" t="str">
            <v>DANIEL DOS SANTOS BEZERRA</v>
          </cell>
          <cell r="C45">
            <v>2391.58</v>
          </cell>
          <cell r="D45">
            <v>5141.9</v>
          </cell>
          <cell r="E45">
            <v>0</v>
          </cell>
          <cell r="F45">
            <v>0</v>
          </cell>
          <cell r="G45">
            <v>7533.48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9481.99</v>
          </cell>
          <cell r="P45">
            <v>15066.96</v>
          </cell>
          <cell r="Q45">
            <v>5584.97</v>
          </cell>
          <cell r="R45">
            <v>7533.48</v>
          </cell>
        </row>
        <row r="46">
          <cell r="A46">
            <v>2092</v>
          </cell>
          <cell r="B46" t="str">
            <v>DANIELA BRAGA SILVA MARCIANO</v>
          </cell>
          <cell r="C46">
            <v>0</v>
          </cell>
          <cell r="D46">
            <v>755.32</v>
          </cell>
          <cell r="E46">
            <v>0</v>
          </cell>
          <cell r="F46">
            <v>0</v>
          </cell>
          <cell r="G46">
            <v>755.32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984.8699999999999</v>
          </cell>
          <cell r="P46">
            <v>2265.9500000000003</v>
          </cell>
          <cell r="Q46">
            <v>1281.0800000000002</v>
          </cell>
          <cell r="R46">
            <v>1510.63</v>
          </cell>
        </row>
        <row r="47">
          <cell r="A47">
            <v>2107</v>
          </cell>
          <cell r="B47" t="str">
            <v>DANILO DO PRADO BUENO</v>
          </cell>
          <cell r="C47">
            <v>0</v>
          </cell>
          <cell r="D47">
            <v>1992.99</v>
          </cell>
          <cell r="E47">
            <v>0</v>
          </cell>
          <cell r="F47">
            <v>0</v>
          </cell>
          <cell r="G47">
            <v>1992.99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2588.88</v>
          </cell>
          <cell r="P47">
            <v>5978.96</v>
          </cell>
          <cell r="Q47">
            <v>3390.08</v>
          </cell>
          <cell r="R47">
            <v>3985.9700000000003</v>
          </cell>
        </row>
        <row r="48">
          <cell r="A48">
            <v>1731</v>
          </cell>
          <cell r="B48" t="str">
            <v>DANILO MACHADO RAYA</v>
          </cell>
          <cell r="C48">
            <v>0</v>
          </cell>
          <cell r="D48">
            <v>8109</v>
          </cell>
          <cell r="E48">
            <v>0</v>
          </cell>
          <cell r="F48">
            <v>0</v>
          </cell>
          <cell r="G48">
            <v>8109</v>
          </cell>
          <cell r="H48">
            <v>0</v>
          </cell>
          <cell r="I48">
            <v>0</v>
          </cell>
          <cell r="J48">
            <v>540.6</v>
          </cell>
          <cell r="K48">
            <v>0</v>
          </cell>
          <cell r="L48">
            <v>0</v>
          </cell>
          <cell r="M48">
            <v>0</v>
          </cell>
          <cell r="N48">
            <v>540.6</v>
          </cell>
          <cell r="O48">
            <v>11041.33</v>
          </cell>
          <cell r="P48">
            <v>16758.6</v>
          </cell>
          <cell r="Q48">
            <v>5717.27</v>
          </cell>
          <cell r="R48">
            <v>8108.999999999998</v>
          </cell>
        </row>
        <row r="49">
          <cell r="A49">
            <v>1960</v>
          </cell>
          <cell r="B49" t="str">
            <v>DARCIO MOREIRA DE SOUSA</v>
          </cell>
          <cell r="C49">
            <v>0</v>
          </cell>
          <cell r="D49">
            <v>1510.63</v>
          </cell>
          <cell r="E49">
            <v>0</v>
          </cell>
          <cell r="F49">
            <v>0</v>
          </cell>
          <cell r="G49">
            <v>1510.63</v>
          </cell>
          <cell r="H49">
            <v>503.57</v>
          </cell>
          <cell r="I49">
            <v>167.86</v>
          </cell>
          <cell r="J49">
            <v>335.69</v>
          </cell>
          <cell r="K49">
            <v>0</v>
          </cell>
          <cell r="L49">
            <v>0</v>
          </cell>
          <cell r="M49">
            <v>0</v>
          </cell>
          <cell r="N49">
            <v>1007.1200000000001</v>
          </cell>
          <cell r="O49">
            <v>3630.62</v>
          </cell>
          <cell r="P49">
            <v>4166.74</v>
          </cell>
          <cell r="Q49">
            <v>536.12</v>
          </cell>
          <cell r="R49">
            <v>1648.9899999999998</v>
          </cell>
        </row>
        <row r="50">
          <cell r="A50">
            <v>2031</v>
          </cell>
          <cell r="B50" t="str">
            <v>DAVI MOREIRA DA SILVEIRA JUNIOR</v>
          </cell>
          <cell r="C50">
            <v>0</v>
          </cell>
          <cell r="D50">
            <v>9319.84</v>
          </cell>
          <cell r="E50">
            <v>535.03</v>
          </cell>
          <cell r="F50">
            <v>0</v>
          </cell>
          <cell r="G50">
            <v>9854.87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12245.380000000001</v>
          </cell>
          <cell r="P50">
            <v>19283.02</v>
          </cell>
          <cell r="Q50">
            <v>7037.64</v>
          </cell>
          <cell r="R50">
            <v>9428.15</v>
          </cell>
        </row>
        <row r="51">
          <cell r="A51">
            <v>1393</v>
          </cell>
          <cell r="B51" t="str">
            <v>DELAINE AUGUSTA CARVALHO</v>
          </cell>
          <cell r="C51">
            <v>1793.69</v>
          </cell>
          <cell r="D51">
            <v>1986.07</v>
          </cell>
          <cell r="E51">
            <v>0</v>
          </cell>
          <cell r="F51">
            <v>0</v>
          </cell>
          <cell r="G51">
            <v>3779.76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4354.3</v>
          </cell>
          <cell r="P51">
            <v>7559.52</v>
          </cell>
          <cell r="Q51">
            <v>3205.22</v>
          </cell>
          <cell r="R51">
            <v>3779.76</v>
          </cell>
        </row>
        <row r="52">
          <cell r="A52">
            <v>1377</v>
          </cell>
          <cell r="B52" t="str">
            <v>DENISE COSTA E SILVA</v>
          </cell>
          <cell r="C52">
            <v>2391.58</v>
          </cell>
          <cell r="D52">
            <v>2648.09</v>
          </cell>
          <cell r="E52">
            <v>0</v>
          </cell>
          <cell r="F52">
            <v>0</v>
          </cell>
          <cell r="G52">
            <v>5039.67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5722.39</v>
          </cell>
          <cell r="P52">
            <v>10179.34</v>
          </cell>
          <cell r="Q52">
            <v>4456.95</v>
          </cell>
          <cell r="R52">
            <v>5139.67</v>
          </cell>
        </row>
        <row r="53">
          <cell r="A53">
            <v>1395</v>
          </cell>
          <cell r="B53" t="str">
            <v>DENNYS PAULO DE OLIVEIRA AZEVEDO</v>
          </cell>
          <cell r="C53">
            <v>0</v>
          </cell>
          <cell r="D53">
            <v>7155</v>
          </cell>
          <cell r="E53">
            <v>0</v>
          </cell>
          <cell r="F53">
            <v>0</v>
          </cell>
          <cell r="G53">
            <v>7155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8096.33</v>
          </cell>
          <cell r="P53">
            <v>14410</v>
          </cell>
          <cell r="Q53">
            <v>6313.67</v>
          </cell>
          <cell r="R53">
            <v>7255</v>
          </cell>
        </row>
        <row r="54">
          <cell r="A54">
            <v>1505</v>
          </cell>
          <cell r="B54" t="str">
            <v>DIANA PARIASCA FERREIRA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1671.12</v>
          </cell>
          <cell r="P54">
            <v>1671.12</v>
          </cell>
          <cell r="Q54">
            <v>0</v>
          </cell>
          <cell r="R54">
            <v>1671.12</v>
          </cell>
        </row>
        <row r="55">
          <cell r="A55">
            <v>1220</v>
          </cell>
          <cell r="B55" t="str">
            <v>DIANARI ROOSEVELT XAVIER</v>
          </cell>
          <cell r="C55">
            <v>0</v>
          </cell>
          <cell r="D55">
            <v>10873.16</v>
          </cell>
          <cell r="E55">
            <v>0</v>
          </cell>
          <cell r="F55">
            <v>0</v>
          </cell>
          <cell r="G55">
            <v>10873.16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12848.3</v>
          </cell>
          <cell r="P55">
            <v>21746.32</v>
          </cell>
          <cell r="Q55">
            <v>8898.02</v>
          </cell>
          <cell r="R55">
            <v>10873.16</v>
          </cell>
        </row>
        <row r="56">
          <cell r="A56">
            <v>2120</v>
          </cell>
          <cell r="B56" t="str">
            <v>DILMA ALENCASTRO VEIGA SEABRA</v>
          </cell>
          <cell r="C56">
            <v>0</v>
          </cell>
          <cell r="D56">
            <v>629.43</v>
          </cell>
          <cell r="E56">
            <v>0</v>
          </cell>
          <cell r="F56">
            <v>0</v>
          </cell>
          <cell r="G56">
            <v>629.43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1021.0799999999999</v>
          </cell>
          <cell r="P56">
            <v>2140.06</v>
          </cell>
          <cell r="Q56">
            <v>1118.98</v>
          </cell>
          <cell r="R56">
            <v>1510.63</v>
          </cell>
        </row>
        <row r="57">
          <cell r="A57">
            <v>1448</v>
          </cell>
          <cell r="B57" t="str">
            <v>DIOGO ANTÔNIO DA PAIXÃO</v>
          </cell>
          <cell r="C57">
            <v>1116.08</v>
          </cell>
          <cell r="D57">
            <v>8109</v>
          </cell>
          <cell r="E57">
            <v>697.54</v>
          </cell>
          <cell r="F57">
            <v>0</v>
          </cell>
          <cell r="G57">
            <v>9922.619999999999</v>
          </cell>
          <cell r="H57">
            <v>0</v>
          </cell>
          <cell r="I57">
            <v>0</v>
          </cell>
          <cell r="J57">
            <v>213.23</v>
          </cell>
          <cell r="K57">
            <v>0</v>
          </cell>
          <cell r="L57">
            <v>0</v>
          </cell>
          <cell r="M57">
            <v>24.85</v>
          </cell>
          <cell r="N57">
            <v>238.07999999999998</v>
          </cell>
          <cell r="O57">
            <v>12155.17</v>
          </cell>
          <cell r="P57">
            <v>21026.97</v>
          </cell>
          <cell r="Q57">
            <v>8871.8</v>
          </cell>
          <cell r="R57">
            <v>10866.270000000002</v>
          </cell>
        </row>
        <row r="58">
          <cell r="A58">
            <v>1949</v>
          </cell>
          <cell r="B58" t="str">
            <v>DIOGO MARTINS COSTA</v>
          </cell>
          <cell r="C58">
            <v>0</v>
          </cell>
          <cell r="D58">
            <v>3188.78</v>
          </cell>
          <cell r="E58">
            <v>0</v>
          </cell>
          <cell r="F58">
            <v>0</v>
          </cell>
          <cell r="G58">
            <v>3188.78</v>
          </cell>
          <cell r="H58">
            <v>1062.98</v>
          </cell>
          <cell r="I58">
            <v>354.33</v>
          </cell>
          <cell r="J58">
            <v>708.6</v>
          </cell>
          <cell r="K58">
            <v>0</v>
          </cell>
          <cell r="L58">
            <v>0</v>
          </cell>
          <cell r="M58">
            <v>0</v>
          </cell>
          <cell r="N58">
            <v>2125.91</v>
          </cell>
          <cell r="O58">
            <v>7700.1</v>
          </cell>
          <cell r="P58">
            <v>8858.99</v>
          </cell>
          <cell r="Q58">
            <v>1158.8899999999999</v>
          </cell>
          <cell r="R58">
            <v>3544.2999999999993</v>
          </cell>
        </row>
        <row r="59">
          <cell r="A59">
            <v>185</v>
          </cell>
          <cell r="B59" t="str">
            <v>EDSON MELO FILIZZOLA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30.76</v>
          </cell>
          <cell r="P59">
            <v>2314.08</v>
          </cell>
          <cell r="Q59">
            <v>2283.32</v>
          </cell>
          <cell r="R59">
            <v>2314.08</v>
          </cell>
        </row>
        <row r="60">
          <cell r="A60">
            <v>215</v>
          </cell>
          <cell r="B60" t="str">
            <v>EDUARDO GOMES COTTA MENDONÇA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266.21</v>
          </cell>
          <cell r="P60">
            <v>2314.08</v>
          </cell>
          <cell r="Q60">
            <v>2047.87</v>
          </cell>
          <cell r="R60">
            <v>2314.08</v>
          </cell>
        </row>
        <row r="61">
          <cell r="A61">
            <v>1125</v>
          </cell>
          <cell r="B61" t="str">
            <v>ELDER BARBOSA DA SILVA</v>
          </cell>
          <cell r="C61">
            <v>1672.56</v>
          </cell>
          <cell r="D61">
            <v>3760.75</v>
          </cell>
          <cell r="E61">
            <v>0</v>
          </cell>
          <cell r="F61">
            <v>0</v>
          </cell>
          <cell r="G61">
            <v>5433.3099999999995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6118.87</v>
          </cell>
          <cell r="P61">
            <v>10866.62</v>
          </cell>
          <cell r="Q61">
            <v>4747.75</v>
          </cell>
          <cell r="R61">
            <v>5433.310000000001</v>
          </cell>
        </row>
        <row r="62">
          <cell r="A62">
            <v>1426</v>
          </cell>
          <cell r="B62" t="str">
            <v>ELIANE MACIEL DE PAULA</v>
          </cell>
          <cell r="C62">
            <v>0</v>
          </cell>
          <cell r="D62">
            <v>5141.9</v>
          </cell>
          <cell r="E62">
            <v>372.79</v>
          </cell>
          <cell r="F62">
            <v>0</v>
          </cell>
          <cell r="G62">
            <v>5514.69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5749.99</v>
          </cell>
          <cell r="P62">
            <v>10656.59</v>
          </cell>
          <cell r="Q62">
            <v>4906.6</v>
          </cell>
          <cell r="R62">
            <v>5141.900000000001</v>
          </cell>
        </row>
        <row r="63">
          <cell r="A63">
            <v>1867</v>
          </cell>
          <cell r="B63" t="str">
            <v>ELIANE MARIA ALVES MARTINS</v>
          </cell>
          <cell r="C63">
            <v>0</v>
          </cell>
          <cell r="D63">
            <v>3427.93</v>
          </cell>
          <cell r="E63">
            <v>0</v>
          </cell>
          <cell r="F63">
            <v>0</v>
          </cell>
          <cell r="G63">
            <v>3427.93</v>
          </cell>
          <cell r="H63">
            <v>0</v>
          </cell>
          <cell r="I63">
            <v>0</v>
          </cell>
          <cell r="J63">
            <v>914.12</v>
          </cell>
          <cell r="K63">
            <v>0</v>
          </cell>
          <cell r="L63">
            <v>0</v>
          </cell>
          <cell r="M63">
            <v>0</v>
          </cell>
          <cell r="N63">
            <v>914.12</v>
          </cell>
          <cell r="O63">
            <v>8968.94</v>
          </cell>
          <cell r="P63">
            <v>11397.92</v>
          </cell>
          <cell r="Q63">
            <v>2428.98</v>
          </cell>
          <cell r="R63">
            <v>7055.87</v>
          </cell>
        </row>
        <row r="64">
          <cell r="A64">
            <v>1606</v>
          </cell>
          <cell r="B64" t="str">
            <v>ELIANE MARIA RIOS FLEURY JARDIM</v>
          </cell>
          <cell r="C64">
            <v>2125.85</v>
          </cell>
          <cell r="D64">
            <v>3427.93</v>
          </cell>
          <cell r="E64">
            <v>0</v>
          </cell>
          <cell r="F64">
            <v>0</v>
          </cell>
          <cell r="G64">
            <v>5553.78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9565.93</v>
          </cell>
          <cell r="P64">
            <v>16861.36</v>
          </cell>
          <cell r="Q64">
            <v>7295.43</v>
          </cell>
          <cell r="R64">
            <v>11307.580000000002</v>
          </cell>
        </row>
        <row r="65">
          <cell r="A65">
            <v>2037</v>
          </cell>
          <cell r="B65" t="str">
            <v>ELISMAR ANTONIO DE ALMEIDA</v>
          </cell>
          <cell r="C65">
            <v>0</v>
          </cell>
          <cell r="D65">
            <v>3985.97</v>
          </cell>
          <cell r="E65">
            <v>0</v>
          </cell>
          <cell r="F65">
            <v>0</v>
          </cell>
          <cell r="G65">
            <v>3985.97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4449.05</v>
          </cell>
          <cell r="P65">
            <v>7971.94</v>
          </cell>
          <cell r="Q65">
            <v>3522.8900000000003</v>
          </cell>
          <cell r="R65">
            <v>3985.97</v>
          </cell>
        </row>
        <row r="66">
          <cell r="A66">
            <v>2131</v>
          </cell>
          <cell r="B66" t="str">
            <v>ELSON BONFIM MIRANDA</v>
          </cell>
          <cell r="C66">
            <v>0</v>
          </cell>
          <cell r="D66">
            <v>1062.93</v>
          </cell>
          <cell r="E66">
            <v>0</v>
          </cell>
          <cell r="F66">
            <v>0</v>
          </cell>
          <cell r="G66">
            <v>1062.93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1527.0900000000001</v>
          </cell>
          <cell r="P66">
            <v>4251.71</v>
          </cell>
          <cell r="Q66">
            <v>2724.6200000000003</v>
          </cell>
          <cell r="R66">
            <v>3188.7799999999997</v>
          </cell>
        </row>
        <row r="67">
          <cell r="A67">
            <v>2114</v>
          </cell>
          <cell r="B67" t="str">
            <v>EMMANUEL RONAN VELOSO ROSSI</v>
          </cell>
          <cell r="C67">
            <v>0</v>
          </cell>
          <cell r="D67">
            <v>1660.82</v>
          </cell>
          <cell r="E67">
            <v>0</v>
          </cell>
          <cell r="F67">
            <v>0</v>
          </cell>
          <cell r="G67">
            <v>1660.82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2276.65</v>
          </cell>
          <cell r="P67">
            <v>5746.79</v>
          </cell>
          <cell r="Q67">
            <v>3470.14</v>
          </cell>
          <cell r="R67">
            <v>4085.9700000000003</v>
          </cell>
        </row>
        <row r="68">
          <cell r="A68">
            <v>1621</v>
          </cell>
          <cell r="B68" t="str">
            <v>ENEIDA DE SIQUEIRA LEAO</v>
          </cell>
          <cell r="C68">
            <v>2869.9</v>
          </cell>
          <cell r="D68">
            <v>5141.9</v>
          </cell>
          <cell r="E68">
            <v>0</v>
          </cell>
          <cell r="F68">
            <v>0</v>
          </cell>
          <cell r="G68">
            <v>8011.799999999999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9870.53</v>
          </cell>
          <cell r="P68">
            <v>16023.6</v>
          </cell>
          <cell r="Q68">
            <v>6153.07</v>
          </cell>
          <cell r="R68">
            <v>8011.800000000001</v>
          </cell>
        </row>
        <row r="69">
          <cell r="A69">
            <v>1441</v>
          </cell>
          <cell r="B69" t="str">
            <v>ERNESTO TEDESCO REIS</v>
          </cell>
          <cell r="C69">
            <v>2869.9</v>
          </cell>
          <cell r="D69">
            <v>8109</v>
          </cell>
          <cell r="E69">
            <v>0</v>
          </cell>
          <cell r="F69">
            <v>0</v>
          </cell>
          <cell r="G69">
            <v>10978.9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13245.08</v>
          </cell>
          <cell r="P69">
            <v>21957.8</v>
          </cell>
          <cell r="Q69">
            <v>8712.72</v>
          </cell>
          <cell r="R69">
            <v>10978.9</v>
          </cell>
        </row>
        <row r="70">
          <cell r="A70">
            <v>1427</v>
          </cell>
          <cell r="B70" t="str">
            <v>EUNICE MARIA DA SILVA NOLETO</v>
          </cell>
          <cell r="C70">
            <v>5219.11</v>
          </cell>
          <cell r="D70">
            <v>5141.9</v>
          </cell>
          <cell r="E70">
            <v>0</v>
          </cell>
          <cell r="F70">
            <v>0</v>
          </cell>
          <cell r="G70">
            <v>10361.009999999998</v>
          </cell>
          <cell r="H70">
            <v>1714.05</v>
          </cell>
          <cell r="I70">
            <v>1151.28</v>
          </cell>
          <cell r="J70">
            <v>1726.84</v>
          </cell>
          <cell r="K70">
            <v>1739.79</v>
          </cell>
          <cell r="L70">
            <v>0</v>
          </cell>
          <cell r="M70">
            <v>0</v>
          </cell>
          <cell r="N70">
            <v>6331.96</v>
          </cell>
          <cell r="O70">
            <v>20722.59</v>
          </cell>
          <cell r="P70">
            <v>27292.340000000004</v>
          </cell>
          <cell r="Q70">
            <v>6569.75</v>
          </cell>
          <cell r="R70">
            <v>10599.370000000006</v>
          </cell>
        </row>
        <row r="71">
          <cell r="A71">
            <v>1634</v>
          </cell>
          <cell r="B71" t="str">
            <v>FABIANA BARBOSA DE RESENDE SOUZA</v>
          </cell>
          <cell r="C71">
            <v>5219.11</v>
          </cell>
          <cell r="D71">
            <v>7155</v>
          </cell>
          <cell r="E71">
            <v>0</v>
          </cell>
          <cell r="F71">
            <v>0</v>
          </cell>
          <cell r="G71">
            <v>12374.11</v>
          </cell>
          <cell r="H71">
            <v>2385.12</v>
          </cell>
          <cell r="I71">
            <v>1374.97</v>
          </cell>
          <cell r="J71">
            <v>1924.79</v>
          </cell>
          <cell r="K71">
            <v>1739.79</v>
          </cell>
          <cell r="L71">
            <v>0</v>
          </cell>
          <cell r="M71">
            <v>0</v>
          </cell>
          <cell r="N71">
            <v>7424.67</v>
          </cell>
          <cell r="O71">
            <v>22127.66</v>
          </cell>
          <cell r="P71">
            <v>32172.8</v>
          </cell>
          <cell r="Q71">
            <v>10045.14</v>
          </cell>
          <cell r="R71">
            <v>12374.02</v>
          </cell>
        </row>
        <row r="72">
          <cell r="A72">
            <v>1378</v>
          </cell>
          <cell r="B72" t="str">
            <v>FABIANA MARIA NUNES PERINI</v>
          </cell>
          <cell r="C72">
            <v>5219.11</v>
          </cell>
          <cell r="D72">
            <v>8109</v>
          </cell>
          <cell r="E72">
            <v>0</v>
          </cell>
          <cell r="F72">
            <v>0</v>
          </cell>
          <cell r="G72">
            <v>13328.11</v>
          </cell>
          <cell r="H72">
            <v>0</v>
          </cell>
          <cell r="I72">
            <v>0</v>
          </cell>
          <cell r="J72">
            <v>740.37</v>
          </cell>
          <cell r="K72">
            <v>0</v>
          </cell>
          <cell r="L72">
            <v>0</v>
          </cell>
          <cell r="M72">
            <v>0</v>
          </cell>
          <cell r="N72">
            <v>740.37</v>
          </cell>
          <cell r="O72">
            <v>18135.75</v>
          </cell>
          <cell r="P72">
            <v>27396.5</v>
          </cell>
          <cell r="Q72">
            <v>9260.75</v>
          </cell>
          <cell r="R72">
            <v>13328.019999999999</v>
          </cell>
        </row>
        <row r="73">
          <cell r="A73">
            <v>1635</v>
          </cell>
          <cell r="B73" t="str">
            <v>FABIOLA MARIA FRADE BARRA</v>
          </cell>
          <cell r="C73">
            <v>1116.08</v>
          </cell>
          <cell r="D73">
            <v>1671.12</v>
          </cell>
          <cell r="E73">
            <v>0</v>
          </cell>
          <cell r="F73">
            <v>0</v>
          </cell>
          <cell r="G73">
            <v>2787.2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4154.75</v>
          </cell>
          <cell r="P73">
            <v>5674.4</v>
          </cell>
          <cell r="Q73">
            <v>1519.65</v>
          </cell>
          <cell r="R73">
            <v>2887.2</v>
          </cell>
        </row>
        <row r="74">
          <cell r="A74">
            <v>2091</v>
          </cell>
          <cell r="B74" t="str">
            <v>FERNANDA ALVES DO NASCIMENTO</v>
          </cell>
          <cell r="C74">
            <v>3483.17</v>
          </cell>
          <cell r="D74">
            <v>1300</v>
          </cell>
          <cell r="E74">
            <v>1957.68</v>
          </cell>
          <cell r="F74">
            <v>0</v>
          </cell>
          <cell r="G74">
            <v>6740.85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3151.46</v>
          </cell>
          <cell r="P74">
            <v>11624.02</v>
          </cell>
          <cell r="Q74">
            <v>8472.56</v>
          </cell>
          <cell r="R74">
            <v>4883.17</v>
          </cell>
        </row>
        <row r="75">
          <cell r="A75">
            <v>1532</v>
          </cell>
          <cell r="B75" t="str">
            <v>FERNANDA GABRIELLE TIBURCIO NUNES</v>
          </cell>
          <cell r="C75">
            <v>3188.78</v>
          </cell>
          <cell r="D75">
            <v>8109</v>
          </cell>
          <cell r="E75">
            <v>144.98</v>
          </cell>
          <cell r="F75">
            <v>0</v>
          </cell>
          <cell r="G75">
            <v>11442.76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13407.73</v>
          </cell>
          <cell r="P75">
            <v>23278.93</v>
          </cell>
          <cell r="Q75">
            <v>9871.2</v>
          </cell>
          <cell r="R75">
            <v>11836.17</v>
          </cell>
        </row>
        <row r="76">
          <cell r="A76">
            <v>2097</v>
          </cell>
          <cell r="B76" t="str">
            <v>FERNANDA PIRES BRASIL</v>
          </cell>
          <cell r="C76">
            <v>0</v>
          </cell>
          <cell r="D76">
            <v>1594.39</v>
          </cell>
          <cell r="E76">
            <v>0</v>
          </cell>
          <cell r="F76">
            <v>0</v>
          </cell>
          <cell r="G76">
            <v>1594.39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2024.07</v>
          </cell>
          <cell r="P76">
            <v>4783.17</v>
          </cell>
          <cell r="Q76">
            <v>2759.1000000000004</v>
          </cell>
          <cell r="R76">
            <v>3188.7799999999997</v>
          </cell>
        </row>
        <row r="77">
          <cell r="A77">
            <v>1079</v>
          </cell>
          <cell r="B77" t="str">
            <v>FERNANDO DE ASSIS AZEVEDO</v>
          </cell>
          <cell r="C77">
            <v>5679.81</v>
          </cell>
          <cell r="D77">
            <v>4607.02</v>
          </cell>
          <cell r="E77">
            <v>0</v>
          </cell>
          <cell r="F77">
            <v>0</v>
          </cell>
          <cell r="G77">
            <v>10286.830000000002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11045.91</v>
          </cell>
          <cell r="P77">
            <v>20573.66</v>
          </cell>
          <cell r="Q77">
            <v>9527.75</v>
          </cell>
          <cell r="R77">
            <v>10286.829999999998</v>
          </cell>
        </row>
        <row r="78">
          <cell r="A78">
            <v>1954</v>
          </cell>
          <cell r="B78" t="str">
            <v>FERNANDO RAMALHO DA COSTA</v>
          </cell>
          <cell r="C78">
            <v>0</v>
          </cell>
          <cell r="D78">
            <v>8698.52</v>
          </cell>
          <cell r="E78">
            <v>0</v>
          </cell>
          <cell r="F78">
            <v>0</v>
          </cell>
          <cell r="G78">
            <v>8698.52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6696.33</v>
          </cell>
          <cell r="P78">
            <v>17397.04</v>
          </cell>
          <cell r="Q78">
            <v>10700.71</v>
          </cell>
          <cell r="R78">
            <v>8698.52</v>
          </cell>
        </row>
        <row r="79">
          <cell r="A79">
            <v>1434</v>
          </cell>
          <cell r="B79" t="str">
            <v>FLAVIA LÚCIA PEREIRA DA SILVA</v>
          </cell>
          <cell r="C79">
            <v>1116.08</v>
          </cell>
          <cell r="D79">
            <v>1671.12</v>
          </cell>
          <cell r="E79">
            <v>0</v>
          </cell>
          <cell r="F79">
            <v>0</v>
          </cell>
          <cell r="G79">
            <v>2787.2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3125.92</v>
          </cell>
          <cell r="P79">
            <v>5574.4</v>
          </cell>
          <cell r="Q79">
            <v>2448.48</v>
          </cell>
          <cell r="R79">
            <v>2787.2</v>
          </cell>
        </row>
        <row r="80">
          <cell r="A80">
            <v>1379</v>
          </cell>
          <cell r="B80" t="str">
            <v>FLEUBERG MATOS CORTEZ</v>
          </cell>
          <cell r="C80">
            <v>0</v>
          </cell>
          <cell r="D80">
            <v>8109</v>
          </cell>
          <cell r="E80">
            <v>0</v>
          </cell>
          <cell r="F80">
            <v>0</v>
          </cell>
          <cell r="G80">
            <v>8109</v>
          </cell>
          <cell r="H80">
            <v>2703.14</v>
          </cell>
          <cell r="I80">
            <v>901.05</v>
          </cell>
          <cell r="J80">
            <v>1801.95</v>
          </cell>
          <cell r="K80">
            <v>0</v>
          </cell>
          <cell r="L80">
            <v>0</v>
          </cell>
          <cell r="M80">
            <v>0</v>
          </cell>
          <cell r="N80">
            <v>5406.139999999999</v>
          </cell>
          <cell r="O80">
            <v>19876.63</v>
          </cell>
          <cell r="P80">
            <v>23147.04</v>
          </cell>
          <cell r="Q80">
            <v>3270.41</v>
          </cell>
          <cell r="R80">
            <v>9631.900000000001</v>
          </cell>
        </row>
        <row r="81">
          <cell r="A81">
            <v>1790</v>
          </cell>
          <cell r="B81" t="str">
            <v>FRANCIOLE DE CARVALHO FALEIRO</v>
          </cell>
          <cell r="C81">
            <v>1116.08</v>
          </cell>
          <cell r="D81">
            <v>5141.9</v>
          </cell>
          <cell r="E81">
            <v>0</v>
          </cell>
          <cell r="F81">
            <v>0</v>
          </cell>
          <cell r="G81">
            <v>6257.98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6975.06</v>
          </cell>
          <cell r="P81">
            <v>12515.96</v>
          </cell>
          <cell r="Q81">
            <v>5540.900000000001</v>
          </cell>
          <cell r="R81">
            <v>6257.98</v>
          </cell>
        </row>
        <row r="82">
          <cell r="A82">
            <v>1450</v>
          </cell>
          <cell r="B82" t="str">
            <v>GLAUCO TEIXEIRA MORGADO</v>
          </cell>
          <cell r="C82">
            <v>0</v>
          </cell>
          <cell r="D82">
            <v>7155</v>
          </cell>
          <cell r="E82">
            <v>0</v>
          </cell>
          <cell r="F82">
            <v>0</v>
          </cell>
          <cell r="G82">
            <v>7155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8673.75</v>
          </cell>
          <cell r="P82">
            <v>14356</v>
          </cell>
          <cell r="Q82">
            <v>5682.25</v>
          </cell>
          <cell r="R82">
            <v>7201</v>
          </cell>
        </row>
        <row r="83">
          <cell r="A83">
            <v>166</v>
          </cell>
          <cell r="B83" t="str">
            <v>GUILHERME FREITAS SOUZA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266.21</v>
          </cell>
          <cell r="P83">
            <v>2314.08</v>
          </cell>
          <cell r="Q83">
            <v>2047.87</v>
          </cell>
          <cell r="R83">
            <v>2314.08</v>
          </cell>
        </row>
        <row r="84">
          <cell r="A84">
            <v>2117</v>
          </cell>
          <cell r="B84" t="str">
            <v>GUSTAVO POMPEU ALVES CUSTODIO GUIMARAES</v>
          </cell>
          <cell r="C84">
            <v>0</v>
          </cell>
          <cell r="D84">
            <v>2265.24</v>
          </cell>
          <cell r="E84">
            <v>0</v>
          </cell>
          <cell r="F84">
            <v>0</v>
          </cell>
          <cell r="G84">
            <v>2265.24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3223.32</v>
          </cell>
          <cell r="P84">
            <v>7801.8099999999995</v>
          </cell>
          <cell r="Q84">
            <v>4578.49</v>
          </cell>
          <cell r="R84">
            <v>5536.57</v>
          </cell>
        </row>
        <row r="85">
          <cell r="A85">
            <v>1534</v>
          </cell>
          <cell r="B85" t="str">
            <v>HELENI ARAUJO MACHADO NEVES</v>
          </cell>
          <cell r="C85">
            <v>0</v>
          </cell>
          <cell r="D85">
            <v>5141.9</v>
          </cell>
          <cell r="E85">
            <v>0</v>
          </cell>
          <cell r="F85">
            <v>0</v>
          </cell>
          <cell r="G85">
            <v>5141.9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6067.12</v>
          </cell>
          <cell r="P85">
            <v>10283.8</v>
          </cell>
          <cell r="Q85">
            <v>4216.68</v>
          </cell>
          <cell r="R85">
            <v>5141.9</v>
          </cell>
        </row>
        <row r="86">
          <cell r="A86">
            <v>1523</v>
          </cell>
          <cell r="B86" t="str">
            <v>HENRIQUE SHIMURA MIKI</v>
          </cell>
          <cell r="C86">
            <v>1116.08</v>
          </cell>
          <cell r="D86">
            <v>1671.12</v>
          </cell>
          <cell r="E86">
            <v>0</v>
          </cell>
          <cell r="F86">
            <v>0</v>
          </cell>
          <cell r="G86">
            <v>2787.2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3187.0200000000004</v>
          </cell>
          <cell r="P86">
            <v>5574.4</v>
          </cell>
          <cell r="Q86">
            <v>2387.38</v>
          </cell>
          <cell r="R86">
            <v>2787.2</v>
          </cell>
        </row>
        <row r="87">
          <cell r="A87">
            <v>1437</v>
          </cell>
          <cell r="B87" t="str">
            <v>HIMERSON PEREIRA FARIAS</v>
          </cell>
          <cell r="C87">
            <v>14564.78</v>
          </cell>
          <cell r="D87">
            <v>8109</v>
          </cell>
          <cell r="E87">
            <v>0</v>
          </cell>
          <cell r="F87">
            <v>0</v>
          </cell>
          <cell r="G87">
            <v>22673.78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19740.16</v>
          </cell>
          <cell r="P87">
            <v>45347.56</v>
          </cell>
          <cell r="Q87">
            <v>25607.4</v>
          </cell>
          <cell r="R87">
            <v>22673.78</v>
          </cell>
        </row>
        <row r="88">
          <cell r="A88">
            <v>1442</v>
          </cell>
          <cell r="B88" t="str">
            <v>HUMBERTO CAMPOS TEIXEIRA</v>
          </cell>
          <cell r="C88">
            <v>0</v>
          </cell>
          <cell r="D88">
            <v>8109</v>
          </cell>
          <cell r="E88">
            <v>0</v>
          </cell>
          <cell r="F88">
            <v>0</v>
          </cell>
          <cell r="G88">
            <v>8109</v>
          </cell>
          <cell r="H88">
            <v>0</v>
          </cell>
          <cell r="I88">
            <v>0</v>
          </cell>
          <cell r="J88">
            <v>1081.2</v>
          </cell>
          <cell r="K88">
            <v>0</v>
          </cell>
          <cell r="L88">
            <v>0</v>
          </cell>
          <cell r="M88">
            <v>0</v>
          </cell>
          <cell r="N88">
            <v>1081.2</v>
          </cell>
          <cell r="O88">
            <v>12585.279999999999</v>
          </cell>
          <cell r="P88">
            <v>17299.2</v>
          </cell>
          <cell r="Q88">
            <v>4713.92</v>
          </cell>
          <cell r="R88">
            <v>8109</v>
          </cell>
        </row>
        <row r="89">
          <cell r="A89">
            <v>1400</v>
          </cell>
          <cell r="B89" t="str">
            <v>HUMBERTO MAGALHÃES DA SILVA</v>
          </cell>
          <cell r="C89">
            <v>5219.11</v>
          </cell>
          <cell r="D89">
            <v>5141.9</v>
          </cell>
          <cell r="E89">
            <v>0</v>
          </cell>
          <cell r="F89">
            <v>0</v>
          </cell>
          <cell r="G89">
            <v>10361.009999999998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12785.54</v>
          </cell>
          <cell r="P89">
            <v>20722.02</v>
          </cell>
          <cell r="Q89">
            <v>7936.48</v>
          </cell>
          <cell r="R89">
            <v>10361.010000000002</v>
          </cell>
        </row>
        <row r="90">
          <cell r="A90">
            <v>2062</v>
          </cell>
          <cell r="B90" t="str">
            <v>HWASKAR FAGUNDES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30.76</v>
          </cell>
          <cell r="P90">
            <v>2314.08</v>
          </cell>
          <cell r="Q90">
            <v>2283.32</v>
          </cell>
          <cell r="R90">
            <v>2314.08</v>
          </cell>
        </row>
        <row r="91">
          <cell r="A91">
            <v>1130</v>
          </cell>
          <cell r="B91" t="str">
            <v>IDALINA FRANCISCA GOMES</v>
          </cell>
          <cell r="C91">
            <v>1765.48</v>
          </cell>
          <cell r="D91">
            <v>6667</v>
          </cell>
          <cell r="E91">
            <v>478.32</v>
          </cell>
          <cell r="F91">
            <v>0</v>
          </cell>
          <cell r="G91">
            <v>8910.8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10033.27</v>
          </cell>
          <cell r="P91">
            <v>17343.28</v>
          </cell>
          <cell r="Q91">
            <v>7310.01</v>
          </cell>
          <cell r="R91">
            <v>8432.48</v>
          </cell>
        </row>
        <row r="92">
          <cell r="A92">
            <v>2025</v>
          </cell>
          <cell r="B92" t="str">
            <v>IRANILZA PEREIRA ALVES DE MATOS</v>
          </cell>
          <cell r="C92">
            <v>0</v>
          </cell>
          <cell r="D92">
            <v>1510.63</v>
          </cell>
          <cell r="E92">
            <v>0</v>
          </cell>
          <cell r="F92">
            <v>0</v>
          </cell>
          <cell r="G92">
            <v>1510.63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1975.06</v>
          </cell>
          <cell r="P92">
            <v>3021.26</v>
          </cell>
          <cell r="Q92">
            <v>1046.2</v>
          </cell>
          <cell r="R92">
            <v>1510.63</v>
          </cell>
        </row>
        <row r="93">
          <cell r="A93">
            <v>2056</v>
          </cell>
          <cell r="B93" t="str">
            <v>IVAN FERREIRA RODRIGUES</v>
          </cell>
          <cell r="C93">
            <v>0</v>
          </cell>
          <cell r="D93">
            <v>3985.97</v>
          </cell>
          <cell r="E93">
            <v>0</v>
          </cell>
          <cell r="F93">
            <v>0</v>
          </cell>
          <cell r="G93">
            <v>3985.97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4664.6900000000005</v>
          </cell>
          <cell r="P93">
            <v>7971.94</v>
          </cell>
          <cell r="Q93">
            <v>3307.25</v>
          </cell>
          <cell r="R93">
            <v>3985.97</v>
          </cell>
        </row>
        <row r="94">
          <cell r="A94">
            <v>1401</v>
          </cell>
          <cell r="B94" t="str">
            <v>IVAN ROCHA</v>
          </cell>
          <cell r="C94">
            <v>0</v>
          </cell>
          <cell r="D94">
            <v>8109</v>
          </cell>
          <cell r="E94">
            <v>0</v>
          </cell>
          <cell r="F94">
            <v>0</v>
          </cell>
          <cell r="G94">
            <v>8109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9970.529999999999</v>
          </cell>
          <cell r="P94">
            <v>16218</v>
          </cell>
          <cell r="Q94">
            <v>6247.47</v>
          </cell>
          <cell r="R94">
            <v>8109</v>
          </cell>
        </row>
        <row r="95">
          <cell r="A95">
            <v>2109</v>
          </cell>
          <cell r="B95" t="str">
            <v>IVANA ALVES TAVARES</v>
          </cell>
          <cell r="C95">
            <v>0</v>
          </cell>
          <cell r="D95">
            <v>755.32</v>
          </cell>
          <cell r="E95">
            <v>0</v>
          </cell>
          <cell r="F95">
            <v>0</v>
          </cell>
          <cell r="G95">
            <v>755.32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984.8699999999999</v>
          </cell>
          <cell r="P95">
            <v>2265.9500000000003</v>
          </cell>
          <cell r="Q95">
            <v>1281.0800000000002</v>
          </cell>
          <cell r="R95">
            <v>1510.63</v>
          </cell>
        </row>
        <row r="96">
          <cell r="A96">
            <v>2105</v>
          </cell>
          <cell r="B96" t="str">
            <v>IZADORA REZENDE</v>
          </cell>
          <cell r="C96">
            <v>0</v>
          </cell>
          <cell r="D96">
            <v>755.32</v>
          </cell>
          <cell r="E96">
            <v>0</v>
          </cell>
          <cell r="F96">
            <v>0</v>
          </cell>
          <cell r="G96">
            <v>755.32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1075.51</v>
          </cell>
          <cell r="P96">
            <v>2265.9500000000003</v>
          </cell>
          <cell r="Q96">
            <v>1190.44</v>
          </cell>
          <cell r="R96">
            <v>1510.63</v>
          </cell>
        </row>
        <row r="97">
          <cell r="A97">
            <v>1948</v>
          </cell>
          <cell r="B97" t="str">
            <v>JAIDS ANTONIO PEREIRA JUNIOR</v>
          </cell>
          <cell r="C97">
            <v>0</v>
          </cell>
          <cell r="D97">
            <v>3188.78</v>
          </cell>
          <cell r="E97">
            <v>0</v>
          </cell>
          <cell r="F97">
            <v>0</v>
          </cell>
          <cell r="G97">
            <v>3188.78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3810.85</v>
          </cell>
          <cell r="P97">
            <v>6377.56</v>
          </cell>
          <cell r="Q97">
            <v>2566.71</v>
          </cell>
          <cell r="R97">
            <v>3188.78</v>
          </cell>
        </row>
        <row r="98">
          <cell r="A98">
            <v>1607</v>
          </cell>
          <cell r="B98" t="str">
            <v>JAIR JOSE RIBEIRO FILHO</v>
          </cell>
          <cell r="C98">
            <v>3188.78</v>
          </cell>
          <cell r="D98">
            <v>5141.9</v>
          </cell>
          <cell r="E98">
            <v>2452.9</v>
          </cell>
          <cell r="F98">
            <v>0</v>
          </cell>
          <cell r="G98">
            <v>10783.58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13136.48</v>
          </cell>
          <cell r="P98">
            <v>19114.260000000002</v>
          </cell>
          <cell r="Q98">
            <v>5977.78</v>
          </cell>
          <cell r="R98">
            <v>8330.680000000002</v>
          </cell>
        </row>
        <row r="99">
          <cell r="A99">
            <v>1627</v>
          </cell>
          <cell r="B99" t="str">
            <v>JAQUELINE CARVALHO RIOS</v>
          </cell>
          <cell r="C99">
            <v>3112.05</v>
          </cell>
          <cell r="D99">
            <v>1671.12</v>
          </cell>
          <cell r="E99">
            <v>434.93</v>
          </cell>
          <cell r="F99">
            <v>0</v>
          </cell>
          <cell r="G99">
            <v>5218.1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6443.290000000001</v>
          </cell>
          <cell r="P99">
            <v>11958.94</v>
          </cell>
          <cell r="Q99">
            <v>5515.65</v>
          </cell>
          <cell r="R99">
            <v>6740.84</v>
          </cell>
        </row>
        <row r="100">
          <cell r="A100">
            <v>2089</v>
          </cell>
          <cell r="B100" t="str">
            <v>JEANE GUEDES XAVIER DE BARROS</v>
          </cell>
          <cell r="C100">
            <v>0</v>
          </cell>
          <cell r="D100">
            <v>2718.29</v>
          </cell>
          <cell r="E100">
            <v>0</v>
          </cell>
          <cell r="F100">
            <v>0</v>
          </cell>
          <cell r="G100">
            <v>2718.29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4004.8099999999995</v>
          </cell>
          <cell r="P100">
            <v>8354.86</v>
          </cell>
          <cell r="Q100">
            <v>4350.05</v>
          </cell>
          <cell r="R100">
            <v>5636.570000000001</v>
          </cell>
        </row>
        <row r="101">
          <cell r="A101">
            <v>1403</v>
          </cell>
          <cell r="B101" t="str">
            <v>JESUINA MORAES DOS SANTOS</v>
          </cell>
          <cell r="C101">
            <v>837.06</v>
          </cell>
          <cell r="D101">
            <v>1986.07</v>
          </cell>
          <cell r="E101">
            <v>0</v>
          </cell>
          <cell r="F101">
            <v>0</v>
          </cell>
          <cell r="G101">
            <v>2823.13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3697.38</v>
          </cell>
          <cell r="P101">
            <v>5646.26</v>
          </cell>
          <cell r="Q101">
            <v>1948.88</v>
          </cell>
          <cell r="R101">
            <v>2823.13</v>
          </cell>
        </row>
        <row r="102">
          <cell r="A102">
            <v>2136</v>
          </cell>
          <cell r="B102" t="str">
            <v>JHULYANE FERREIRA SILVA</v>
          </cell>
          <cell r="C102">
            <v>0</v>
          </cell>
          <cell r="D102">
            <v>377.66</v>
          </cell>
          <cell r="E102">
            <v>0</v>
          </cell>
          <cell r="F102">
            <v>0</v>
          </cell>
          <cell r="G102">
            <v>377.66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652.54</v>
          </cell>
          <cell r="P102">
            <v>1903.96</v>
          </cell>
          <cell r="Q102">
            <v>1251.42</v>
          </cell>
          <cell r="R102">
            <v>1526.3</v>
          </cell>
        </row>
        <row r="103">
          <cell r="A103">
            <v>2093</v>
          </cell>
          <cell r="B103" t="str">
            <v>JOAO MARCOS FERNANDES DE SANTANA</v>
          </cell>
          <cell r="C103">
            <v>0</v>
          </cell>
          <cell r="D103">
            <v>1992.99</v>
          </cell>
          <cell r="E103">
            <v>0</v>
          </cell>
          <cell r="F103">
            <v>0</v>
          </cell>
          <cell r="G103">
            <v>1992.99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2588.88</v>
          </cell>
          <cell r="P103">
            <v>5978.96</v>
          </cell>
          <cell r="Q103">
            <v>3390.08</v>
          </cell>
          <cell r="R103">
            <v>3985.9700000000003</v>
          </cell>
        </row>
        <row r="104">
          <cell r="A104">
            <v>2088</v>
          </cell>
          <cell r="B104" t="str">
            <v>JOAO PAULO LIMA FERREIRA ODEON</v>
          </cell>
          <cell r="C104">
            <v>0</v>
          </cell>
          <cell r="D104">
            <v>4659.92</v>
          </cell>
          <cell r="E104">
            <v>0</v>
          </cell>
          <cell r="F104">
            <v>0</v>
          </cell>
          <cell r="G104">
            <v>4659.92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6880.74</v>
          </cell>
          <cell r="P104">
            <v>13979.76</v>
          </cell>
          <cell r="Q104">
            <v>7099.02</v>
          </cell>
          <cell r="R104">
            <v>9319.84</v>
          </cell>
        </row>
        <row r="105">
          <cell r="A105">
            <v>1860</v>
          </cell>
          <cell r="B105" t="str">
            <v>JOAO VICTOR BARBOSA FERREIRA</v>
          </cell>
          <cell r="C105">
            <v>0</v>
          </cell>
          <cell r="D105">
            <v>7155</v>
          </cell>
          <cell r="E105">
            <v>405.93</v>
          </cell>
          <cell r="F105">
            <v>0</v>
          </cell>
          <cell r="G105">
            <v>7560.93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9037.74</v>
          </cell>
          <cell r="P105">
            <v>17251.510000000002</v>
          </cell>
          <cell r="Q105">
            <v>8213.77</v>
          </cell>
          <cell r="R105">
            <v>9690.580000000002</v>
          </cell>
        </row>
        <row r="106">
          <cell r="A106">
            <v>1637</v>
          </cell>
          <cell r="B106" t="str">
            <v>JOAO VITOR LUSTOSA DE BRITO</v>
          </cell>
          <cell r="C106">
            <v>7648.72</v>
          </cell>
          <cell r="D106">
            <v>1671.12</v>
          </cell>
          <cell r="E106">
            <v>0</v>
          </cell>
          <cell r="F106">
            <v>0</v>
          </cell>
          <cell r="G106">
            <v>9319.84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8630.48</v>
          </cell>
          <cell r="P106">
            <v>18639.68</v>
          </cell>
          <cell r="Q106">
            <v>10009.2</v>
          </cell>
          <cell r="R106">
            <v>9319.84</v>
          </cell>
        </row>
        <row r="107">
          <cell r="A107">
            <v>2132</v>
          </cell>
          <cell r="B107" t="str">
            <v>JOAO VITOR SIQUEIRA DA FONSECA</v>
          </cell>
          <cell r="C107">
            <v>0</v>
          </cell>
          <cell r="D107">
            <v>531.46</v>
          </cell>
          <cell r="E107">
            <v>0</v>
          </cell>
          <cell r="F107">
            <v>0</v>
          </cell>
          <cell r="G107">
            <v>531.46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1208.63</v>
          </cell>
          <cell r="P107">
            <v>3720.2400000000002</v>
          </cell>
          <cell r="Q107">
            <v>2511.61</v>
          </cell>
          <cell r="R107">
            <v>3188.78</v>
          </cell>
        </row>
        <row r="108">
          <cell r="A108">
            <v>1545</v>
          </cell>
          <cell r="B108" t="str">
            <v>JOARA REIS FERREIRA</v>
          </cell>
          <cell r="C108">
            <v>3188.78</v>
          </cell>
          <cell r="D108">
            <v>1671.12</v>
          </cell>
          <cell r="E108">
            <v>0</v>
          </cell>
          <cell r="F108">
            <v>0</v>
          </cell>
          <cell r="G108">
            <v>4859.9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5830.570000000001</v>
          </cell>
          <cell r="P108">
            <v>9719.8</v>
          </cell>
          <cell r="Q108">
            <v>3889.23</v>
          </cell>
          <cell r="R108">
            <v>4859.9</v>
          </cell>
        </row>
        <row r="109">
          <cell r="A109">
            <v>2076</v>
          </cell>
          <cell r="B109" t="str">
            <v>JOSE CARLOS PIMENTA CABRAL</v>
          </cell>
          <cell r="C109">
            <v>0</v>
          </cell>
          <cell r="D109">
            <v>15115.85</v>
          </cell>
          <cell r="E109">
            <v>0</v>
          </cell>
          <cell r="F109">
            <v>0</v>
          </cell>
          <cell r="G109">
            <v>15115.85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20334.38</v>
          </cell>
          <cell r="P109">
            <v>37789.63</v>
          </cell>
          <cell r="Q109">
            <v>17455.25</v>
          </cell>
          <cell r="R109">
            <v>22673.78</v>
          </cell>
        </row>
        <row r="110">
          <cell r="A110">
            <v>2084</v>
          </cell>
          <cell r="B110" t="str">
            <v>JOSE GARCIA PIRES</v>
          </cell>
          <cell r="C110">
            <v>0</v>
          </cell>
          <cell r="D110">
            <v>0</v>
          </cell>
          <cell r="E110">
            <v>0</v>
          </cell>
          <cell r="F110">
            <v>3967.91</v>
          </cell>
          <cell r="G110">
            <v>3967.91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11179.97</v>
          </cell>
          <cell r="P110">
            <v>26641.69</v>
          </cell>
          <cell r="Q110">
            <v>15461.72</v>
          </cell>
          <cell r="R110">
            <v>22673.78</v>
          </cell>
        </row>
        <row r="111">
          <cell r="A111">
            <v>7</v>
          </cell>
          <cell r="B111" t="str">
            <v>JOSE MUNIZ FALCAO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6655.03</v>
          </cell>
          <cell r="P111">
            <v>6655.03</v>
          </cell>
          <cell r="Q111">
            <v>0</v>
          </cell>
          <cell r="R111">
            <v>6655.03</v>
          </cell>
        </row>
        <row r="112">
          <cell r="A112">
            <v>1963</v>
          </cell>
          <cell r="B112" t="str">
            <v>JOÃO RODRIGO SOUSA SANTOS</v>
          </cell>
          <cell r="C112">
            <v>0</v>
          </cell>
          <cell r="D112">
            <v>1510.63</v>
          </cell>
          <cell r="E112">
            <v>0</v>
          </cell>
          <cell r="F112">
            <v>0</v>
          </cell>
          <cell r="G112">
            <v>1510.63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1752.4199999999998</v>
          </cell>
          <cell r="P112">
            <v>3021.26</v>
          </cell>
          <cell r="Q112">
            <v>1268.84</v>
          </cell>
          <cell r="R112">
            <v>1510.63</v>
          </cell>
        </row>
        <row r="113">
          <cell r="A113">
            <v>29</v>
          </cell>
          <cell r="B113" t="str">
            <v>JULIA MANFRIN</v>
          </cell>
          <cell r="C113">
            <v>1951.32</v>
          </cell>
          <cell r="D113">
            <v>3539.41</v>
          </cell>
          <cell r="E113">
            <v>0</v>
          </cell>
          <cell r="F113">
            <v>0</v>
          </cell>
          <cell r="G113">
            <v>5490.73</v>
          </cell>
          <cell r="H113">
            <v>0</v>
          </cell>
          <cell r="I113">
            <v>0</v>
          </cell>
          <cell r="J113">
            <v>854.12</v>
          </cell>
          <cell r="K113">
            <v>0</v>
          </cell>
          <cell r="L113">
            <v>0</v>
          </cell>
          <cell r="M113">
            <v>0</v>
          </cell>
          <cell r="N113">
            <v>854.12</v>
          </cell>
          <cell r="O113">
            <v>8841.47</v>
          </cell>
          <cell r="P113">
            <v>11835.58</v>
          </cell>
          <cell r="Q113">
            <v>2994.11</v>
          </cell>
          <cell r="R113">
            <v>5490.7300000000005</v>
          </cell>
        </row>
        <row r="114">
          <cell r="A114">
            <v>1546</v>
          </cell>
          <cell r="B114" t="str">
            <v>JULIANA RODRIGUES PEIXOTO ARAUJO</v>
          </cell>
          <cell r="C114">
            <v>2391.58</v>
          </cell>
          <cell r="D114">
            <v>1671.12</v>
          </cell>
          <cell r="E114">
            <v>144.98</v>
          </cell>
          <cell r="F114">
            <v>0</v>
          </cell>
          <cell r="G114">
            <v>4207.679999999999</v>
          </cell>
          <cell r="H114">
            <v>557.07</v>
          </cell>
          <cell r="I114">
            <v>467.54</v>
          </cell>
          <cell r="J114">
            <v>233.74</v>
          </cell>
          <cell r="K114">
            <v>797.23</v>
          </cell>
          <cell r="L114">
            <v>48.33</v>
          </cell>
          <cell r="M114">
            <v>24.16</v>
          </cell>
          <cell r="N114">
            <v>2128.0699999999997</v>
          </cell>
          <cell r="O114">
            <v>7446.860000000001</v>
          </cell>
          <cell r="P114">
            <v>10498.41</v>
          </cell>
          <cell r="Q114">
            <v>3051.5499999999997</v>
          </cell>
          <cell r="R114">
            <v>4162.660000000001</v>
          </cell>
        </row>
        <row r="115">
          <cell r="A115">
            <v>1647</v>
          </cell>
          <cell r="B115" t="str">
            <v>KAMILLA GUIMARAES RODRIGUES</v>
          </cell>
          <cell r="C115">
            <v>5219.11</v>
          </cell>
          <cell r="D115">
            <v>5141.9</v>
          </cell>
          <cell r="E115">
            <v>0</v>
          </cell>
          <cell r="F115">
            <v>0</v>
          </cell>
          <cell r="G115">
            <v>10361.009999999998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11268.550000000001</v>
          </cell>
          <cell r="P115">
            <v>20722.02</v>
          </cell>
          <cell r="Q115">
            <v>9453.47</v>
          </cell>
          <cell r="R115">
            <v>10361.010000000002</v>
          </cell>
        </row>
        <row r="116">
          <cell r="A116">
            <v>2006</v>
          </cell>
          <cell r="B116" t="str">
            <v>KAMILLA RENATA URZEDA MARTINS</v>
          </cell>
          <cell r="C116">
            <v>0</v>
          </cell>
          <cell r="D116">
            <v>3188.78</v>
          </cell>
          <cell r="E116">
            <v>0</v>
          </cell>
          <cell r="F116">
            <v>0</v>
          </cell>
          <cell r="G116">
            <v>3188.78</v>
          </cell>
          <cell r="H116">
            <v>1062.98</v>
          </cell>
          <cell r="I116">
            <v>354.33</v>
          </cell>
          <cell r="J116">
            <v>708.6</v>
          </cell>
          <cell r="K116">
            <v>0</v>
          </cell>
          <cell r="L116">
            <v>0</v>
          </cell>
          <cell r="M116">
            <v>0</v>
          </cell>
          <cell r="N116">
            <v>2125.91</v>
          </cell>
          <cell r="O116">
            <v>7540.67</v>
          </cell>
          <cell r="P116">
            <v>8641.83</v>
          </cell>
          <cell r="Q116">
            <v>1101.1599999999999</v>
          </cell>
          <cell r="R116">
            <v>3327.1399999999994</v>
          </cell>
        </row>
        <row r="117">
          <cell r="A117">
            <v>1562</v>
          </cell>
          <cell r="B117" t="str">
            <v>KAREM MAGNO ROCHA</v>
          </cell>
          <cell r="C117">
            <v>0</v>
          </cell>
          <cell r="D117">
            <v>5141.9</v>
          </cell>
          <cell r="E117">
            <v>239.16</v>
          </cell>
          <cell r="F117">
            <v>0</v>
          </cell>
          <cell r="G117">
            <v>5381.0599999999995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6227.77</v>
          </cell>
          <cell r="P117">
            <v>12057.91</v>
          </cell>
          <cell r="Q117">
            <v>5830.14</v>
          </cell>
          <cell r="R117">
            <v>6676.85</v>
          </cell>
        </row>
        <row r="118">
          <cell r="A118">
            <v>1605</v>
          </cell>
          <cell r="B118" t="str">
            <v>KELLE CRISTINA ASSIS DE CASTRO</v>
          </cell>
          <cell r="C118">
            <v>6523.9</v>
          </cell>
          <cell r="D118">
            <v>5141.9</v>
          </cell>
          <cell r="E118">
            <v>0</v>
          </cell>
          <cell r="F118">
            <v>0</v>
          </cell>
          <cell r="G118">
            <v>11665.8</v>
          </cell>
          <cell r="H118">
            <v>0</v>
          </cell>
          <cell r="I118">
            <v>0</v>
          </cell>
          <cell r="J118">
            <v>1425.76</v>
          </cell>
          <cell r="K118">
            <v>0</v>
          </cell>
          <cell r="L118">
            <v>0</v>
          </cell>
          <cell r="M118">
            <v>0</v>
          </cell>
          <cell r="N118">
            <v>1425.76</v>
          </cell>
          <cell r="O118">
            <v>18200.75</v>
          </cell>
          <cell r="P118">
            <v>24757.25</v>
          </cell>
          <cell r="Q118">
            <v>6556.5</v>
          </cell>
          <cell r="R118">
            <v>11665.69</v>
          </cell>
        </row>
        <row r="119">
          <cell r="A119">
            <v>1564</v>
          </cell>
          <cell r="B119" t="str">
            <v>KERITA KIRIAKE VAZ DA FONSECA</v>
          </cell>
          <cell r="C119">
            <v>0</v>
          </cell>
          <cell r="D119">
            <v>4783.17</v>
          </cell>
          <cell r="E119">
            <v>1957.68</v>
          </cell>
          <cell r="F119">
            <v>0</v>
          </cell>
          <cell r="G119">
            <v>6740.85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9295.5</v>
          </cell>
          <cell r="P119">
            <v>12367.74</v>
          </cell>
          <cell r="Q119">
            <v>3072.24</v>
          </cell>
          <cell r="R119">
            <v>5626.889999999999</v>
          </cell>
        </row>
        <row r="120">
          <cell r="A120">
            <v>1444</v>
          </cell>
          <cell r="B120" t="str">
            <v>LARISSA BARBOSA LARANJEIRAS BRANQUINHO</v>
          </cell>
          <cell r="C120">
            <v>3188.78</v>
          </cell>
          <cell r="D120">
            <v>1671.12</v>
          </cell>
          <cell r="E120">
            <v>0</v>
          </cell>
          <cell r="F120">
            <v>0</v>
          </cell>
          <cell r="G120">
            <v>4859.9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7872.01</v>
          </cell>
          <cell r="P120">
            <v>9719.8</v>
          </cell>
          <cell r="Q120">
            <v>1847.79</v>
          </cell>
          <cell r="R120">
            <v>4859.9</v>
          </cell>
        </row>
        <row r="121">
          <cell r="A121">
            <v>2110</v>
          </cell>
          <cell r="B121" t="str">
            <v>LARISSA DONZELLI</v>
          </cell>
          <cell r="C121">
            <v>0</v>
          </cell>
          <cell r="D121">
            <v>755.32</v>
          </cell>
          <cell r="E121">
            <v>0</v>
          </cell>
          <cell r="F121">
            <v>0</v>
          </cell>
          <cell r="G121">
            <v>755.32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984.8699999999999</v>
          </cell>
          <cell r="P121">
            <v>2265.9500000000003</v>
          </cell>
          <cell r="Q121">
            <v>1281.0800000000002</v>
          </cell>
          <cell r="R121">
            <v>1510.63</v>
          </cell>
        </row>
        <row r="122">
          <cell r="A122">
            <v>1604</v>
          </cell>
          <cell r="B122" t="str">
            <v>LARISSA VIEIRA DOS SANTOS E VELOSO</v>
          </cell>
          <cell r="C122">
            <v>0</v>
          </cell>
          <cell r="D122">
            <v>8109</v>
          </cell>
          <cell r="E122">
            <v>0</v>
          </cell>
          <cell r="F122">
            <v>0</v>
          </cell>
          <cell r="G122">
            <v>8109</v>
          </cell>
          <cell r="H122">
            <v>2703.14</v>
          </cell>
          <cell r="I122">
            <v>901.05</v>
          </cell>
          <cell r="J122">
            <v>1801.95</v>
          </cell>
          <cell r="K122">
            <v>0</v>
          </cell>
          <cell r="L122">
            <v>0</v>
          </cell>
          <cell r="M122">
            <v>0</v>
          </cell>
          <cell r="N122">
            <v>5406.139999999999</v>
          </cell>
          <cell r="O122">
            <v>18898.9</v>
          </cell>
          <cell r="P122">
            <v>22235.66</v>
          </cell>
          <cell r="Q122">
            <v>3336.7599999999998</v>
          </cell>
          <cell r="R122">
            <v>8720.52</v>
          </cell>
        </row>
        <row r="123">
          <cell r="A123">
            <v>1598</v>
          </cell>
          <cell r="B123" t="str">
            <v>LEANDRO RODRIGUES ARANTES</v>
          </cell>
          <cell r="C123">
            <v>0</v>
          </cell>
          <cell r="D123">
            <v>5436.57</v>
          </cell>
          <cell r="E123">
            <v>0</v>
          </cell>
          <cell r="F123">
            <v>0</v>
          </cell>
          <cell r="G123">
            <v>5436.57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6123.47</v>
          </cell>
          <cell r="P123">
            <v>10873.14</v>
          </cell>
          <cell r="Q123">
            <v>4749.67</v>
          </cell>
          <cell r="R123">
            <v>5436.57</v>
          </cell>
        </row>
        <row r="124">
          <cell r="A124">
            <v>1964</v>
          </cell>
          <cell r="B124" t="str">
            <v>LENA MARIA MILHOMEM DE SOUSA</v>
          </cell>
          <cell r="C124">
            <v>0</v>
          </cell>
          <cell r="D124">
            <v>1510.63</v>
          </cell>
          <cell r="E124">
            <v>0</v>
          </cell>
          <cell r="F124">
            <v>0</v>
          </cell>
          <cell r="G124">
            <v>1510.63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1752.4199999999998</v>
          </cell>
          <cell r="P124">
            <v>3021.26</v>
          </cell>
          <cell r="Q124">
            <v>1268.84</v>
          </cell>
          <cell r="R124">
            <v>1510.63</v>
          </cell>
        </row>
        <row r="125">
          <cell r="A125">
            <v>1380</v>
          </cell>
          <cell r="B125" t="str">
            <v>LILIAN BRAUDES COELHO</v>
          </cell>
          <cell r="C125">
            <v>0</v>
          </cell>
          <cell r="D125">
            <v>5141.9</v>
          </cell>
          <cell r="E125">
            <v>543.66</v>
          </cell>
          <cell r="F125">
            <v>0</v>
          </cell>
          <cell r="G125">
            <v>5685.5599999999995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5807.4400000000005</v>
          </cell>
          <cell r="P125">
            <v>10927.46</v>
          </cell>
          <cell r="Q125">
            <v>5120.02</v>
          </cell>
          <cell r="R125">
            <v>5241.9</v>
          </cell>
        </row>
        <row r="126">
          <cell r="A126">
            <v>1644</v>
          </cell>
          <cell r="B126" t="str">
            <v>LILIAN PUREZA DE ASSIS</v>
          </cell>
          <cell r="C126">
            <v>3188.78</v>
          </cell>
          <cell r="D126">
            <v>8109</v>
          </cell>
          <cell r="E126">
            <v>0</v>
          </cell>
          <cell r="F126">
            <v>0</v>
          </cell>
          <cell r="G126">
            <v>11297.78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13483.359999999999</v>
          </cell>
          <cell r="P126">
            <v>22595.56</v>
          </cell>
          <cell r="Q126">
            <v>9112.199999999999</v>
          </cell>
          <cell r="R126">
            <v>11297.78</v>
          </cell>
        </row>
        <row r="127">
          <cell r="A127">
            <v>1675</v>
          </cell>
          <cell r="B127" t="str">
            <v>LINDOMAR GUIMARAES</v>
          </cell>
          <cell r="C127">
            <v>3188.78</v>
          </cell>
          <cell r="D127">
            <v>5141.9</v>
          </cell>
          <cell r="E127">
            <v>0</v>
          </cell>
          <cell r="F127">
            <v>0</v>
          </cell>
          <cell r="G127">
            <v>8330.68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10143.369999999999</v>
          </cell>
          <cell r="P127">
            <v>16661.36</v>
          </cell>
          <cell r="Q127">
            <v>6517.99</v>
          </cell>
          <cell r="R127">
            <v>8330.68</v>
          </cell>
        </row>
        <row r="128">
          <cell r="A128">
            <v>1622</v>
          </cell>
          <cell r="B128" t="str">
            <v>LORENA FRANCISCO PEREIRA FERNANDES</v>
          </cell>
          <cell r="C128">
            <v>0</v>
          </cell>
          <cell r="D128">
            <v>539.63</v>
          </cell>
          <cell r="E128">
            <v>0</v>
          </cell>
          <cell r="F128">
            <v>0</v>
          </cell>
          <cell r="G128">
            <v>539.63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945.77</v>
          </cell>
          <cell r="P128">
            <v>2567.42</v>
          </cell>
          <cell r="Q128">
            <v>1621.6499999999999</v>
          </cell>
          <cell r="R128">
            <v>2027.79</v>
          </cell>
        </row>
        <row r="129">
          <cell r="A129">
            <v>1512</v>
          </cell>
          <cell r="B129" t="str">
            <v>LUCELIA DOS SANTOS LIMA</v>
          </cell>
          <cell r="C129">
            <v>2391.58</v>
          </cell>
          <cell r="D129">
            <v>1671.12</v>
          </cell>
          <cell r="E129">
            <v>518.68</v>
          </cell>
          <cell r="F129">
            <v>0</v>
          </cell>
          <cell r="G129">
            <v>4581.38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5630.450000000001</v>
          </cell>
          <cell r="P129">
            <v>9464.55</v>
          </cell>
          <cell r="Q129">
            <v>3834.1000000000004</v>
          </cell>
          <cell r="R129">
            <v>4883.169999999999</v>
          </cell>
        </row>
        <row r="130">
          <cell r="A130">
            <v>1733</v>
          </cell>
          <cell r="B130" t="str">
            <v>LUCIANA BARBOSA NASCIMENTO</v>
          </cell>
          <cell r="C130">
            <v>0</v>
          </cell>
          <cell r="D130">
            <v>8109</v>
          </cell>
          <cell r="E130">
            <v>0</v>
          </cell>
          <cell r="F130">
            <v>0</v>
          </cell>
          <cell r="G130">
            <v>8109</v>
          </cell>
          <cell r="H130">
            <v>0</v>
          </cell>
          <cell r="I130">
            <v>0</v>
          </cell>
          <cell r="J130">
            <v>1351.5</v>
          </cell>
          <cell r="K130">
            <v>0</v>
          </cell>
          <cell r="L130">
            <v>0</v>
          </cell>
          <cell r="M130">
            <v>0</v>
          </cell>
          <cell r="N130">
            <v>1351.5</v>
          </cell>
          <cell r="O130">
            <v>13389.08</v>
          </cell>
          <cell r="P130">
            <v>17707.86</v>
          </cell>
          <cell r="Q130">
            <v>4318.78</v>
          </cell>
          <cell r="R130">
            <v>8247.36</v>
          </cell>
        </row>
        <row r="131">
          <cell r="A131">
            <v>1550</v>
          </cell>
          <cell r="B131" t="str">
            <v>LUCIANA RONCATO INACIO</v>
          </cell>
          <cell r="C131">
            <v>7027.4</v>
          </cell>
          <cell r="D131">
            <v>1671.12</v>
          </cell>
          <cell r="E131">
            <v>0</v>
          </cell>
          <cell r="F131">
            <v>0</v>
          </cell>
          <cell r="G131">
            <v>8698.52</v>
          </cell>
          <cell r="H131">
            <v>0</v>
          </cell>
          <cell r="I131">
            <v>0</v>
          </cell>
          <cell r="J131">
            <v>1159.8</v>
          </cell>
          <cell r="K131">
            <v>0</v>
          </cell>
          <cell r="L131">
            <v>0</v>
          </cell>
          <cell r="M131">
            <v>0</v>
          </cell>
          <cell r="N131">
            <v>1159.8</v>
          </cell>
          <cell r="O131">
            <v>13463.16</v>
          </cell>
          <cell r="P131">
            <v>18643.510000000002</v>
          </cell>
          <cell r="Q131">
            <v>5180.35</v>
          </cell>
          <cell r="R131">
            <v>8785.190000000002</v>
          </cell>
        </row>
        <row r="132">
          <cell r="A132">
            <v>2035</v>
          </cell>
          <cell r="B132" t="str">
            <v>LUCIMAR FERNANDES ROCHA</v>
          </cell>
          <cell r="C132">
            <v>0</v>
          </cell>
          <cell r="D132">
            <v>3985.97</v>
          </cell>
          <cell r="E132">
            <v>0</v>
          </cell>
          <cell r="F132">
            <v>0</v>
          </cell>
          <cell r="G132">
            <v>3985.97</v>
          </cell>
          <cell r="H132">
            <v>0</v>
          </cell>
          <cell r="I132">
            <v>0</v>
          </cell>
          <cell r="J132">
            <v>575.78</v>
          </cell>
          <cell r="K132">
            <v>0</v>
          </cell>
          <cell r="L132">
            <v>0</v>
          </cell>
          <cell r="M132">
            <v>0</v>
          </cell>
          <cell r="N132">
            <v>575.78</v>
          </cell>
          <cell r="O132">
            <v>6623.030000000001</v>
          </cell>
          <cell r="P132">
            <v>8547.72</v>
          </cell>
          <cell r="Q132">
            <v>1924.69</v>
          </cell>
          <cell r="R132">
            <v>3985.9699999999993</v>
          </cell>
        </row>
        <row r="133">
          <cell r="A133">
            <v>2126</v>
          </cell>
          <cell r="B133" t="str">
            <v>LUDMILLA SOUZA OLIVEIRA</v>
          </cell>
          <cell r="C133">
            <v>0</v>
          </cell>
          <cell r="D133">
            <v>629.43</v>
          </cell>
          <cell r="E133">
            <v>0</v>
          </cell>
          <cell r="F133">
            <v>0</v>
          </cell>
          <cell r="G133">
            <v>629.43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976.96</v>
          </cell>
          <cell r="P133">
            <v>2140.06</v>
          </cell>
          <cell r="Q133">
            <v>1163.1</v>
          </cell>
          <cell r="R133">
            <v>1510.63</v>
          </cell>
        </row>
        <row r="134">
          <cell r="A134">
            <v>1629</v>
          </cell>
          <cell r="B134" t="str">
            <v>LUIS CARLOS SOUZA ARAUJO</v>
          </cell>
          <cell r="C134">
            <v>7027.4</v>
          </cell>
          <cell r="D134">
            <v>1671.12</v>
          </cell>
          <cell r="E134">
            <v>0</v>
          </cell>
          <cell r="F134">
            <v>0</v>
          </cell>
          <cell r="G134">
            <v>8698.52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10234.27</v>
          </cell>
          <cell r="P134">
            <v>17397.04</v>
          </cell>
          <cell r="Q134">
            <v>7162.77</v>
          </cell>
          <cell r="R134">
            <v>8698.52</v>
          </cell>
        </row>
        <row r="135">
          <cell r="A135">
            <v>1643</v>
          </cell>
          <cell r="B135" t="str">
            <v>MANOEL FERREIRA JUNIOR</v>
          </cell>
          <cell r="C135">
            <v>5591.9</v>
          </cell>
          <cell r="D135">
            <v>5141.9</v>
          </cell>
          <cell r="E135">
            <v>0</v>
          </cell>
          <cell r="F135">
            <v>0</v>
          </cell>
          <cell r="G135">
            <v>10733.8</v>
          </cell>
          <cell r="H135">
            <v>1714.05</v>
          </cell>
          <cell r="I135">
            <v>1192.7</v>
          </cell>
          <cell r="J135">
            <v>596.26</v>
          </cell>
          <cell r="K135">
            <v>1864.06</v>
          </cell>
          <cell r="L135">
            <v>0</v>
          </cell>
          <cell r="M135">
            <v>0</v>
          </cell>
          <cell r="N135">
            <v>5367.07</v>
          </cell>
          <cell r="O135">
            <v>19078.12</v>
          </cell>
          <cell r="P135">
            <v>26834.58</v>
          </cell>
          <cell r="Q135">
            <v>7756.46</v>
          </cell>
          <cell r="R135">
            <v>10733.710000000003</v>
          </cell>
        </row>
        <row r="136">
          <cell r="A136">
            <v>1791</v>
          </cell>
          <cell r="B136" t="str">
            <v>MARCEL SOARES</v>
          </cell>
          <cell r="C136">
            <v>0</v>
          </cell>
          <cell r="D136">
            <v>5141.9</v>
          </cell>
          <cell r="E136">
            <v>0</v>
          </cell>
          <cell r="F136">
            <v>0</v>
          </cell>
          <cell r="G136">
            <v>5141.9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6188.030000000001</v>
          </cell>
          <cell r="P136">
            <v>10283.8</v>
          </cell>
          <cell r="Q136">
            <v>4095.7700000000004</v>
          </cell>
          <cell r="R136">
            <v>5141.9</v>
          </cell>
        </row>
        <row r="137">
          <cell r="A137">
            <v>1435</v>
          </cell>
          <cell r="B137" t="str">
            <v>MARCELLE DINIZ MOURA BARROS</v>
          </cell>
          <cell r="C137">
            <v>1395.09</v>
          </cell>
          <cell r="D137">
            <v>974.82</v>
          </cell>
          <cell r="E137">
            <v>0</v>
          </cell>
          <cell r="F137">
            <v>0</v>
          </cell>
          <cell r="G137">
            <v>2369.91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8581.76</v>
          </cell>
          <cell r="P137">
            <v>9617.59</v>
          </cell>
          <cell r="Q137">
            <v>1035.83</v>
          </cell>
          <cell r="R137">
            <v>7247.68</v>
          </cell>
        </row>
        <row r="138">
          <cell r="A138">
            <v>2122</v>
          </cell>
          <cell r="B138" t="str">
            <v>MARCELO DOS SANTOS FARIA CORREA</v>
          </cell>
          <cell r="C138">
            <v>0</v>
          </cell>
          <cell r="D138">
            <v>629.43</v>
          </cell>
          <cell r="E138">
            <v>0</v>
          </cell>
          <cell r="F138">
            <v>0</v>
          </cell>
          <cell r="G138">
            <v>629.43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964.73</v>
          </cell>
          <cell r="P138">
            <v>2140.06</v>
          </cell>
          <cell r="Q138">
            <v>1175.33</v>
          </cell>
          <cell r="R138">
            <v>1510.63</v>
          </cell>
        </row>
        <row r="139">
          <cell r="A139">
            <v>1603</v>
          </cell>
          <cell r="B139" t="str">
            <v>MARCELO PERINI PERALTA CUNHA</v>
          </cell>
          <cell r="C139">
            <v>0</v>
          </cell>
          <cell r="D139">
            <v>8109</v>
          </cell>
          <cell r="E139">
            <v>0</v>
          </cell>
          <cell r="F139">
            <v>0</v>
          </cell>
          <cell r="G139">
            <v>8109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9497.369999999999</v>
          </cell>
          <cell r="P139">
            <v>16218</v>
          </cell>
          <cell r="Q139">
            <v>6720.63</v>
          </cell>
          <cell r="R139">
            <v>8109</v>
          </cell>
        </row>
        <row r="140">
          <cell r="A140">
            <v>1814</v>
          </cell>
          <cell r="B140" t="str">
            <v>MARCELO SUEZO HASEDA</v>
          </cell>
          <cell r="C140">
            <v>0</v>
          </cell>
          <cell r="D140">
            <v>5366.25</v>
          </cell>
          <cell r="E140">
            <v>0</v>
          </cell>
          <cell r="F140">
            <v>0</v>
          </cell>
          <cell r="G140">
            <v>5366.25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13149.59</v>
          </cell>
          <cell r="P140">
            <v>13149.59</v>
          </cell>
          <cell r="Q140">
            <v>0</v>
          </cell>
          <cell r="R140">
            <v>7783.34</v>
          </cell>
        </row>
        <row r="141">
          <cell r="A141">
            <v>1716</v>
          </cell>
          <cell r="B141" t="str">
            <v>MARCIA PEREIRA DE MEDEIROS</v>
          </cell>
          <cell r="C141">
            <v>0</v>
          </cell>
          <cell r="D141">
            <v>5436.57</v>
          </cell>
          <cell r="E141">
            <v>0</v>
          </cell>
          <cell r="F141">
            <v>0</v>
          </cell>
          <cell r="G141">
            <v>5436.57</v>
          </cell>
          <cell r="H141">
            <v>1812.28</v>
          </cell>
          <cell r="I141">
            <v>604.09</v>
          </cell>
          <cell r="J141">
            <v>1208.1</v>
          </cell>
          <cell r="K141">
            <v>0</v>
          </cell>
          <cell r="L141">
            <v>0</v>
          </cell>
          <cell r="M141">
            <v>0</v>
          </cell>
          <cell r="N141">
            <v>3624.47</v>
          </cell>
          <cell r="O141">
            <v>13124.84</v>
          </cell>
          <cell r="P141">
            <v>15336.869999999999</v>
          </cell>
          <cell r="Q141">
            <v>2212.0299999999997</v>
          </cell>
          <cell r="R141">
            <v>6275.83</v>
          </cell>
        </row>
        <row r="142">
          <cell r="A142">
            <v>1587</v>
          </cell>
          <cell r="B142" t="str">
            <v>MARCILIA FERNANDES ARRUDA NASCIMENTO</v>
          </cell>
          <cell r="C142">
            <v>0</v>
          </cell>
          <cell r="D142">
            <v>10873.16</v>
          </cell>
          <cell r="E142">
            <v>0</v>
          </cell>
          <cell r="F142">
            <v>0</v>
          </cell>
          <cell r="G142">
            <v>10873.16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12952.579999999998</v>
          </cell>
          <cell r="P142">
            <v>21746.32</v>
          </cell>
          <cell r="Q142">
            <v>8793.74</v>
          </cell>
          <cell r="R142">
            <v>10873.16</v>
          </cell>
        </row>
        <row r="143">
          <cell r="A143">
            <v>1815</v>
          </cell>
          <cell r="B143" t="str">
            <v>MARCIO DE OLIVEIRA BRONZI</v>
          </cell>
          <cell r="C143">
            <v>2391.58</v>
          </cell>
          <cell r="D143">
            <v>5141.9</v>
          </cell>
          <cell r="E143">
            <v>0</v>
          </cell>
          <cell r="F143">
            <v>0</v>
          </cell>
          <cell r="G143">
            <v>7533.48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8773.08</v>
          </cell>
          <cell r="P143">
            <v>15166.96</v>
          </cell>
          <cell r="Q143">
            <v>6393.879999999999</v>
          </cell>
          <cell r="R143">
            <v>7633.48</v>
          </cell>
        </row>
        <row r="144">
          <cell r="A144">
            <v>1718</v>
          </cell>
          <cell r="B144" t="str">
            <v>MARCIO LUIS DE OLIVEIRA</v>
          </cell>
          <cell r="C144">
            <v>0</v>
          </cell>
          <cell r="D144">
            <v>6213.23</v>
          </cell>
          <cell r="E144">
            <v>0</v>
          </cell>
          <cell r="F144">
            <v>0</v>
          </cell>
          <cell r="G144">
            <v>6213.23</v>
          </cell>
          <cell r="H144">
            <v>0</v>
          </cell>
          <cell r="I144">
            <v>0</v>
          </cell>
          <cell r="J144">
            <v>2795.95</v>
          </cell>
          <cell r="K144">
            <v>0</v>
          </cell>
          <cell r="L144">
            <v>0</v>
          </cell>
          <cell r="M144">
            <v>0</v>
          </cell>
          <cell r="N144">
            <v>2795.95</v>
          </cell>
          <cell r="O144">
            <v>18047.58</v>
          </cell>
          <cell r="P144">
            <v>19833.78</v>
          </cell>
          <cell r="Q144">
            <v>1786.2</v>
          </cell>
          <cell r="R144">
            <v>10824.599999999999</v>
          </cell>
        </row>
        <row r="145">
          <cell r="A145">
            <v>1788</v>
          </cell>
          <cell r="B145" t="str">
            <v>MARCOS VINICIUS ARANTES DE MORAIS</v>
          </cell>
          <cell r="C145">
            <v>0</v>
          </cell>
          <cell r="D145">
            <v>5436.57</v>
          </cell>
          <cell r="E145">
            <v>0</v>
          </cell>
          <cell r="F145">
            <v>0</v>
          </cell>
          <cell r="G145">
            <v>5436.57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6123.47</v>
          </cell>
          <cell r="P145">
            <v>10873.14</v>
          </cell>
          <cell r="Q145">
            <v>4749.67</v>
          </cell>
          <cell r="R145">
            <v>5436.57</v>
          </cell>
        </row>
        <row r="146">
          <cell r="A146">
            <v>1552</v>
          </cell>
          <cell r="B146" t="str">
            <v>MARCUS VINICIUS MOREIRA TEIXEIRA</v>
          </cell>
          <cell r="C146">
            <v>3188.78</v>
          </cell>
          <cell r="D146">
            <v>1671.12</v>
          </cell>
          <cell r="E146">
            <v>0</v>
          </cell>
          <cell r="F146">
            <v>0</v>
          </cell>
          <cell r="G146">
            <v>4859.9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4172.41</v>
          </cell>
          <cell r="P146">
            <v>9719.8</v>
          </cell>
          <cell r="Q146">
            <v>5547.389999999999</v>
          </cell>
          <cell r="R146">
            <v>4859.9</v>
          </cell>
        </row>
        <row r="147">
          <cell r="A147">
            <v>1650</v>
          </cell>
          <cell r="B147" t="str">
            <v>MARIA ANGELICA DE OLIVEIRA PIMENTA</v>
          </cell>
          <cell r="C147">
            <v>0</v>
          </cell>
          <cell r="D147">
            <v>3816</v>
          </cell>
          <cell r="E147">
            <v>312.96</v>
          </cell>
          <cell r="F147">
            <v>0</v>
          </cell>
          <cell r="G147">
            <v>4128.96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6645.219999999999</v>
          </cell>
          <cell r="P147">
            <v>12017.439999999999</v>
          </cell>
          <cell r="Q147">
            <v>5372.219999999999</v>
          </cell>
          <cell r="R147">
            <v>7888.479999999999</v>
          </cell>
        </row>
        <row r="148">
          <cell r="A148">
            <v>117</v>
          </cell>
          <cell r="B148" t="str">
            <v>MARIA APARECIDA ALBUQUERQUE PRADO</v>
          </cell>
          <cell r="C148">
            <v>2044.24</v>
          </cell>
          <cell r="D148">
            <v>3760.75</v>
          </cell>
          <cell r="E148">
            <v>0</v>
          </cell>
          <cell r="F148">
            <v>0</v>
          </cell>
          <cell r="G148">
            <v>5804.99</v>
          </cell>
          <cell r="H148">
            <v>0</v>
          </cell>
          <cell r="I148">
            <v>0</v>
          </cell>
          <cell r="J148">
            <v>1290</v>
          </cell>
          <cell r="K148">
            <v>0</v>
          </cell>
          <cell r="L148">
            <v>0</v>
          </cell>
          <cell r="M148">
            <v>0</v>
          </cell>
          <cell r="N148">
            <v>1290</v>
          </cell>
          <cell r="O148">
            <v>10803.29</v>
          </cell>
          <cell r="P148">
            <v>13433.66</v>
          </cell>
          <cell r="Q148">
            <v>2630.37</v>
          </cell>
          <cell r="R148">
            <v>6338.67</v>
          </cell>
        </row>
        <row r="149">
          <cell r="A149">
            <v>1480</v>
          </cell>
          <cell r="B149" t="str">
            <v>MARIA APARECIDA DE ALMEIDA</v>
          </cell>
          <cell r="C149">
            <v>10152.88</v>
          </cell>
          <cell r="D149">
            <v>4838.66</v>
          </cell>
          <cell r="E149">
            <v>0</v>
          </cell>
          <cell r="F149">
            <v>0</v>
          </cell>
          <cell r="G149">
            <v>14991.539999999999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18027.67</v>
          </cell>
          <cell r="P149">
            <v>29983.08</v>
          </cell>
          <cell r="Q149">
            <v>11955.41</v>
          </cell>
          <cell r="R149">
            <v>14991.540000000003</v>
          </cell>
        </row>
        <row r="150">
          <cell r="A150">
            <v>1136</v>
          </cell>
          <cell r="B150" t="str">
            <v>MARIA DE FATIMA ARAUJO FERNANDES</v>
          </cell>
          <cell r="C150">
            <v>1719.02</v>
          </cell>
          <cell r="D150">
            <v>5725.88</v>
          </cell>
          <cell r="E150">
            <v>0</v>
          </cell>
          <cell r="F150">
            <v>0</v>
          </cell>
          <cell r="G150">
            <v>7444.9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8419.14</v>
          </cell>
          <cell r="P150">
            <v>14889.8</v>
          </cell>
          <cell r="Q150">
            <v>6470.660000000001</v>
          </cell>
          <cell r="R150">
            <v>7444.9</v>
          </cell>
        </row>
        <row r="151">
          <cell r="A151">
            <v>2133</v>
          </cell>
          <cell r="B151" t="str">
            <v>MARIA JOSE GUIMARAES CABRAL</v>
          </cell>
          <cell r="C151">
            <v>0</v>
          </cell>
          <cell r="D151">
            <v>0</v>
          </cell>
          <cell r="E151">
            <v>0</v>
          </cell>
          <cell r="F151">
            <v>2267.38</v>
          </cell>
          <cell r="G151">
            <v>2267.38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9379.6</v>
          </cell>
          <cell r="P151">
            <v>24941.16</v>
          </cell>
          <cell r="Q151">
            <v>15561.56</v>
          </cell>
          <cell r="R151">
            <v>22673.78</v>
          </cell>
        </row>
        <row r="152">
          <cell r="A152">
            <v>34</v>
          </cell>
          <cell r="B152" t="str">
            <v>MARIA LUCIA MACHADO FIGUEIRA</v>
          </cell>
          <cell r="C152">
            <v>2090.7</v>
          </cell>
          <cell r="D152">
            <v>3760.75</v>
          </cell>
          <cell r="E152">
            <v>0</v>
          </cell>
          <cell r="F152">
            <v>0</v>
          </cell>
          <cell r="G152">
            <v>5851.45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6675.450000000001</v>
          </cell>
          <cell r="P152">
            <v>11702.9</v>
          </cell>
          <cell r="Q152">
            <v>5027.45</v>
          </cell>
          <cell r="R152">
            <v>5851.45</v>
          </cell>
        </row>
        <row r="153">
          <cell r="A153">
            <v>1866</v>
          </cell>
          <cell r="B153" t="str">
            <v>MARIA ROSARIA MULLER</v>
          </cell>
          <cell r="C153">
            <v>3188.78</v>
          </cell>
          <cell r="D153">
            <v>5141.9</v>
          </cell>
          <cell r="E153">
            <v>0</v>
          </cell>
          <cell r="F153">
            <v>0</v>
          </cell>
          <cell r="G153">
            <v>8330.68</v>
          </cell>
          <cell r="H153">
            <v>0</v>
          </cell>
          <cell r="I153">
            <v>0</v>
          </cell>
          <cell r="J153">
            <v>1388.45</v>
          </cell>
          <cell r="K153">
            <v>0</v>
          </cell>
          <cell r="L153">
            <v>0</v>
          </cell>
          <cell r="M153">
            <v>0</v>
          </cell>
          <cell r="N153">
            <v>1388.45</v>
          </cell>
          <cell r="O153">
            <v>14374.59</v>
          </cell>
          <cell r="P153">
            <v>18892.190000000002</v>
          </cell>
          <cell r="Q153">
            <v>4517.6</v>
          </cell>
          <cell r="R153">
            <v>9173.060000000001</v>
          </cell>
        </row>
        <row r="154">
          <cell r="A154">
            <v>2111</v>
          </cell>
          <cell r="B154" t="str">
            <v>MARLON MATOS DIAS</v>
          </cell>
          <cell r="C154">
            <v>0</v>
          </cell>
          <cell r="D154">
            <v>1992.99</v>
          </cell>
          <cell r="E154">
            <v>0</v>
          </cell>
          <cell r="F154">
            <v>0</v>
          </cell>
          <cell r="G154">
            <v>1992.99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2532</v>
          </cell>
          <cell r="P154">
            <v>5978.96</v>
          </cell>
          <cell r="Q154">
            <v>3446.96</v>
          </cell>
          <cell r="R154">
            <v>3985.9700000000003</v>
          </cell>
        </row>
        <row r="155">
          <cell r="A155">
            <v>1793</v>
          </cell>
          <cell r="B155" t="str">
            <v>MAURO MARCONDES DA COSTA JUNIOR</v>
          </cell>
          <cell r="C155">
            <v>3188.78</v>
          </cell>
          <cell r="D155">
            <v>5141.9</v>
          </cell>
          <cell r="E155">
            <v>0</v>
          </cell>
          <cell r="F155">
            <v>0</v>
          </cell>
          <cell r="G155">
            <v>8330.68</v>
          </cell>
          <cell r="H155">
            <v>0</v>
          </cell>
          <cell r="I155">
            <v>0</v>
          </cell>
          <cell r="J155">
            <v>1018.15</v>
          </cell>
          <cell r="K155">
            <v>0</v>
          </cell>
          <cell r="L155">
            <v>0</v>
          </cell>
          <cell r="M155">
            <v>0</v>
          </cell>
          <cell r="N155">
            <v>1018.15</v>
          </cell>
          <cell r="O155">
            <v>14867.08</v>
          </cell>
          <cell r="P155">
            <v>17779.46</v>
          </cell>
          <cell r="Q155">
            <v>2912.38</v>
          </cell>
          <cell r="R155">
            <v>8430.63</v>
          </cell>
        </row>
        <row r="156">
          <cell r="A156">
            <v>1982</v>
          </cell>
          <cell r="B156" t="str">
            <v>MICHELI DOROW</v>
          </cell>
          <cell r="C156">
            <v>0</v>
          </cell>
          <cell r="D156">
            <v>1510.63</v>
          </cell>
          <cell r="E156">
            <v>0</v>
          </cell>
          <cell r="F156">
            <v>0</v>
          </cell>
          <cell r="G156">
            <v>1510.63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1898.9899999999998</v>
          </cell>
          <cell r="P156">
            <v>3021.26</v>
          </cell>
          <cell r="Q156">
            <v>1122.27</v>
          </cell>
          <cell r="R156">
            <v>1510.63</v>
          </cell>
        </row>
        <row r="157">
          <cell r="A157">
            <v>1536</v>
          </cell>
          <cell r="B157" t="str">
            <v>MURILO CAETANO ABREU DE SOUSA MORAES</v>
          </cell>
          <cell r="C157">
            <v>0</v>
          </cell>
          <cell r="D157">
            <v>5141.9</v>
          </cell>
          <cell r="E157">
            <v>0</v>
          </cell>
          <cell r="F157">
            <v>0</v>
          </cell>
          <cell r="G157">
            <v>5141.9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5461</v>
          </cell>
          <cell r="P157">
            <v>10383.8</v>
          </cell>
          <cell r="Q157">
            <v>4922.8</v>
          </cell>
          <cell r="R157">
            <v>5241.9</v>
          </cell>
        </row>
        <row r="158">
          <cell r="A158">
            <v>1770</v>
          </cell>
          <cell r="B158" t="str">
            <v>NALU RIBEIRO MACEDO SANTOS</v>
          </cell>
          <cell r="C158">
            <v>0</v>
          </cell>
          <cell r="D158">
            <v>5141.9</v>
          </cell>
          <cell r="E158">
            <v>0</v>
          </cell>
          <cell r="F158">
            <v>0</v>
          </cell>
          <cell r="G158">
            <v>5141.9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6539.2300000000005</v>
          </cell>
          <cell r="P158">
            <v>10283.8</v>
          </cell>
          <cell r="Q158">
            <v>3744.5699999999997</v>
          </cell>
          <cell r="R158">
            <v>5141.9</v>
          </cell>
        </row>
        <row r="159">
          <cell r="A159">
            <v>2128</v>
          </cell>
          <cell r="B159" t="str">
            <v>NATHALIA TACIANA LIMA DE MOURA</v>
          </cell>
          <cell r="C159">
            <v>0</v>
          </cell>
          <cell r="D159">
            <v>629.43</v>
          </cell>
          <cell r="E159">
            <v>0</v>
          </cell>
          <cell r="F159">
            <v>0</v>
          </cell>
          <cell r="G159">
            <v>629.43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964.73</v>
          </cell>
          <cell r="P159">
            <v>2140.06</v>
          </cell>
          <cell r="Q159">
            <v>1175.33</v>
          </cell>
          <cell r="R159">
            <v>1510.63</v>
          </cell>
        </row>
        <row r="160">
          <cell r="A160">
            <v>1939</v>
          </cell>
          <cell r="B160" t="str">
            <v>NEILA MARIA MELO DE OLIVEIRA</v>
          </cell>
          <cell r="C160">
            <v>0</v>
          </cell>
          <cell r="D160">
            <v>10873.16</v>
          </cell>
          <cell r="E160">
            <v>0</v>
          </cell>
          <cell r="F160">
            <v>0</v>
          </cell>
          <cell r="G160">
            <v>10873.16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12952.579999999998</v>
          </cell>
          <cell r="P160">
            <v>21746.32</v>
          </cell>
          <cell r="Q160">
            <v>8793.74</v>
          </cell>
          <cell r="R160">
            <v>10873.16</v>
          </cell>
        </row>
        <row r="161">
          <cell r="A161">
            <v>1969</v>
          </cell>
          <cell r="B161" t="str">
            <v>NEIMAR TERRES</v>
          </cell>
          <cell r="C161">
            <v>0</v>
          </cell>
          <cell r="D161">
            <v>3188.78</v>
          </cell>
          <cell r="E161">
            <v>0</v>
          </cell>
          <cell r="F161">
            <v>0</v>
          </cell>
          <cell r="G161">
            <v>3188.78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3535.11</v>
          </cell>
          <cell r="P161">
            <v>6377.56</v>
          </cell>
          <cell r="Q161">
            <v>2842.4500000000003</v>
          </cell>
          <cell r="R161">
            <v>3188.78</v>
          </cell>
        </row>
        <row r="162">
          <cell r="A162">
            <v>1567</v>
          </cell>
          <cell r="B162" t="str">
            <v>NEUSA MARIA DE PAULA MENDONÇA</v>
          </cell>
          <cell r="C162">
            <v>0</v>
          </cell>
          <cell r="D162">
            <v>5141.9</v>
          </cell>
          <cell r="E162">
            <v>0</v>
          </cell>
          <cell r="F162">
            <v>0</v>
          </cell>
          <cell r="G162">
            <v>5141.9</v>
          </cell>
          <cell r="H162">
            <v>0</v>
          </cell>
          <cell r="I162">
            <v>0</v>
          </cell>
          <cell r="J162">
            <v>1142.64</v>
          </cell>
          <cell r="K162">
            <v>0</v>
          </cell>
          <cell r="L162">
            <v>0</v>
          </cell>
          <cell r="M162">
            <v>0</v>
          </cell>
          <cell r="N162">
            <v>1142.64</v>
          </cell>
          <cell r="O162">
            <v>9446.66</v>
          </cell>
          <cell r="P162">
            <v>11564.8</v>
          </cell>
          <cell r="Q162">
            <v>2118.1400000000003</v>
          </cell>
          <cell r="R162">
            <v>5280.259999999999</v>
          </cell>
        </row>
        <row r="163">
          <cell r="A163">
            <v>2098</v>
          </cell>
          <cell r="B163" t="str">
            <v>NILVA ARAUJO LEITE BARROS</v>
          </cell>
          <cell r="C163">
            <v>0</v>
          </cell>
          <cell r="D163">
            <v>1594.39</v>
          </cell>
          <cell r="E163">
            <v>0</v>
          </cell>
          <cell r="F163">
            <v>0</v>
          </cell>
          <cell r="G163">
            <v>1594.39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2651.36</v>
          </cell>
          <cell r="P163">
            <v>5280.120000000001</v>
          </cell>
          <cell r="Q163">
            <v>2628.76</v>
          </cell>
          <cell r="R163">
            <v>3685.7300000000005</v>
          </cell>
        </row>
        <row r="164">
          <cell r="A164">
            <v>2108</v>
          </cell>
          <cell r="B164" t="str">
            <v>PAULA ANGÉLICA DE SOUZA VIEIRA MENDONÇA</v>
          </cell>
          <cell r="C164">
            <v>0</v>
          </cell>
          <cell r="D164">
            <v>4659.92</v>
          </cell>
          <cell r="E164">
            <v>0</v>
          </cell>
          <cell r="F164">
            <v>0</v>
          </cell>
          <cell r="G164">
            <v>4659.92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6414.74</v>
          </cell>
          <cell r="P164">
            <v>13979.76</v>
          </cell>
          <cell r="Q164">
            <v>7565.02</v>
          </cell>
          <cell r="R164">
            <v>9319.84</v>
          </cell>
        </row>
        <row r="165">
          <cell r="A165">
            <v>1638</v>
          </cell>
          <cell r="B165" t="str">
            <v>PAULA CARNEIRO BORGES</v>
          </cell>
          <cell r="C165">
            <v>0</v>
          </cell>
          <cell r="D165">
            <v>8109</v>
          </cell>
          <cell r="E165">
            <v>0</v>
          </cell>
          <cell r="F165">
            <v>0</v>
          </cell>
          <cell r="G165">
            <v>8109</v>
          </cell>
          <cell r="H165">
            <v>0</v>
          </cell>
          <cell r="I165">
            <v>0</v>
          </cell>
          <cell r="J165">
            <v>540.6</v>
          </cell>
          <cell r="K165">
            <v>0</v>
          </cell>
          <cell r="L165">
            <v>0</v>
          </cell>
          <cell r="M165">
            <v>0</v>
          </cell>
          <cell r="N165">
            <v>540.6</v>
          </cell>
          <cell r="O165">
            <v>11041.33</v>
          </cell>
          <cell r="P165">
            <v>16896.96</v>
          </cell>
          <cell r="Q165">
            <v>5855.63</v>
          </cell>
          <cell r="R165">
            <v>8247.359999999999</v>
          </cell>
        </row>
        <row r="166">
          <cell r="A166">
            <v>1416</v>
          </cell>
          <cell r="B166" t="str">
            <v>PAULA CRISTINA ESTOLANO PALMERSTON CASTELO BRANCO</v>
          </cell>
          <cell r="C166">
            <v>3188.78</v>
          </cell>
          <cell r="D166">
            <v>5141.9</v>
          </cell>
          <cell r="E166">
            <v>0</v>
          </cell>
          <cell r="F166">
            <v>0</v>
          </cell>
          <cell r="G166">
            <v>8330.68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11079.58</v>
          </cell>
          <cell r="P166">
            <v>16661.36</v>
          </cell>
          <cell r="Q166">
            <v>5581.780000000001</v>
          </cell>
          <cell r="R166">
            <v>8330.68</v>
          </cell>
        </row>
        <row r="167">
          <cell r="A167">
            <v>1140</v>
          </cell>
          <cell r="B167" t="str">
            <v>PAULO ROBERTO SOUZA DOURADO</v>
          </cell>
          <cell r="C167">
            <v>4482.28</v>
          </cell>
          <cell r="D167">
            <v>3760.75</v>
          </cell>
          <cell r="E167">
            <v>0</v>
          </cell>
          <cell r="F167">
            <v>0</v>
          </cell>
          <cell r="G167">
            <v>8243.029999999999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9334.69</v>
          </cell>
          <cell r="P167">
            <v>16486.06</v>
          </cell>
          <cell r="Q167">
            <v>7151.37</v>
          </cell>
          <cell r="R167">
            <v>8243.030000000002</v>
          </cell>
        </row>
        <row r="168">
          <cell r="A168">
            <v>1537</v>
          </cell>
          <cell r="B168" t="str">
            <v>PERLA MARIA BORGES</v>
          </cell>
          <cell r="C168">
            <v>5219.11</v>
          </cell>
          <cell r="D168">
            <v>5141.9</v>
          </cell>
          <cell r="E168">
            <v>0</v>
          </cell>
          <cell r="F168">
            <v>0</v>
          </cell>
          <cell r="G168">
            <v>10361.009999999998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12676.16</v>
          </cell>
          <cell r="P168">
            <v>20722.02</v>
          </cell>
          <cell r="Q168">
            <v>8045.86</v>
          </cell>
          <cell r="R168">
            <v>10361.010000000002</v>
          </cell>
        </row>
        <row r="169">
          <cell r="A169">
            <v>2118</v>
          </cell>
          <cell r="B169" t="str">
            <v>POLIANA MACHADO DOS SANTOS</v>
          </cell>
          <cell r="C169">
            <v>0</v>
          </cell>
          <cell r="D169">
            <v>1328.66</v>
          </cell>
          <cell r="E169">
            <v>0</v>
          </cell>
          <cell r="F169">
            <v>0</v>
          </cell>
          <cell r="G169">
            <v>1328.66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1760.94</v>
          </cell>
          <cell r="P169">
            <v>4517.4400000000005</v>
          </cell>
          <cell r="Q169">
            <v>2756.5</v>
          </cell>
          <cell r="R169">
            <v>3188.7800000000007</v>
          </cell>
        </row>
        <row r="170">
          <cell r="A170">
            <v>1539</v>
          </cell>
          <cell r="B170" t="str">
            <v>PRISCILA CAVALCANTI DA SILVA</v>
          </cell>
          <cell r="C170">
            <v>1116.08</v>
          </cell>
          <cell r="D170">
            <v>8109</v>
          </cell>
          <cell r="E170">
            <v>0</v>
          </cell>
          <cell r="F170">
            <v>0</v>
          </cell>
          <cell r="G170">
            <v>9225.08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11741.11</v>
          </cell>
          <cell r="P170">
            <v>18550.16</v>
          </cell>
          <cell r="Q170">
            <v>6809.05</v>
          </cell>
          <cell r="R170">
            <v>9325.08</v>
          </cell>
        </row>
        <row r="171">
          <cell r="A171">
            <v>1538</v>
          </cell>
          <cell r="B171" t="str">
            <v>PRISCILLA AGUIDA DE PAULA MORAIS</v>
          </cell>
          <cell r="C171">
            <v>3188.78</v>
          </cell>
          <cell r="D171">
            <v>8109</v>
          </cell>
          <cell r="E171">
            <v>0</v>
          </cell>
          <cell r="F171">
            <v>0</v>
          </cell>
          <cell r="G171">
            <v>11297.78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14022</v>
          </cell>
          <cell r="P171">
            <v>22695.56</v>
          </cell>
          <cell r="Q171">
            <v>8673.56</v>
          </cell>
          <cell r="R171">
            <v>11397.78</v>
          </cell>
        </row>
        <row r="172">
          <cell r="A172">
            <v>2103</v>
          </cell>
          <cell r="B172" t="str">
            <v>RAFAEL NICACIO DE SOUZA</v>
          </cell>
          <cell r="C172">
            <v>0</v>
          </cell>
          <cell r="D172">
            <v>1992.99</v>
          </cell>
          <cell r="E172">
            <v>0</v>
          </cell>
          <cell r="F172">
            <v>0</v>
          </cell>
          <cell r="G172">
            <v>1992.99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2588.88</v>
          </cell>
          <cell r="P172">
            <v>5978.96</v>
          </cell>
          <cell r="Q172">
            <v>3390.08</v>
          </cell>
          <cell r="R172">
            <v>3985.9700000000003</v>
          </cell>
        </row>
        <row r="173">
          <cell r="A173">
            <v>1947</v>
          </cell>
          <cell r="B173" t="str">
            <v>RAYSSA LOPES CESAR</v>
          </cell>
          <cell r="C173">
            <v>0</v>
          </cell>
          <cell r="D173">
            <v>3188.78</v>
          </cell>
          <cell r="E173">
            <v>918.29</v>
          </cell>
          <cell r="F173">
            <v>0</v>
          </cell>
          <cell r="G173">
            <v>4107.07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3838.8</v>
          </cell>
          <cell r="P173">
            <v>7295.85</v>
          </cell>
          <cell r="Q173">
            <v>3457.05</v>
          </cell>
          <cell r="R173">
            <v>3188.7800000000007</v>
          </cell>
        </row>
        <row r="174">
          <cell r="A174">
            <v>1891</v>
          </cell>
          <cell r="B174" t="str">
            <v>RENATA HELOISA GUEDES DE JESUS</v>
          </cell>
          <cell r="C174">
            <v>0</v>
          </cell>
          <cell r="D174">
            <v>3985.97</v>
          </cell>
          <cell r="E174">
            <v>0</v>
          </cell>
          <cell r="F174">
            <v>0</v>
          </cell>
          <cell r="G174">
            <v>3985.97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4619.6900000000005</v>
          </cell>
          <cell r="P174">
            <v>7971.94</v>
          </cell>
          <cell r="Q174">
            <v>3352.25</v>
          </cell>
          <cell r="R174">
            <v>3985.97</v>
          </cell>
        </row>
        <row r="175">
          <cell r="A175">
            <v>1582</v>
          </cell>
          <cell r="B175" t="str">
            <v>RENATO DE PAULA FERREIRA</v>
          </cell>
          <cell r="C175">
            <v>0</v>
          </cell>
          <cell r="D175">
            <v>9319.84</v>
          </cell>
          <cell r="E175">
            <v>535.03</v>
          </cell>
          <cell r="F175">
            <v>0</v>
          </cell>
          <cell r="G175">
            <v>9854.87</v>
          </cell>
          <cell r="H175">
            <v>3106.77</v>
          </cell>
          <cell r="I175">
            <v>1150.65</v>
          </cell>
          <cell r="J175">
            <v>2301.15</v>
          </cell>
          <cell r="K175">
            <v>0</v>
          </cell>
          <cell r="L175">
            <v>345.18</v>
          </cell>
          <cell r="M175">
            <v>690.37</v>
          </cell>
          <cell r="N175">
            <v>7594.12</v>
          </cell>
          <cell r="O175">
            <v>26082.88</v>
          </cell>
          <cell r="P175">
            <v>29190.21</v>
          </cell>
          <cell r="Q175">
            <v>3107.33</v>
          </cell>
          <cell r="R175">
            <v>11741.219999999998</v>
          </cell>
        </row>
        <row r="176">
          <cell r="A176">
            <v>2046</v>
          </cell>
          <cell r="B176" t="str">
            <v>RHAFAEL DE SOUSA TEIXEIRA</v>
          </cell>
          <cell r="C176">
            <v>0</v>
          </cell>
          <cell r="D176">
            <v>3985.97</v>
          </cell>
          <cell r="E176">
            <v>0</v>
          </cell>
          <cell r="F176">
            <v>0</v>
          </cell>
          <cell r="G176">
            <v>3985.97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4648.9</v>
          </cell>
          <cell r="P176">
            <v>7971.94</v>
          </cell>
          <cell r="Q176">
            <v>3323.04</v>
          </cell>
          <cell r="R176">
            <v>3985.97</v>
          </cell>
        </row>
        <row r="177">
          <cell r="A177">
            <v>2101</v>
          </cell>
          <cell r="B177" t="str">
            <v>RIBAMAR FERREIRA DOS SANTOS</v>
          </cell>
          <cell r="C177">
            <v>0</v>
          </cell>
          <cell r="D177">
            <v>755.32</v>
          </cell>
          <cell r="E177">
            <v>0</v>
          </cell>
          <cell r="F177">
            <v>0</v>
          </cell>
          <cell r="G177">
            <v>755.32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1087.74</v>
          </cell>
          <cell r="P177">
            <v>2265.9500000000003</v>
          </cell>
          <cell r="Q177">
            <v>1178.21</v>
          </cell>
          <cell r="R177">
            <v>1510.63</v>
          </cell>
        </row>
        <row r="178">
          <cell r="A178">
            <v>2057</v>
          </cell>
          <cell r="B178" t="str">
            <v>RICARDO DUARTE SOUZA</v>
          </cell>
          <cell r="C178">
            <v>0</v>
          </cell>
          <cell r="D178">
            <v>3985.97</v>
          </cell>
          <cell r="E178">
            <v>0</v>
          </cell>
          <cell r="F178">
            <v>0</v>
          </cell>
          <cell r="G178">
            <v>3985.97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4619.6900000000005</v>
          </cell>
          <cell r="P178">
            <v>7971.94</v>
          </cell>
          <cell r="Q178">
            <v>3352.25</v>
          </cell>
          <cell r="R178">
            <v>3985.97</v>
          </cell>
        </row>
        <row r="179">
          <cell r="A179">
            <v>2123</v>
          </cell>
          <cell r="B179" t="str">
            <v>ROBERTA QUARESMA RIBEIRO PEREIRA</v>
          </cell>
          <cell r="C179">
            <v>0</v>
          </cell>
          <cell r="D179">
            <v>1328.66</v>
          </cell>
          <cell r="E179">
            <v>0</v>
          </cell>
          <cell r="F179">
            <v>0</v>
          </cell>
          <cell r="G179">
            <v>1328.66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2037.37</v>
          </cell>
          <cell r="P179">
            <v>4617.4400000000005</v>
          </cell>
          <cell r="Q179">
            <v>2580.0699999999997</v>
          </cell>
          <cell r="R179">
            <v>3288.7800000000007</v>
          </cell>
        </row>
        <row r="180">
          <cell r="A180">
            <v>1596</v>
          </cell>
          <cell r="B180" t="str">
            <v>RODRIGO ALVES DE ARAUJO E SILVA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6794.52</v>
          </cell>
          <cell r="P180">
            <v>6794.52</v>
          </cell>
          <cell r="Q180">
            <v>0</v>
          </cell>
          <cell r="R180">
            <v>6794.52</v>
          </cell>
        </row>
        <row r="181">
          <cell r="A181">
            <v>1639</v>
          </cell>
          <cell r="B181" t="str">
            <v>RODRIGO AUGUSTO RAMOS DE AZEVEDO</v>
          </cell>
          <cell r="C181">
            <v>1116.08</v>
          </cell>
          <cell r="D181">
            <v>7155</v>
          </cell>
          <cell r="E181">
            <v>0</v>
          </cell>
          <cell r="F181">
            <v>0</v>
          </cell>
          <cell r="G181">
            <v>8271.08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10896.330000000002</v>
          </cell>
          <cell r="P181">
            <v>17056.870000000003</v>
          </cell>
          <cell r="Q181">
            <v>6160.54</v>
          </cell>
          <cell r="R181">
            <v>8785.790000000003</v>
          </cell>
        </row>
        <row r="182">
          <cell r="A182">
            <v>1781</v>
          </cell>
          <cell r="B182" t="str">
            <v>RODRIGO FERREIRA VICENTE</v>
          </cell>
          <cell r="C182">
            <v>3188.78</v>
          </cell>
          <cell r="D182">
            <v>5141.9</v>
          </cell>
          <cell r="E182">
            <v>724.88</v>
          </cell>
          <cell r="F182">
            <v>0</v>
          </cell>
          <cell r="G182">
            <v>9055.56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11136.29</v>
          </cell>
          <cell r="P182">
            <v>17486.239999999998</v>
          </cell>
          <cell r="Q182">
            <v>6349.95</v>
          </cell>
          <cell r="R182">
            <v>8430.679999999998</v>
          </cell>
        </row>
        <row r="183">
          <cell r="A183">
            <v>2119</v>
          </cell>
          <cell r="B183" t="str">
            <v>RODRIGO MARQUES DE LIMA</v>
          </cell>
          <cell r="C183">
            <v>0</v>
          </cell>
          <cell r="D183">
            <v>629.43</v>
          </cell>
          <cell r="E183">
            <v>0</v>
          </cell>
          <cell r="F183">
            <v>0</v>
          </cell>
          <cell r="G183">
            <v>629.43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964.73</v>
          </cell>
          <cell r="P183">
            <v>2140.06</v>
          </cell>
          <cell r="Q183">
            <v>1175.33</v>
          </cell>
          <cell r="R183">
            <v>1510.63</v>
          </cell>
        </row>
        <row r="184">
          <cell r="A184">
            <v>1649</v>
          </cell>
          <cell r="B184" t="str">
            <v>RODRIGO MORIAN LOURES</v>
          </cell>
          <cell r="C184">
            <v>2869.9</v>
          </cell>
          <cell r="D184">
            <v>5141.9</v>
          </cell>
          <cell r="E184">
            <v>0</v>
          </cell>
          <cell r="F184">
            <v>0</v>
          </cell>
          <cell r="G184">
            <v>8011.799999999999</v>
          </cell>
          <cell r="H184">
            <v>0</v>
          </cell>
          <cell r="I184">
            <v>0</v>
          </cell>
          <cell r="J184">
            <v>1335.3</v>
          </cell>
          <cell r="K184">
            <v>0</v>
          </cell>
          <cell r="L184">
            <v>0</v>
          </cell>
          <cell r="M184">
            <v>0</v>
          </cell>
          <cell r="N184">
            <v>1335.3</v>
          </cell>
          <cell r="O184">
            <v>13519.509999999998</v>
          </cell>
          <cell r="P184">
            <v>17970.420000000002</v>
          </cell>
          <cell r="Q184">
            <v>4450.91</v>
          </cell>
          <cell r="R184">
            <v>8623.320000000003</v>
          </cell>
        </row>
        <row r="185">
          <cell r="A185">
            <v>1974</v>
          </cell>
          <cell r="B185" t="str">
            <v>ROGERIO RAMOS DE SOUZA</v>
          </cell>
          <cell r="C185">
            <v>0</v>
          </cell>
          <cell r="D185">
            <v>1510.63</v>
          </cell>
          <cell r="E185">
            <v>0</v>
          </cell>
          <cell r="F185">
            <v>0</v>
          </cell>
          <cell r="G185">
            <v>1510.63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1649.55</v>
          </cell>
          <cell r="P185">
            <v>3021.26</v>
          </cell>
          <cell r="Q185">
            <v>1371.71</v>
          </cell>
          <cell r="R185">
            <v>1510.63</v>
          </cell>
        </row>
        <row r="186">
          <cell r="A186">
            <v>2077</v>
          </cell>
          <cell r="B186" t="str">
            <v>RONALDO MACEDO LIMBERTE</v>
          </cell>
          <cell r="C186">
            <v>0</v>
          </cell>
          <cell r="D186">
            <v>2657.31</v>
          </cell>
          <cell r="E186">
            <v>0</v>
          </cell>
          <cell r="F186">
            <v>0</v>
          </cell>
          <cell r="G186">
            <v>2657.31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3218.69</v>
          </cell>
          <cell r="P186">
            <v>6643.28</v>
          </cell>
          <cell r="Q186">
            <v>3424.59</v>
          </cell>
          <cell r="R186">
            <v>3985.97</v>
          </cell>
        </row>
        <row r="187">
          <cell r="A187">
            <v>1709</v>
          </cell>
          <cell r="B187" t="str">
            <v>RONALDO MOURA BRANDAO</v>
          </cell>
          <cell r="C187">
            <v>0</v>
          </cell>
          <cell r="D187">
            <v>8109</v>
          </cell>
          <cell r="E187">
            <v>0</v>
          </cell>
          <cell r="F187">
            <v>0</v>
          </cell>
          <cell r="G187">
            <v>8109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9288.83</v>
          </cell>
          <cell r="P187">
            <v>16218</v>
          </cell>
          <cell r="Q187">
            <v>6929.17</v>
          </cell>
          <cell r="R187">
            <v>8109</v>
          </cell>
        </row>
        <row r="188">
          <cell r="A188">
            <v>1488</v>
          </cell>
          <cell r="B188" t="str">
            <v>ROSANE FRANCISCA DA SILVA GOMES</v>
          </cell>
          <cell r="C188">
            <v>0</v>
          </cell>
          <cell r="D188">
            <v>4783.17</v>
          </cell>
          <cell r="E188">
            <v>1957.68</v>
          </cell>
          <cell r="F188">
            <v>0</v>
          </cell>
          <cell r="G188">
            <v>6740.85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8570.77</v>
          </cell>
          <cell r="P188">
            <v>12367.74</v>
          </cell>
          <cell r="Q188">
            <v>3796.97</v>
          </cell>
          <cell r="R188">
            <v>5626.889999999999</v>
          </cell>
        </row>
        <row r="189">
          <cell r="A189">
            <v>1143</v>
          </cell>
          <cell r="B189" t="str">
            <v>ROSANGELA LOCATELLI ESTEVES SILVA</v>
          </cell>
          <cell r="C189">
            <v>1811.94</v>
          </cell>
          <cell r="D189">
            <v>3760.75</v>
          </cell>
          <cell r="E189">
            <v>0</v>
          </cell>
          <cell r="F189">
            <v>0</v>
          </cell>
          <cell r="G189">
            <v>5572.6900000000005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7209.8</v>
          </cell>
          <cell r="P189">
            <v>11145.38</v>
          </cell>
          <cell r="Q189">
            <v>3935.58</v>
          </cell>
          <cell r="R189">
            <v>5572.689999999999</v>
          </cell>
        </row>
        <row r="190">
          <cell r="A190">
            <v>1144</v>
          </cell>
          <cell r="B190" t="str">
            <v>RUTH MARIA E SILVA MACHADO</v>
          </cell>
          <cell r="C190">
            <v>1858.4</v>
          </cell>
          <cell r="D190">
            <v>3760.75</v>
          </cell>
          <cell r="E190">
            <v>662.74</v>
          </cell>
          <cell r="F190">
            <v>0</v>
          </cell>
          <cell r="G190">
            <v>6281.889999999999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7266.47</v>
          </cell>
          <cell r="P190">
            <v>11901.04</v>
          </cell>
          <cell r="Q190">
            <v>4634.57</v>
          </cell>
          <cell r="R190">
            <v>5619.1500000000015</v>
          </cell>
        </row>
        <row r="191">
          <cell r="A191">
            <v>1563</v>
          </cell>
          <cell r="B191" t="str">
            <v>RUTINEIA PEREIRA ALMEIDA AMARAL</v>
          </cell>
          <cell r="C191">
            <v>0</v>
          </cell>
          <cell r="D191">
            <v>5141.9</v>
          </cell>
          <cell r="E191">
            <v>0</v>
          </cell>
          <cell r="F191">
            <v>0</v>
          </cell>
          <cell r="G191">
            <v>5141.9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5546.320000000001</v>
          </cell>
          <cell r="P191">
            <v>10283.8</v>
          </cell>
          <cell r="Q191">
            <v>4737.4800000000005</v>
          </cell>
          <cell r="R191">
            <v>5141.9</v>
          </cell>
        </row>
        <row r="192">
          <cell r="A192">
            <v>1844</v>
          </cell>
          <cell r="B192" t="str">
            <v>SAMARA NOGUEIRA DE SOUZA</v>
          </cell>
          <cell r="C192">
            <v>0</v>
          </cell>
          <cell r="D192">
            <v>3188.78</v>
          </cell>
          <cell r="E192">
            <v>0</v>
          </cell>
          <cell r="F192">
            <v>0</v>
          </cell>
          <cell r="G192">
            <v>3188.78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3992.38</v>
          </cell>
          <cell r="P192">
            <v>6477.56</v>
          </cell>
          <cell r="Q192">
            <v>2485.18</v>
          </cell>
          <cell r="R192">
            <v>3288.78</v>
          </cell>
        </row>
        <row r="193">
          <cell r="A193">
            <v>1626</v>
          </cell>
          <cell r="B193" t="str">
            <v>SANDRA MORETE BARBOSA DE SIQUEIRA</v>
          </cell>
          <cell r="C193">
            <v>2391.58</v>
          </cell>
          <cell r="D193">
            <v>5141.9</v>
          </cell>
          <cell r="E193">
            <v>0</v>
          </cell>
          <cell r="F193">
            <v>0</v>
          </cell>
          <cell r="G193">
            <v>7533.48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9908.35</v>
          </cell>
          <cell r="P193">
            <v>15066.96</v>
          </cell>
          <cell r="Q193">
            <v>5158.610000000001</v>
          </cell>
          <cell r="R193">
            <v>7533.48</v>
          </cell>
        </row>
        <row r="194">
          <cell r="A194">
            <v>1950</v>
          </cell>
          <cell r="B194" t="str">
            <v>SANDRINY DIHAKUY COUTO F C M NASCIMENTO</v>
          </cell>
          <cell r="C194">
            <v>0</v>
          </cell>
          <cell r="D194">
            <v>4783.17</v>
          </cell>
          <cell r="E194">
            <v>0</v>
          </cell>
          <cell r="F194">
            <v>0</v>
          </cell>
          <cell r="G194">
            <v>4783.17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5952.18</v>
          </cell>
          <cell r="P194">
            <v>9566.34</v>
          </cell>
          <cell r="Q194">
            <v>3614.1600000000003</v>
          </cell>
          <cell r="R194">
            <v>4783.17</v>
          </cell>
        </row>
        <row r="195">
          <cell r="A195">
            <v>84</v>
          </cell>
          <cell r="B195" t="str">
            <v>SARKIS NABI CURI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266.21</v>
          </cell>
          <cell r="P195">
            <v>2314.08</v>
          </cell>
          <cell r="Q195">
            <v>2047.87</v>
          </cell>
          <cell r="R195">
            <v>2314.08</v>
          </cell>
        </row>
        <row r="196">
          <cell r="A196">
            <v>1213</v>
          </cell>
          <cell r="B196" t="str">
            <v>SAULO DE TARSO GARCIA VITOY</v>
          </cell>
          <cell r="C196">
            <v>0</v>
          </cell>
          <cell r="D196">
            <v>9319.84</v>
          </cell>
          <cell r="E196">
            <v>0</v>
          </cell>
          <cell r="F196">
            <v>0</v>
          </cell>
          <cell r="G196">
            <v>9319.84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11127.13</v>
          </cell>
          <cell r="P196">
            <v>18639.68</v>
          </cell>
          <cell r="Q196">
            <v>7512.55</v>
          </cell>
          <cell r="R196">
            <v>9319.84</v>
          </cell>
        </row>
        <row r="197">
          <cell r="A197">
            <v>2095</v>
          </cell>
          <cell r="B197" t="str">
            <v>SERGEI CRUVINEL GORDO DE PAULA</v>
          </cell>
          <cell r="C197">
            <v>0</v>
          </cell>
          <cell r="D197">
            <v>5436.58</v>
          </cell>
          <cell r="E197">
            <v>0</v>
          </cell>
          <cell r="F197">
            <v>0</v>
          </cell>
          <cell r="G197">
            <v>5436.58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7436.9400000000005</v>
          </cell>
          <cell r="P197">
            <v>16309.74</v>
          </cell>
          <cell r="Q197">
            <v>8872.8</v>
          </cell>
          <cell r="R197">
            <v>10873.16</v>
          </cell>
        </row>
        <row r="198">
          <cell r="A198">
            <v>267</v>
          </cell>
          <cell r="B198" t="str">
            <v>SERGIO AUGUSTO INACIO DE OLIVEIRA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266.21</v>
          </cell>
          <cell r="P198">
            <v>2314.08</v>
          </cell>
          <cell r="Q198">
            <v>2047.87</v>
          </cell>
          <cell r="R198">
            <v>2314.08</v>
          </cell>
        </row>
        <row r="199">
          <cell r="A199">
            <v>1898</v>
          </cell>
          <cell r="B199" t="str">
            <v>SERGIO WILLIAN DE GODOY</v>
          </cell>
          <cell r="C199">
            <v>0</v>
          </cell>
          <cell r="D199">
            <v>3985.97</v>
          </cell>
          <cell r="E199">
            <v>0</v>
          </cell>
          <cell r="F199">
            <v>0</v>
          </cell>
          <cell r="G199">
            <v>3985.97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4834.25</v>
          </cell>
          <cell r="P199">
            <v>7971.94</v>
          </cell>
          <cell r="Q199">
            <v>3137.69</v>
          </cell>
          <cell r="R199">
            <v>3985.97</v>
          </cell>
        </row>
        <row r="200">
          <cell r="A200">
            <v>1541</v>
          </cell>
          <cell r="B200" t="str">
            <v>SILVANA EMIDIO SOUZA</v>
          </cell>
          <cell r="C200">
            <v>0</v>
          </cell>
          <cell r="D200">
            <v>8109</v>
          </cell>
          <cell r="E200">
            <v>0</v>
          </cell>
          <cell r="F200">
            <v>0</v>
          </cell>
          <cell r="G200">
            <v>8109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7827.87</v>
          </cell>
          <cell r="P200">
            <v>16218</v>
          </cell>
          <cell r="Q200">
            <v>8390.13</v>
          </cell>
          <cell r="R200">
            <v>8109</v>
          </cell>
        </row>
        <row r="201">
          <cell r="A201">
            <v>1989</v>
          </cell>
          <cell r="B201" t="str">
            <v>SILVIO CARLOS CORREIA ROSA</v>
          </cell>
          <cell r="C201">
            <v>5192.46</v>
          </cell>
          <cell r="D201">
            <v>2903.2</v>
          </cell>
          <cell r="E201">
            <v>0</v>
          </cell>
          <cell r="F201">
            <v>0</v>
          </cell>
          <cell r="G201">
            <v>8095.66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9241.38</v>
          </cell>
          <cell r="P201">
            <v>16191.32</v>
          </cell>
          <cell r="Q201">
            <v>6949.94</v>
          </cell>
          <cell r="R201">
            <v>8095.66</v>
          </cell>
        </row>
        <row r="202">
          <cell r="A202">
            <v>2134</v>
          </cell>
          <cell r="B202" t="str">
            <v>STANLEY SEBASTIAO VALENTE</v>
          </cell>
          <cell r="C202">
            <v>0</v>
          </cell>
          <cell r="D202">
            <v>0</v>
          </cell>
          <cell r="E202">
            <v>0</v>
          </cell>
          <cell r="F202">
            <v>2267.38</v>
          </cell>
          <cell r="G202">
            <v>2267.38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9223.18</v>
          </cell>
          <cell r="P202">
            <v>24941.16</v>
          </cell>
          <cell r="Q202">
            <v>15717.98</v>
          </cell>
          <cell r="R202">
            <v>22673.78</v>
          </cell>
        </row>
        <row r="203">
          <cell r="A203">
            <v>2124</v>
          </cell>
          <cell r="B203" t="str">
            <v>STEFANNY MORAES PINA</v>
          </cell>
          <cell r="C203">
            <v>0</v>
          </cell>
          <cell r="D203">
            <v>629.43</v>
          </cell>
          <cell r="E203">
            <v>0</v>
          </cell>
          <cell r="F203">
            <v>0</v>
          </cell>
          <cell r="G203">
            <v>629.43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874.0899999999999</v>
          </cell>
          <cell r="P203">
            <v>2140.06</v>
          </cell>
          <cell r="Q203">
            <v>1265.97</v>
          </cell>
          <cell r="R203">
            <v>1510.63</v>
          </cell>
        </row>
        <row r="204">
          <cell r="A204">
            <v>1433</v>
          </cell>
          <cell r="B204" t="str">
            <v>SUELI CHICAROLI</v>
          </cell>
          <cell r="C204">
            <v>0</v>
          </cell>
          <cell r="D204">
            <v>8698.52</v>
          </cell>
          <cell r="E204">
            <v>0</v>
          </cell>
          <cell r="F204">
            <v>0</v>
          </cell>
          <cell r="G204">
            <v>8698.52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10234.27</v>
          </cell>
          <cell r="P204">
            <v>17397.04</v>
          </cell>
          <cell r="Q204">
            <v>7162.77</v>
          </cell>
          <cell r="R204">
            <v>8698.52</v>
          </cell>
        </row>
        <row r="205">
          <cell r="A205">
            <v>1660</v>
          </cell>
          <cell r="B205" t="str">
            <v>TACILDA AQUINO DE ARAUJO</v>
          </cell>
          <cell r="C205">
            <v>0</v>
          </cell>
          <cell r="D205">
            <v>4783.17</v>
          </cell>
          <cell r="E205">
            <v>0</v>
          </cell>
          <cell r="F205">
            <v>0</v>
          </cell>
          <cell r="G205">
            <v>4783.17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6068.8</v>
          </cell>
          <cell r="P205">
            <v>9566.34</v>
          </cell>
          <cell r="Q205">
            <v>3497.54</v>
          </cell>
          <cell r="R205">
            <v>4783.17</v>
          </cell>
        </row>
        <row r="206">
          <cell r="A206">
            <v>1945</v>
          </cell>
          <cell r="B206" t="str">
            <v>TAYNARA ALVES DA SILVA</v>
          </cell>
          <cell r="C206">
            <v>0</v>
          </cell>
          <cell r="D206">
            <v>3188.78</v>
          </cell>
          <cell r="E206">
            <v>0</v>
          </cell>
          <cell r="F206">
            <v>0</v>
          </cell>
          <cell r="G206">
            <v>3188.78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3823.71</v>
          </cell>
          <cell r="P206">
            <v>6377.56</v>
          </cell>
          <cell r="Q206">
            <v>2553.85</v>
          </cell>
          <cell r="R206">
            <v>3188.78</v>
          </cell>
        </row>
        <row r="207">
          <cell r="A207">
            <v>1446</v>
          </cell>
          <cell r="B207" t="str">
            <v>THIAGO AUGUSTO MENDES</v>
          </cell>
          <cell r="C207">
            <v>0</v>
          </cell>
          <cell r="D207">
            <v>477</v>
          </cell>
          <cell r="E207">
            <v>0</v>
          </cell>
          <cell r="F207">
            <v>0</v>
          </cell>
          <cell r="G207">
            <v>477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6143.76</v>
          </cell>
          <cell r="P207">
            <v>6201</v>
          </cell>
          <cell r="Q207">
            <v>57.24</v>
          </cell>
          <cell r="R207">
            <v>5724</v>
          </cell>
        </row>
        <row r="208">
          <cell r="A208">
            <v>1381</v>
          </cell>
          <cell r="B208" t="str">
            <v>VANESSA DE FATIMA LUCAS DE SOUZA</v>
          </cell>
          <cell r="C208">
            <v>5219.11</v>
          </cell>
          <cell r="D208">
            <v>5141.9</v>
          </cell>
          <cell r="E208">
            <v>0</v>
          </cell>
          <cell r="F208">
            <v>0</v>
          </cell>
          <cell r="G208">
            <v>10361.009999999998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12524.08</v>
          </cell>
          <cell r="P208">
            <v>20722.02</v>
          </cell>
          <cell r="Q208">
            <v>8197.94</v>
          </cell>
          <cell r="R208">
            <v>10361.010000000002</v>
          </cell>
        </row>
        <row r="209">
          <cell r="A209">
            <v>2100</v>
          </cell>
          <cell r="B209" t="str">
            <v>VANESSA MACHADO LAMAR</v>
          </cell>
          <cell r="C209">
            <v>0</v>
          </cell>
          <cell r="D209">
            <v>2718.29</v>
          </cell>
          <cell r="E209">
            <v>0</v>
          </cell>
          <cell r="F209">
            <v>0</v>
          </cell>
          <cell r="G209">
            <v>2718.29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3448.77</v>
          </cell>
          <cell r="P209">
            <v>8154.86</v>
          </cell>
          <cell r="Q209">
            <v>4706.09</v>
          </cell>
          <cell r="R209">
            <v>5436.57</v>
          </cell>
        </row>
        <row r="210">
          <cell r="A210">
            <v>1720</v>
          </cell>
          <cell r="B210" t="str">
            <v>VANIA DO BOMFIM MAHNIC RIOS</v>
          </cell>
          <cell r="C210">
            <v>3188.78</v>
          </cell>
          <cell r="D210">
            <v>5141.9</v>
          </cell>
          <cell r="E210">
            <v>144.98</v>
          </cell>
          <cell r="F210">
            <v>0</v>
          </cell>
          <cell r="G210">
            <v>8475.66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9824.63</v>
          </cell>
          <cell r="P210">
            <v>17244.73</v>
          </cell>
          <cell r="Q210">
            <v>7420.1</v>
          </cell>
          <cell r="R210">
            <v>8769.07</v>
          </cell>
        </row>
        <row r="211">
          <cell r="A211">
            <v>1833</v>
          </cell>
          <cell r="B211" t="str">
            <v>VITORIANA MARTINS DE ARAUJO</v>
          </cell>
          <cell r="C211">
            <v>0</v>
          </cell>
          <cell r="D211">
            <v>1594.39</v>
          </cell>
          <cell r="E211">
            <v>0</v>
          </cell>
          <cell r="F211">
            <v>0</v>
          </cell>
          <cell r="G211">
            <v>1594.39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5928.34</v>
          </cell>
          <cell r="P211">
            <v>5928.34</v>
          </cell>
          <cell r="Q211">
            <v>0</v>
          </cell>
          <cell r="R211">
            <v>4333.95</v>
          </cell>
        </row>
        <row r="212">
          <cell r="A212">
            <v>1865</v>
          </cell>
          <cell r="B212" t="str">
            <v>WALQUIRIA OLIVEIRA PIRES MENDES</v>
          </cell>
          <cell r="C212">
            <v>0</v>
          </cell>
          <cell r="D212">
            <v>7155</v>
          </cell>
          <cell r="E212">
            <v>0</v>
          </cell>
          <cell r="F212">
            <v>0</v>
          </cell>
          <cell r="G212">
            <v>7155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9143.9</v>
          </cell>
          <cell r="P212">
            <v>14410</v>
          </cell>
          <cell r="Q212">
            <v>5266.1</v>
          </cell>
          <cell r="R212">
            <v>7255</v>
          </cell>
        </row>
        <row r="213">
          <cell r="A213">
            <v>1763</v>
          </cell>
          <cell r="B213" t="str">
            <v>WANESSA BATISTA MELO</v>
          </cell>
          <cell r="C213">
            <v>0</v>
          </cell>
          <cell r="D213">
            <v>5141.9</v>
          </cell>
          <cell r="E213">
            <v>0</v>
          </cell>
          <cell r="F213">
            <v>0</v>
          </cell>
          <cell r="G213">
            <v>5141.9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5631.64</v>
          </cell>
          <cell r="P213">
            <v>10383.8</v>
          </cell>
          <cell r="Q213">
            <v>4752.160000000001</v>
          </cell>
          <cell r="R213">
            <v>5241.9</v>
          </cell>
        </row>
        <row r="214">
          <cell r="A214">
            <v>2113</v>
          </cell>
          <cell r="B214" t="str">
            <v>WASHINGTON FERREIRA DA COSTA</v>
          </cell>
          <cell r="C214">
            <v>0</v>
          </cell>
          <cell r="D214">
            <v>1328.66</v>
          </cell>
          <cell r="E214">
            <v>0</v>
          </cell>
          <cell r="F214">
            <v>0</v>
          </cell>
          <cell r="G214">
            <v>1328.66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4557.35</v>
          </cell>
          <cell r="P214">
            <v>4655.8</v>
          </cell>
          <cell r="Q214">
            <v>98.45</v>
          </cell>
          <cell r="R214">
            <v>3327.1400000000003</v>
          </cell>
        </row>
        <row r="215">
          <cell r="A215">
            <v>2125</v>
          </cell>
          <cell r="B215" t="str">
            <v>WASHINGTON HENRIQUE RODRIGUES DA SILVA</v>
          </cell>
          <cell r="C215">
            <v>0</v>
          </cell>
          <cell r="D215">
            <v>1328.66</v>
          </cell>
          <cell r="E215">
            <v>0</v>
          </cell>
          <cell r="F215">
            <v>0</v>
          </cell>
          <cell r="G215">
            <v>1328.66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1790.23</v>
          </cell>
          <cell r="P215">
            <v>4517.4400000000005</v>
          </cell>
          <cell r="Q215">
            <v>2727.21</v>
          </cell>
          <cell r="R215">
            <v>3188.7800000000007</v>
          </cell>
        </row>
        <row r="216">
          <cell r="A216">
            <v>2106</v>
          </cell>
          <cell r="B216" t="str">
            <v>WEBBERSON LUIZ PEREIRA DE SOUZA</v>
          </cell>
          <cell r="C216">
            <v>0</v>
          </cell>
          <cell r="D216">
            <v>755.32</v>
          </cell>
          <cell r="E216">
            <v>0</v>
          </cell>
          <cell r="F216">
            <v>0</v>
          </cell>
          <cell r="G216">
            <v>755.32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1075.51</v>
          </cell>
          <cell r="P216">
            <v>2465.9500000000003</v>
          </cell>
          <cell r="Q216">
            <v>1390.44</v>
          </cell>
          <cell r="R216">
            <v>1710.63</v>
          </cell>
        </row>
        <row r="217">
          <cell r="A217">
            <v>1988</v>
          </cell>
          <cell r="B217" t="str">
            <v>WELIDA TOME BERNARDES</v>
          </cell>
          <cell r="C217">
            <v>0</v>
          </cell>
          <cell r="D217">
            <v>1510.63</v>
          </cell>
          <cell r="E217">
            <v>0</v>
          </cell>
          <cell r="F217">
            <v>0</v>
          </cell>
          <cell r="G217">
            <v>1510.63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1928.7199999999998</v>
          </cell>
          <cell r="P217">
            <v>3121.26</v>
          </cell>
          <cell r="Q217">
            <v>1192.54</v>
          </cell>
          <cell r="R217">
            <v>1610.63</v>
          </cell>
        </row>
        <row r="218">
          <cell r="A218">
            <v>2102</v>
          </cell>
          <cell r="B218" t="str">
            <v>ZELIA DE FÁTIMA GUIMARÃES</v>
          </cell>
          <cell r="C218">
            <v>0</v>
          </cell>
          <cell r="D218">
            <v>755.32</v>
          </cell>
          <cell r="E218">
            <v>0</v>
          </cell>
          <cell r="F218">
            <v>0</v>
          </cell>
          <cell r="G218">
            <v>755.32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984.8699999999999</v>
          </cell>
          <cell r="P218">
            <v>2265.9500000000003</v>
          </cell>
          <cell r="Q218">
            <v>1281.0800000000002</v>
          </cell>
          <cell r="R218">
            <v>1510.63</v>
          </cell>
        </row>
        <row r="219">
          <cell r="A219">
            <v>0</v>
          </cell>
          <cell r="B219" t="str">
            <v>Total por colunas</v>
          </cell>
          <cell r="C219">
            <v>271141.10999999987</v>
          </cell>
          <cell r="D219">
            <v>848898.5000000007</v>
          </cell>
          <cell r="E219">
            <v>17548.22</v>
          </cell>
          <cell r="F219">
            <v>16438.5</v>
          </cell>
          <cell r="G219">
            <v>1154026.3300000003</v>
          </cell>
          <cell r="H219">
            <v>27366.909999999996</v>
          </cell>
          <cell r="I219">
            <v>12234.69</v>
          </cell>
          <cell r="J219">
            <v>39458.259999999995</v>
          </cell>
          <cell r="K219">
            <v>8943.64</v>
          </cell>
          <cell r="L219">
            <v>393.51</v>
          </cell>
          <cell r="M219">
            <v>739.38</v>
          </cell>
          <cell r="N219">
            <v>89136.39</v>
          </cell>
          <cell r="O219">
            <v>1620030.3600000006</v>
          </cell>
          <cell r="P219">
            <v>2660657.06</v>
          </cell>
          <cell r="Q219">
            <v>1040626.6999999995</v>
          </cell>
          <cell r="R219">
            <v>1417494.339999999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6"/>
  <sheetViews>
    <sheetView tabSelected="1" zoomScale="80" zoomScaleNormal="80" workbookViewId="0" topLeftCell="A1">
      <pane xSplit="2" ySplit="3" topLeftCell="C197" activePane="bottomRight" state="frozen"/>
      <selection pane="topRight" activeCell="C1" sqref="C1"/>
      <selection pane="bottomLeft" activeCell="A4" sqref="A4"/>
      <selection pane="bottomRight" activeCell="B226" sqref="B226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8.7109375" style="6" bestFit="1" customWidth="1"/>
    <col min="7" max="7" width="8.57421875" style="6" bestFit="1" customWidth="1"/>
    <col min="8" max="8" width="39.57421875" style="4" bestFit="1" customWidth="1"/>
    <col min="9" max="9" width="28.7109375" style="4" bestFit="1" customWidth="1"/>
    <col min="10" max="10" width="18.00390625" style="7" bestFit="1" customWidth="1"/>
    <col min="11" max="11" width="17.421875" style="2" bestFit="1" customWidth="1"/>
    <col min="12" max="12" width="16.421875" style="2" bestFit="1" customWidth="1"/>
    <col min="13" max="13" width="17.7109375" style="2" bestFit="1" customWidth="1"/>
    <col min="14" max="14" width="17.421875" style="2" bestFit="1" customWidth="1"/>
    <col min="15" max="15" width="20.7109375" style="2" bestFit="1" customWidth="1"/>
    <col min="16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1:15" ht="15">
      <c r="K2" s="8"/>
      <c r="L2" s="8"/>
      <c r="M2" s="8"/>
      <c r="N2" s="8"/>
      <c r="O2" s="8"/>
    </row>
    <row r="3" spans="1:15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1:15" s="19" customFormat="1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18</v>
      </c>
      <c r="H4" s="15"/>
      <c r="I4" s="17" t="s">
        <v>19</v>
      </c>
      <c r="J4" s="18">
        <f>VLOOKUP(A4,'[1]Planilha1'!$A$1:$R$219,18,0)</f>
        <v>8330.68</v>
      </c>
      <c r="K4" s="18">
        <f>VLOOKUP($A4,'[1]Planilha1'!$A1:$O219,14,0)</f>
        <v>0</v>
      </c>
      <c r="L4" s="18">
        <f>VLOOKUP($A4,'[1]Planilha1'!$A1:$O219,7,0)</f>
        <v>3471.12</v>
      </c>
      <c r="M4" s="18">
        <f>SUM(J4:L4)</f>
        <v>11801.8</v>
      </c>
      <c r="N4" s="18">
        <f>VLOOKUP($A4,'[1]Planilha1'!$A1:$O2219,15,0)</f>
        <v>5338.4800000000005</v>
      </c>
      <c r="O4" s="18">
        <f aca="true" t="shared" si="0" ref="O4:O67">M4-N4</f>
        <v>6463.319999999999</v>
      </c>
    </row>
    <row r="5" spans="1:15" s="21" customFormat="1" ht="15" customHeight="1">
      <c r="A5" s="14">
        <v>1630</v>
      </c>
      <c r="B5" s="15" t="s">
        <v>20</v>
      </c>
      <c r="C5" s="20" t="s">
        <v>21</v>
      </c>
      <c r="D5" s="17" t="s">
        <v>16</v>
      </c>
      <c r="E5" s="17" t="s">
        <v>22</v>
      </c>
      <c r="F5" s="17" t="s">
        <v>18</v>
      </c>
      <c r="G5" s="17" t="s">
        <v>18</v>
      </c>
      <c r="H5" s="17"/>
      <c r="I5" s="17" t="s">
        <v>19</v>
      </c>
      <c r="J5" s="18">
        <f>VLOOKUP(A5,'[1]Planilha1'!$A$1:$R$219,18,0)</f>
        <v>11436.140000000003</v>
      </c>
      <c r="K5" s="18">
        <f>VLOOKUP($A5,'[1]Planilha1'!$A2:$O220,14,0)</f>
        <v>6904.449999999999</v>
      </c>
      <c r="L5" s="18">
        <f>VLOOKUP($A5,'[1]Planilha1'!$A2:$O220,7,0)</f>
        <v>11297.78</v>
      </c>
      <c r="M5" s="18">
        <f aca="true" t="shared" si="1" ref="M5:M69">SUM(J5:L5)</f>
        <v>29638.370000000003</v>
      </c>
      <c r="N5" s="18">
        <f>VLOOKUP($A5,'[1]Planilha1'!$A2:$O2220,15,0)</f>
        <v>23824.45</v>
      </c>
      <c r="O5" s="18">
        <f t="shared" si="0"/>
        <v>5813.920000000002</v>
      </c>
    </row>
    <row r="6" spans="1:15" s="21" customFormat="1" ht="15" customHeight="1">
      <c r="A6" s="14">
        <v>2029</v>
      </c>
      <c r="B6" s="15" t="s">
        <v>23</v>
      </c>
      <c r="C6" s="20">
        <v>42962</v>
      </c>
      <c r="D6" s="17" t="s">
        <v>24</v>
      </c>
      <c r="E6" s="17"/>
      <c r="F6" s="17" t="s">
        <v>18</v>
      </c>
      <c r="G6" s="17" t="s">
        <v>18</v>
      </c>
      <c r="H6" s="17"/>
      <c r="I6" s="17" t="s">
        <v>25</v>
      </c>
      <c r="J6" s="18">
        <f>VLOOKUP(A6,'[1]Planilha1'!$A$1:$R$219,18,0)</f>
        <v>3288.78</v>
      </c>
      <c r="K6" s="18">
        <f>VLOOKUP($A6,'[1]Planilha1'!$A3:$O221,14,0)</f>
        <v>0</v>
      </c>
      <c r="L6" s="18">
        <f>VLOOKUP($A6,'[1]Planilha1'!$A3:$O221,7,0)</f>
        <v>3188.78</v>
      </c>
      <c r="M6" s="18">
        <f t="shared" si="1"/>
        <v>6477.56</v>
      </c>
      <c r="N6" s="18">
        <f>VLOOKUP($A6,'[1]Planilha1'!$A3:$O2221,15,0)</f>
        <v>3783.83</v>
      </c>
      <c r="O6" s="18">
        <f t="shared" si="0"/>
        <v>2693.7300000000005</v>
      </c>
    </row>
    <row r="7" spans="1:15" s="21" customFormat="1" ht="15" customHeight="1">
      <c r="A7" s="14">
        <v>1843</v>
      </c>
      <c r="B7" s="15" t="s">
        <v>26</v>
      </c>
      <c r="C7" s="20" t="s">
        <v>27</v>
      </c>
      <c r="D7" s="17" t="s">
        <v>16</v>
      </c>
      <c r="E7" s="17" t="s">
        <v>28</v>
      </c>
      <c r="F7" s="17" t="s">
        <v>18</v>
      </c>
      <c r="G7" s="17" t="s">
        <v>18</v>
      </c>
      <c r="H7" s="17"/>
      <c r="I7" s="17" t="s">
        <v>19</v>
      </c>
      <c r="J7" s="18">
        <f>VLOOKUP(A7,'[1]Planilha1'!$A$1:$R$219,18,0)</f>
        <v>8330.68</v>
      </c>
      <c r="K7" s="18">
        <f>VLOOKUP($A7,'[1]Planilha1'!$A4:$O222,14,0)</f>
        <v>0</v>
      </c>
      <c r="L7" s="18">
        <f>VLOOKUP($A7,'[1]Planilha1'!$A4:$O222,7,0)</f>
        <v>8330.68</v>
      </c>
      <c r="M7" s="18">
        <f t="shared" si="1"/>
        <v>16661.36</v>
      </c>
      <c r="N7" s="18">
        <f>VLOOKUP($A7,'[1]Planilha1'!$A4:$O2222,15,0)</f>
        <v>10801.36</v>
      </c>
      <c r="O7" s="18">
        <f t="shared" si="0"/>
        <v>5860</v>
      </c>
    </row>
    <row r="8" spans="1:15" s="21" customFormat="1" ht="15" customHeight="1">
      <c r="A8" s="14">
        <v>1389</v>
      </c>
      <c r="B8" s="15" t="s">
        <v>29</v>
      </c>
      <c r="C8" s="20" t="s">
        <v>30</v>
      </c>
      <c r="D8" s="17" t="s">
        <v>16</v>
      </c>
      <c r="E8" s="17" t="s">
        <v>31</v>
      </c>
      <c r="F8" s="17" t="s">
        <v>18</v>
      </c>
      <c r="G8" s="17" t="s">
        <v>18</v>
      </c>
      <c r="H8" s="17"/>
      <c r="I8" s="17" t="s">
        <v>19</v>
      </c>
      <c r="J8" s="18">
        <f>VLOOKUP(A8,'[1]Planilha1'!$A$1:$R$219,18,0)</f>
        <v>6062.5</v>
      </c>
      <c r="K8" s="18">
        <f>VLOOKUP($A8,'[1]Planilha1'!$A5:$O223,14,0)</f>
        <v>0</v>
      </c>
      <c r="L8" s="18">
        <f>VLOOKUP($A8,'[1]Planilha1'!$A5:$O223,7,0)</f>
        <v>5485.5</v>
      </c>
      <c r="M8" s="18">
        <f t="shared" si="1"/>
        <v>11548</v>
      </c>
      <c r="N8" s="18">
        <f>VLOOKUP($A8,'[1]Planilha1'!$A5:$O2223,15,0)</f>
        <v>6411.85</v>
      </c>
      <c r="O8" s="18">
        <f t="shared" si="0"/>
        <v>5136.15</v>
      </c>
    </row>
    <row r="9" spans="1:15" s="21" customFormat="1" ht="15" customHeight="1">
      <c r="A9" s="14">
        <v>1390</v>
      </c>
      <c r="B9" s="15" t="s">
        <v>32</v>
      </c>
      <c r="C9" s="20" t="s">
        <v>30</v>
      </c>
      <c r="D9" s="17" t="s">
        <v>16</v>
      </c>
      <c r="E9" s="17" t="s">
        <v>33</v>
      </c>
      <c r="F9" s="17" t="s">
        <v>18</v>
      </c>
      <c r="G9" s="17" t="s">
        <v>18</v>
      </c>
      <c r="H9" s="17"/>
      <c r="I9" s="17" t="s">
        <v>19</v>
      </c>
      <c r="J9" s="18">
        <f>VLOOKUP(A9,'[1]Planilha1'!$A$1:$R$219,18,0)</f>
        <v>7155</v>
      </c>
      <c r="K9" s="18">
        <f>VLOOKUP($A9,'[1]Planilha1'!$A6:$O224,14,0)</f>
        <v>0</v>
      </c>
      <c r="L9" s="18">
        <f>VLOOKUP($A9,'[1]Planilha1'!$A6:$O224,7,0)</f>
        <v>7155</v>
      </c>
      <c r="M9" s="18">
        <f t="shared" si="1"/>
        <v>14310</v>
      </c>
      <c r="N9" s="18">
        <f>VLOOKUP($A9,'[1]Planilha1'!$A6:$O2224,15,0)</f>
        <v>8304.869999999999</v>
      </c>
      <c r="O9" s="18">
        <f t="shared" si="0"/>
        <v>6005.130000000001</v>
      </c>
    </row>
    <row r="10" spans="1:15" s="21" customFormat="1" ht="15" customHeight="1">
      <c r="A10" s="22">
        <v>2121</v>
      </c>
      <c r="B10" s="23" t="s">
        <v>34</v>
      </c>
      <c r="C10" s="20">
        <v>43313</v>
      </c>
      <c r="D10" s="17" t="s">
        <v>24</v>
      </c>
      <c r="E10" s="17"/>
      <c r="F10" s="17" t="s">
        <v>18</v>
      </c>
      <c r="G10" s="17" t="s">
        <v>18</v>
      </c>
      <c r="H10" s="17"/>
      <c r="I10" s="17" t="s">
        <v>25</v>
      </c>
      <c r="J10" s="18">
        <f>VLOOKUP(A10,'[1]Planilha1'!$A$1:$R$219,18,0)</f>
        <v>3188.7800000000007</v>
      </c>
      <c r="K10" s="18">
        <f>VLOOKUP($A10,'[1]Planilha1'!$A7:$O225,14,0)</f>
        <v>0</v>
      </c>
      <c r="L10" s="18">
        <f>VLOOKUP($A10,'[1]Planilha1'!$A7:$O225,7,0)</f>
        <v>1328.66</v>
      </c>
      <c r="M10" s="18">
        <f t="shared" si="1"/>
        <v>4517.4400000000005</v>
      </c>
      <c r="N10" s="18">
        <f>VLOOKUP($A10,'[1]Planilha1'!$A7:$O2225,15,0)</f>
        <v>1760.94</v>
      </c>
      <c r="O10" s="18">
        <f t="shared" si="0"/>
        <v>2756.5000000000005</v>
      </c>
    </row>
    <row r="11" spans="1:15" s="21" customFormat="1" ht="15" customHeight="1">
      <c r="A11" s="14">
        <v>2065</v>
      </c>
      <c r="B11" s="15" t="s">
        <v>35</v>
      </c>
      <c r="C11" s="20">
        <v>43172</v>
      </c>
      <c r="D11" s="17" t="s">
        <v>36</v>
      </c>
      <c r="E11" s="17"/>
      <c r="F11" s="17" t="s">
        <v>18</v>
      </c>
      <c r="G11" s="17" t="s">
        <v>18</v>
      </c>
      <c r="H11" s="17"/>
      <c r="I11" s="17" t="s">
        <v>25</v>
      </c>
      <c r="J11" s="18">
        <f>VLOOKUP(A11,'[1]Planilha1'!$A$1:$R$219,18,0)</f>
        <v>22673.78</v>
      </c>
      <c r="K11" s="18">
        <f>VLOOKUP($A11,'[1]Planilha1'!$A8:$O226,14,0)</f>
        <v>0</v>
      </c>
      <c r="L11" s="18">
        <f>VLOOKUP($A11,'[1]Planilha1'!$A8:$O226,7,0)</f>
        <v>5668.45</v>
      </c>
      <c r="M11" s="18">
        <f t="shared" si="1"/>
        <v>28342.23</v>
      </c>
      <c r="N11" s="18">
        <f>VLOOKUP($A11,'[1]Planilha1'!$A8:$O2226,15,0)</f>
        <v>13190.66</v>
      </c>
      <c r="O11" s="18">
        <f t="shared" si="0"/>
        <v>15151.57</v>
      </c>
    </row>
    <row r="12" spans="1:15" s="21" customFormat="1" ht="15" customHeight="1">
      <c r="A12" s="14">
        <v>2010</v>
      </c>
      <c r="B12" s="15" t="s">
        <v>37</v>
      </c>
      <c r="C12" s="20">
        <v>42837</v>
      </c>
      <c r="D12" s="17" t="s">
        <v>24</v>
      </c>
      <c r="E12" s="17"/>
      <c r="F12" s="17" t="s">
        <v>18</v>
      </c>
      <c r="G12" s="17" t="s">
        <v>18</v>
      </c>
      <c r="H12" s="17"/>
      <c r="I12" s="17" t="s">
        <v>25</v>
      </c>
      <c r="J12" s="18">
        <f>VLOOKUP(A12,'[1]Planilha1'!$A$1:$R$219,18,0)</f>
        <v>3188.78</v>
      </c>
      <c r="K12" s="18">
        <f>VLOOKUP($A12,'[1]Planilha1'!$A9:$O227,14,0)</f>
        <v>0</v>
      </c>
      <c r="L12" s="18">
        <f>VLOOKUP($A12,'[1]Planilha1'!$A9:$O227,7,0)</f>
        <v>3188.78</v>
      </c>
      <c r="M12" s="18">
        <f t="shared" si="1"/>
        <v>6377.56</v>
      </c>
      <c r="N12" s="18">
        <f>VLOOKUP($A12,'[1]Planilha1'!$A9:$O2227,15,0)</f>
        <v>3563.55</v>
      </c>
      <c r="O12" s="18">
        <f t="shared" si="0"/>
        <v>2814.01</v>
      </c>
    </row>
    <row r="13" spans="1:15" s="21" customFormat="1" ht="15">
      <c r="A13" s="24">
        <v>2059</v>
      </c>
      <c r="B13" s="15" t="s">
        <v>38</v>
      </c>
      <c r="C13" s="20">
        <v>43136</v>
      </c>
      <c r="D13" s="17" t="s">
        <v>39</v>
      </c>
      <c r="E13" s="17"/>
      <c r="F13" s="17" t="s">
        <v>18</v>
      </c>
      <c r="G13" s="17" t="s">
        <v>18</v>
      </c>
      <c r="H13" s="17"/>
      <c r="I13" s="17" t="s">
        <v>25</v>
      </c>
      <c r="J13" s="18">
        <f>VLOOKUP(A13,'[1]Planilha1'!$A$1:$R$219,18,0)</f>
        <v>1510.6299999999999</v>
      </c>
      <c r="K13" s="18">
        <f>VLOOKUP($A13,'[1]Planilha1'!$A10:$O228,14,0)</f>
        <v>0</v>
      </c>
      <c r="L13" s="18">
        <f>VLOOKUP($A13,'[1]Planilha1'!$A10:$O228,7,0)</f>
        <v>1384.74</v>
      </c>
      <c r="M13" s="18">
        <f t="shared" si="1"/>
        <v>2895.37</v>
      </c>
      <c r="N13" s="18">
        <f>VLOOKUP($A13,'[1]Planilha1'!$A10:$O2228,15,0)</f>
        <v>1584.77</v>
      </c>
      <c r="O13" s="18">
        <f t="shared" si="0"/>
        <v>1310.6</v>
      </c>
    </row>
    <row r="14" spans="1:15" s="21" customFormat="1" ht="15" customHeight="1">
      <c r="A14" s="14">
        <v>1768</v>
      </c>
      <c r="B14" s="15" t="s">
        <v>40</v>
      </c>
      <c r="C14" s="20" t="s">
        <v>41</v>
      </c>
      <c r="D14" s="17" t="s">
        <v>16</v>
      </c>
      <c r="E14" s="17" t="s">
        <v>42</v>
      </c>
      <c r="F14" s="17" t="s">
        <v>18</v>
      </c>
      <c r="G14" s="17" t="s">
        <v>18</v>
      </c>
      <c r="H14" s="17"/>
      <c r="I14" s="17" t="s">
        <v>19</v>
      </c>
      <c r="J14" s="18">
        <f>VLOOKUP(A14,'[1]Planilha1'!$A$1:$R$219,18,0)</f>
        <v>5341.9</v>
      </c>
      <c r="K14" s="18">
        <f>VLOOKUP($A14,'[1]Planilha1'!$A11:$O229,14,0)</f>
        <v>0</v>
      </c>
      <c r="L14" s="18">
        <f>VLOOKUP($A14,'[1]Planilha1'!$A11:$O229,7,0)</f>
        <v>5141.9</v>
      </c>
      <c r="M14" s="18">
        <f t="shared" si="1"/>
        <v>10483.8</v>
      </c>
      <c r="N14" s="18">
        <f>VLOOKUP($A14,'[1]Planilha1'!$A11:$O2229,15,0)</f>
        <v>5546.320000000001</v>
      </c>
      <c r="O14" s="18">
        <f t="shared" si="0"/>
        <v>4937.479999999999</v>
      </c>
    </row>
    <row r="15" spans="1:15" s="21" customFormat="1" ht="15" customHeight="1">
      <c r="A15" s="14">
        <v>1832</v>
      </c>
      <c r="B15" s="15" t="s">
        <v>43</v>
      </c>
      <c r="C15" s="20" t="s">
        <v>44</v>
      </c>
      <c r="D15" s="17" t="s">
        <v>16</v>
      </c>
      <c r="E15" s="17" t="s">
        <v>17</v>
      </c>
      <c r="F15" s="17" t="s">
        <v>18</v>
      </c>
      <c r="G15" s="17" t="s">
        <v>18</v>
      </c>
      <c r="H15" s="17"/>
      <c r="I15" s="17" t="s">
        <v>19</v>
      </c>
      <c r="J15" s="18">
        <f>VLOOKUP(A15,'[1]Planilha1'!$A$1:$R$219,18,0)</f>
        <v>11999.3</v>
      </c>
      <c r="K15" s="18">
        <f>VLOOKUP($A15,'[1]Planilha1'!$A12:$O230,14,0)</f>
        <v>0</v>
      </c>
      <c r="L15" s="18">
        <f>VLOOKUP($A15,'[1]Planilha1'!$A12:$O230,7,0)</f>
        <v>11665.79</v>
      </c>
      <c r="M15" s="18">
        <f t="shared" si="1"/>
        <v>23665.09</v>
      </c>
      <c r="N15" s="18">
        <f>VLOOKUP($A15,'[1]Planilha1'!$A12:$O2230,15,0)</f>
        <v>11700.5</v>
      </c>
      <c r="O15" s="18">
        <f t="shared" si="0"/>
        <v>11964.59</v>
      </c>
    </row>
    <row r="16" spans="1:15" s="21" customFormat="1" ht="15" customHeight="1">
      <c r="A16" s="14">
        <v>2033</v>
      </c>
      <c r="B16" s="15" t="s">
        <v>45</v>
      </c>
      <c r="C16" s="20">
        <v>42979</v>
      </c>
      <c r="D16" s="17" t="s">
        <v>46</v>
      </c>
      <c r="E16" s="17"/>
      <c r="F16" s="17" t="s">
        <v>18</v>
      </c>
      <c r="G16" s="17" t="s">
        <v>18</v>
      </c>
      <c r="H16" s="17"/>
      <c r="I16" s="17" t="s">
        <v>25</v>
      </c>
      <c r="J16" s="18">
        <f>VLOOKUP(A16,'[1]Planilha1'!$A$1:$R$219,18,0)</f>
        <v>5436.57</v>
      </c>
      <c r="K16" s="18">
        <f>VLOOKUP($A16,'[1]Planilha1'!$A13:$O231,14,0)</f>
        <v>0</v>
      </c>
      <c r="L16" s="18">
        <f>VLOOKUP($A16,'[1]Planilha1'!$A13:$O231,7,0)</f>
        <v>5436.57</v>
      </c>
      <c r="M16" s="18">
        <f t="shared" si="1"/>
        <v>10873.14</v>
      </c>
      <c r="N16" s="18">
        <f>VLOOKUP($A16,'[1]Planilha1'!$A13:$O2231,15,0)</f>
        <v>6123.47</v>
      </c>
      <c r="O16" s="18">
        <f t="shared" si="0"/>
        <v>4749.669999999999</v>
      </c>
    </row>
    <row r="17" spans="1:15" s="21" customFormat="1" ht="15">
      <c r="A17" s="14">
        <v>2130</v>
      </c>
      <c r="B17" s="15" t="s">
        <v>47</v>
      </c>
      <c r="C17" s="20">
        <v>43313</v>
      </c>
      <c r="D17" s="17" t="s">
        <v>48</v>
      </c>
      <c r="E17" s="17"/>
      <c r="F17" s="17" t="s">
        <v>49</v>
      </c>
      <c r="G17" s="17" t="s">
        <v>50</v>
      </c>
      <c r="H17" s="17" t="s">
        <v>51</v>
      </c>
      <c r="I17" s="17" t="s">
        <v>52</v>
      </c>
      <c r="J17" s="18">
        <f>VLOOKUP(A17,'[1]Planilha1'!$A$1:$R$219,18,0)</f>
        <v>10286.829999999998</v>
      </c>
      <c r="K17" s="18">
        <f>VLOOKUP($A17,'[1]Planilha1'!$A14:$O232,14,0)</f>
        <v>0</v>
      </c>
      <c r="L17" s="18">
        <f>VLOOKUP($A17,'[1]Planilha1'!$A14:$O232,7,0)</f>
        <v>10286.830000000002</v>
      </c>
      <c r="M17" s="18">
        <f t="shared" si="1"/>
        <v>20573.66</v>
      </c>
      <c r="N17" s="18">
        <f>VLOOKUP($A17,'[1]Planilha1'!$A14:$O2232,15,0)</f>
        <v>12134.220000000001</v>
      </c>
      <c r="O17" s="18">
        <f t="shared" si="0"/>
        <v>8439.439999999999</v>
      </c>
    </row>
    <row r="18" spans="1:15" s="21" customFormat="1" ht="15">
      <c r="A18" s="24">
        <v>2115</v>
      </c>
      <c r="B18" s="15" t="s">
        <v>53</v>
      </c>
      <c r="C18" s="20">
        <v>43300</v>
      </c>
      <c r="D18" s="17" t="s">
        <v>39</v>
      </c>
      <c r="E18" s="17"/>
      <c r="F18" s="17" t="s">
        <v>18</v>
      </c>
      <c r="G18" s="17" t="s">
        <v>18</v>
      </c>
      <c r="H18" s="17"/>
      <c r="I18" s="17" t="s">
        <v>25</v>
      </c>
      <c r="J18" s="18">
        <f>VLOOKUP(A18,'[1]Planilha1'!$A$1:$R$219,18,0)</f>
        <v>1510.63</v>
      </c>
      <c r="K18" s="18">
        <f>VLOOKUP($A18,'[1]Planilha1'!$A15:$O233,14,0)</f>
        <v>0</v>
      </c>
      <c r="L18" s="18">
        <f>VLOOKUP($A18,'[1]Planilha1'!$A15:$O233,7,0)</f>
        <v>629.43</v>
      </c>
      <c r="M18" s="18">
        <f t="shared" si="1"/>
        <v>2140.06</v>
      </c>
      <c r="N18" s="18">
        <f>VLOOKUP($A18,'[1]Planilha1'!$A15:$O2233,15,0)</f>
        <v>874.0899999999999</v>
      </c>
      <c r="O18" s="18">
        <f t="shared" si="0"/>
        <v>1265.97</v>
      </c>
    </row>
    <row r="19" spans="1:15" s="21" customFormat="1" ht="15">
      <c r="A19" s="24">
        <v>2090</v>
      </c>
      <c r="B19" s="15" t="s">
        <v>54</v>
      </c>
      <c r="C19" s="20">
        <v>43283</v>
      </c>
      <c r="D19" s="17" t="s">
        <v>39</v>
      </c>
      <c r="E19" s="17"/>
      <c r="F19" s="17" t="s">
        <v>18</v>
      </c>
      <c r="G19" s="17" t="s">
        <v>18</v>
      </c>
      <c r="H19" s="17"/>
      <c r="I19" s="17" t="s">
        <v>25</v>
      </c>
      <c r="J19" s="18">
        <f>VLOOKUP(A19,'[1]Planilha1'!$A$1:$R$219,18,0)</f>
        <v>1510.63</v>
      </c>
      <c r="K19" s="18">
        <f>VLOOKUP($A19,'[1]Planilha1'!$A16:$O234,14,0)</f>
        <v>0</v>
      </c>
      <c r="L19" s="18">
        <f>VLOOKUP($A19,'[1]Planilha1'!$A16:$O234,7,0)</f>
        <v>755.32</v>
      </c>
      <c r="M19" s="18">
        <f t="shared" si="1"/>
        <v>2265.9500000000003</v>
      </c>
      <c r="N19" s="18">
        <f>VLOOKUP($A19,'[1]Planilha1'!$A16:$O2234,15,0)</f>
        <v>984.8699999999999</v>
      </c>
      <c r="O19" s="18">
        <f t="shared" si="0"/>
        <v>1281.0800000000004</v>
      </c>
    </row>
    <row r="20" spans="1:15" s="21" customFormat="1" ht="15" customHeight="1">
      <c r="A20" s="14">
        <v>2070</v>
      </c>
      <c r="B20" s="15" t="s">
        <v>55</v>
      </c>
      <c r="C20" s="20">
        <v>43195</v>
      </c>
      <c r="D20" s="17" t="s">
        <v>24</v>
      </c>
      <c r="E20" s="17"/>
      <c r="F20" s="17" t="s">
        <v>18</v>
      </c>
      <c r="G20" s="17" t="s">
        <v>18</v>
      </c>
      <c r="H20" s="17"/>
      <c r="I20" s="17" t="s">
        <v>25</v>
      </c>
      <c r="J20" s="18">
        <f>VLOOKUP(A20,'[1]Planilha1'!$A$1:$R$219,18,0)</f>
        <v>3288.7800000000007</v>
      </c>
      <c r="K20" s="18">
        <f>VLOOKUP($A20,'[1]Planilha1'!$A17:$O235,14,0)</f>
        <v>0</v>
      </c>
      <c r="L20" s="18">
        <f>VLOOKUP($A20,'[1]Planilha1'!$A17:$O235,7,0)</f>
        <v>2391.59</v>
      </c>
      <c r="M20" s="18">
        <f t="shared" si="1"/>
        <v>5680.370000000001</v>
      </c>
      <c r="N20" s="18">
        <f>VLOOKUP($A20,'[1]Planilha1'!$A17:$O2235,15,0)</f>
        <v>2734.45</v>
      </c>
      <c r="O20" s="18">
        <f t="shared" si="0"/>
        <v>2945.920000000001</v>
      </c>
    </row>
    <row r="21" spans="1:15" s="21" customFormat="1" ht="15" customHeight="1">
      <c r="A21" s="14">
        <v>1280</v>
      </c>
      <c r="B21" s="15" t="s">
        <v>56</v>
      </c>
      <c r="C21" s="20" t="s">
        <v>57</v>
      </c>
      <c r="D21" s="17" t="s">
        <v>58</v>
      </c>
      <c r="E21" s="17"/>
      <c r="F21" s="17" t="s">
        <v>18</v>
      </c>
      <c r="G21" s="17" t="s">
        <v>18</v>
      </c>
      <c r="H21" s="17" t="s">
        <v>59</v>
      </c>
      <c r="I21" s="17" t="s">
        <v>52</v>
      </c>
      <c r="J21" s="18">
        <f>VLOOKUP(A21,'[1]Planilha1'!$A$1:$R$219,18,0)</f>
        <v>4804.370000000001</v>
      </c>
      <c r="K21" s="18">
        <f>VLOOKUP($A21,'[1]Planilha1'!$A18:$O236,14,0)</f>
        <v>0</v>
      </c>
      <c r="L21" s="18">
        <f>VLOOKUP($A21,'[1]Planilha1'!$A18:$O236,7,0)</f>
        <v>5797.5599999999995</v>
      </c>
      <c r="M21" s="18">
        <f t="shared" si="1"/>
        <v>10601.93</v>
      </c>
      <c r="N21" s="18">
        <f>VLOOKUP($A21,'[1]Planilha1'!$A18:$O2236,15,0)</f>
        <v>5247.469999999999</v>
      </c>
      <c r="O21" s="18">
        <f t="shared" si="0"/>
        <v>5354.460000000001</v>
      </c>
    </row>
    <row r="22" spans="1:15" s="21" customFormat="1" ht="15" customHeight="1">
      <c r="A22" s="14">
        <v>1120</v>
      </c>
      <c r="B22" s="15" t="s">
        <v>60</v>
      </c>
      <c r="C22" s="20" t="s">
        <v>61</v>
      </c>
      <c r="D22" s="17" t="s">
        <v>62</v>
      </c>
      <c r="E22" s="17"/>
      <c r="F22" s="17" t="s">
        <v>18</v>
      </c>
      <c r="G22" s="17" t="s">
        <v>18</v>
      </c>
      <c r="H22" s="17"/>
      <c r="I22" s="17" t="s">
        <v>19</v>
      </c>
      <c r="J22" s="18">
        <f>VLOOKUP(A22,'[1]Planilha1'!$A$1:$R$219,18,0)</f>
        <v>6735.229999999999</v>
      </c>
      <c r="K22" s="18">
        <f>VLOOKUP($A22,'[1]Planilha1'!$A19:$O237,14,0)</f>
        <v>0</v>
      </c>
      <c r="L22" s="18">
        <f>VLOOKUP($A22,'[1]Planilha1'!$A19:$O237,7,0)</f>
        <v>7149.44</v>
      </c>
      <c r="M22" s="18">
        <f t="shared" si="1"/>
        <v>13884.669999999998</v>
      </c>
      <c r="N22" s="18">
        <f>VLOOKUP($A22,'[1]Planilha1'!$A19:$O2237,15,0)</f>
        <v>7894.07</v>
      </c>
      <c r="O22" s="18">
        <f t="shared" si="0"/>
        <v>5990.5999999999985</v>
      </c>
    </row>
    <row r="23" spans="1:15" s="21" customFormat="1" ht="15" customHeight="1">
      <c r="A23" s="14">
        <v>1631</v>
      </c>
      <c r="B23" s="15" t="s">
        <v>63</v>
      </c>
      <c r="C23" s="20" t="s">
        <v>21</v>
      </c>
      <c r="D23" s="17" t="s">
        <v>16</v>
      </c>
      <c r="E23" s="17" t="s">
        <v>33</v>
      </c>
      <c r="F23" s="17" t="s">
        <v>18</v>
      </c>
      <c r="G23" s="17" t="s">
        <v>18</v>
      </c>
      <c r="H23" s="17"/>
      <c r="I23" s="17" t="s">
        <v>19</v>
      </c>
      <c r="J23" s="18">
        <f>VLOOKUP(A23,'[1]Planilha1'!$A$1:$R$219,18,0)</f>
        <v>7154.999999999999</v>
      </c>
      <c r="K23" s="18">
        <f>VLOOKUP($A23,'[1]Planilha1'!$A20:$O238,14,0)</f>
        <v>874.46</v>
      </c>
      <c r="L23" s="18">
        <f>VLOOKUP($A23,'[1]Planilha1'!$A20:$O238,7,0)</f>
        <v>7155</v>
      </c>
      <c r="M23" s="18">
        <f t="shared" si="1"/>
        <v>15184.46</v>
      </c>
      <c r="N23" s="18">
        <f>VLOOKUP($A23,'[1]Planilha1'!$A20:$O2238,15,0)</f>
        <v>10820.79</v>
      </c>
      <c r="O23" s="18">
        <f t="shared" si="0"/>
        <v>4363.669999999998</v>
      </c>
    </row>
    <row r="24" spans="1:15" s="21" customFormat="1" ht="15" customHeight="1">
      <c r="A24" s="14">
        <v>2116</v>
      </c>
      <c r="B24" s="15" t="s">
        <v>64</v>
      </c>
      <c r="C24" s="20">
        <v>43304</v>
      </c>
      <c r="D24" s="17" t="s">
        <v>65</v>
      </c>
      <c r="E24" s="17"/>
      <c r="F24" s="17" t="s">
        <v>18</v>
      </c>
      <c r="G24" s="17" t="s">
        <v>18</v>
      </c>
      <c r="H24" s="17"/>
      <c r="I24" s="17" t="s">
        <v>25</v>
      </c>
      <c r="J24" s="18">
        <f>VLOOKUP(A24,'[1]Planilha1'!$A$1:$R$219,18,0)</f>
        <v>4085.9700000000003</v>
      </c>
      <c r="K24" s="18">
        <f>VLOOKUP($A24,'[1]Planilha1'!$A21:$O239,14,0)</f>
        <v>0</v>
      </c>
      <c r="L24" s="18">
        <f>VLOOKUP($A24,'[1]Planilha1'!$A21:$O239,7,0)</f>
        <v>1660.82</v>
      </c>
      <c r="M24" s="18">
        <f t="shared" si="1"/>
        <v>5746.79</v>
      </c>
      <c r="N24" s="18">
        <f>VLOOKUP($A24,'[1]Planilha1'!$A21:$O2239,15,0)</f>
        <v>2276.65</v>
      </c>
      <c r="O24" s="18">
        <f t="shared" si="0"/>
        <v>3470.14</v>
      </c>
    </row>
    <row r="25" spans="1:15" s="21" customFormat="1" ht="15" customHeight="1">
      <c r="A25" s="14">
        <v>217</v>
      </c>
      <c r="B25" s="15" t="s">
        <v>66</v>
      </c>
      <c r="C25" s="20">
        <v>41394</v>
      </c>
      <c r="D25" s="17" t="s">
        <v>67</v>
      </c>
      <c r="E25" s="17"/>
      <c r="F25" s="17" t="s">
        <v>18</v>
      </c>
      <c r="G25" s="17" t="s">
        <v>18</v>
      </c>
      <c r="H25" s="17"/>
      <c r="I25" s="17" t="s">
        <v>25</v>
      </c>
      <c r="J25" s="18">
        <f>VLOOKUP(A25,'[1]Planilha1'!$A$1:$R$219,18,0)</f>
        <v>2314.08</v>
      </c>
      <c r="K25" s="18">
        <f>VLOOKUP($A25,'[1]Planilha1'!$A22:$O240,14,0)</f>
        <v>0</v>
      </c>
      <c r="L25" s="18">
        <f>VLOOKUP($A25,'[1]Planilha1'!$A22:$O240,7,0)</f>
        <v>0</v>
      </c>
      <c r="M25" s="18">
        <f t="shared" si="1"/>
        <v>2314.08</v>
      </c>
      <c r="N25" s="18">
        <f>VLOOKUP($A25,'[1]Planilha1'!$A22:$O2240,15,0)</f>
        <v>266.21</v>
      </c>
      <c r="O25" s="18">
        <f t="shared" si="0"/>
        <v>2047.87</v>
      </c>
    </row>
    <row r="26" spans="1:15" s="21" customFormat="1" ht="15">
      <c r="A26" s="24">
        <v>2042</v>
      </c>
      <c r="B26" s="15" t="s">
        <v>68</v>
      </c>
      <c r="C26" s="20">
        <v>43010</v>
      </c>
      <c r="D26" s="17" t="s">
        <v>39</v>
      </c>
      <c r="E26" s="17"/>
      <c r="F26" s="17" t="s">
        <v>18</v>
      </c>
      <c r="G26" s="17" t="s">
        <v>18</v>
      </c>
      <c r="H26" s="17"/>
      <c r="I26" s="17" t="s">
        <v>25</v>
      </c>
      <c r="J26" s="18">
        <f>VLOOKUP(A26,'[1]Planilha1'!$A$1:$R$219,18,0)</f>
        <v>1510.63</v>
      </c>
      <c r="K26" s="18">
        <f>VLOOKUP($A26,'[1]Planilha1'!$A23:$O241,14,0)</f>
        <v>0</v>
      </c>
      <c r="L26" s="18">
        <f>VLOOKUP($A26,'[1]Planilha1'!$A23:$O241,7,0)</f>
        <v>1510.63</v>
      </c>
      <c r="M26" s="18">
        <f t="shared" si="1"/>
        <v>3021.26</v>
      </c>
      <c r="N26" s="18">
        <f>VLOOKUP($A26,'[1]Planilha1'!$A23:$O2241,15,0)</f>
        <v>1740.19</v>
      </c>
      <c r="O26" s="18">
        <f t="shared" si="0"/>
        <v>1281.0700000000002</v>
      </c>
    </row>
    <row r="27" spans="1:15" s="21" customFormat="1" ht="15" customHeight="1">
      <c r="A27" s="14">
        <v>1921</v>
      </c>
      <c r="B27" s="15" t="s">
        <v>69</v>
      </c>
      <c r="C27" s="20" t="s">
        <v>70</v>
      </c>
      <c r="D27" s="17" t="s">
        <v>71</v>
      </c>
      <c r="E27" s="17"/>
      <c r="F27" s="17" t="s">
        <v>18</v>
      </c>
      <c r="G27" s="17" t="s">
        <v>18</v>
      </c>
      <c r="H27" s="17"/>
      <c r="I27" s="17" t="s">
        <v>25</v>
      </c>
      <c r="J27" s="18">
        <f>VLOOKUP(A27,'[1]Planilha1'!$A$1:$R$219,18,0)</f>
        <v>4783.17</v>
      </c>
      <c r="K27" s="18">
        <f>VLOOKUP($A27,'[1]Planilha1'!$A24:$O242,14,0)</f>
        <v>0</v>
      </c>
      <c r="L27" s="18">
        <f>VLOOKUP($A27,'[1]Planilha1'!$A24:$O242,7,0)</f>
        <v>4783.17</v>
      </c>
      <c r="M27" s="18">
        <f t="shared" si="1"/>
        <v>9566.34</v>
      </c>
      <c r="N27" s="18">
        <f>VLOOKUP($A27,'[1]Planilha1'!$A24:$O2242,15,0)</f>
        <v>5704.01</v>
      </c>
      <c r="O27" s="18">
        <f t="shared" si="0"/>
        <v>3862.33</v>
      </c>
    </row>
    <row r="28" spans="1:15" s="21" customFormat="1" ht="15" customHeight="1">
      <c r="A28" s="14">
        <v>1391</v>
      </c>
      <c r="B28" s="15" t="s">
        <v>72</v>
      </c>
      <c r="C28" s="20" t="s">
        <v>30</v>
      </c>
      <c r="D28" s="17" t="s">
        <v>16</v>
      </c>
      <c r="E28" s="17" t="s">
        <v>31</v>
      </c>
      <c r="F28" s="17" t="s">
        <v>18</v>
      </c>
      <c r="G28" s="17" t="s">
        <v>18</v>
      </c>
      <c r="H28" s="17"/>
      <c r="I28" s="17" t="s">
        <v>19</v>
      </c>
      <c r="J28" s="18">
        <f>VLOOKUP(A28,'[1]Planilha1'!$A$1:$R$219,18,0)</f>
        <v>11761.98</v>
      </c>
      <c r="K28" s="18">
        <f>VLOOKUP($A28,'[1]Planilha1'!$A25:$O243,14,0)</f>
        <v>0</v>
      </c>
      <c r="L28" s="18">
        <f>VLOOKUP($A28,'[1]Planilha1'!$A25:$O243,7,0)</f>
        <v>6688.19</v>
      </c>
      <c r="M28" s="18">
        <f t="shared" si="1"/>
        <v>18450.17</v>
      </c>
      <c r="N28" s="18">
        <f>VLOOKUP($A28,'[1]Planilha1'!$A25:$O2243,15,0)</f>
        <v>12694.54</v>
      </c>
      <c r="O28" s="18">
        <f t="shared" si="0"/>
        <v>5755.629999999997</v>
      </c>
    </row>
    <row r="29" spans="1:15" s="21" customFormat="1" ht="15" customHeight="1">
      <c r="A29" s="14">
        <v>2096</v>
      </c>
      <c r="B29" s="15" t="s">
        <v>73</v>
      </c>
      <c r="C29" s="20">
        <v>43290</v>
      </c>
      <c r="D29" s="17" t="s">
        <v>24</v>
      </c>
      <c r="E29" s="17"/>
      <c r="F29" s="17" t="s">
        <v>18</v>
      </c>
      <c r="G29" s="17" t="s">
        <v>18</v>
      </c>
      <c r="H29" s="17"/>
      <c r="I29" s="17" t="s">
        <v>25</v>
      </c>
      <c r="J29" s="18">
        <f>VLOOKUP(A29,'[1]Planilha1'!$A$1:$R$219,18,0)</f>
        <v>3188.7799999999997</v>
      </c>
      <c r="K29" s="18">
        <f>VLOOKUP($A29,'[1]Planilha1'!$A26:$O244,14,0)</f>
        <v>0</v>
      </c>
      <c r="L29" s="18">
        <f>VLOOKUP($A29,'[1]Planilha1'!$A26:$O244,7,0)</f>
        <v>1594.39</v>
      </c>
      <c r="M29" s="18">
        <f t="shared" si="1"/>
        <v>4783.17</v>
      </c>
      <c r="N29" s="18">
        <f>VLOOKUP($A29,'[1]Planilha1'!$A26:$O2244,15,0)</f>
        <v>2024.07</v>
      </c>
      <c r="O29" s="18">
        <f t="shared" si="0"/>
        <v>2759.1000000000004</v>
      </c>
    </row>
    <row r="30" spans="1:15" s="21" customFormat="1" ht="15" customHeight="1">
      <c r="A30" s="14">
        <v>1885</v>
      </c>
      <c r="B30" s="15" t="s">
        <v>74</v>
      </c>
      <c r="C30" s="20" t="s">
        <v>75</v>
      </c>
      <c r="D30" s="17" t="s">
        <v>76</v>
      </c>
      <c r="E30" s="17"/>
      <c r="F30" s="17" t="s">
        <v>18</v>
      </c>
      <c r="G30" s="17" t="s">
        <v>18</v>
      </c>
      <c r="H30" s="17"/>
      <c r="I30" s="17" t="s">
        <v>25</v>
      </c>
      <c r="J30" s="18">
        <f>VLOOKUP(A30,'[1]Planilha1'!$A$1:$R$219,18,0)</f>
        <v>4783.17</v>
      </c>
      <c r="K30" s="18">
        <f>VLOOKUP($A30,'[1]Planilha1'!$A26:$O245,14,0)</f>
        <v>0</v>
      </c>
      <c r="L30" s="18">
        <f>VLOOKUP($A30,'[1]Planilha1'!$A26:$O245,7,0)</f>
        <v>4783.17</v>
      </c>
      <c r="M30" s="18">
        <f t="shared" si="1"/>
        <v>9566.34</v>
      </c>
      <c r="N30" s="18">
        <f>VLOOKUP($A30,'[1]Planilha1'!$A26:$O2245,15,0)</f>
        <v>6333.42</v>
      </c>
      <c r="O30" s="18">
        <f t="shared" si="0"/>
        <v>3232.92</v>
      </c>
    </row>
    <row r="31" spans="1:15" s="21" customFormat="1" ht="15" customHeight="1">
      <c r="A31" s="14">
        <v>1148</v>
      </c>
      <c r="B31" s="15" t="s">
        <v>77</v>
      </c>
      <c r="C31" s="20" t="s">
        <v>78</v>
      </c>
      <c r="D31" s="17" t="s">
        <v>17</v>
      </c>
      <c r="E31" s="17"/>
      <c r="F31" s="17" t="s">
        <v>18</v>
      </c>
      <c r="G31" s="17" t="s">
        <v>18</v>
      </c>
      <c r="H31" s="17"/>
      <c r="I31" s="17" t="s">
        <v>19</v>
      </c>
      <c r="J31" s="18">
        <f>VLOOKUP(A31,'[1]Planilha1'!$A$1:$R$219,18,0)</f>
        <v>11109.689999999999</v>
      </c>
      <c r="K31" s="18">
        <f>VLOOKUP($A31,'[1]Planilha1'!$A27:$O246,14,0)</f>
        <v>0</v>
      </c>
      <c r="L31" s="18">
        <f>VLOOKUP($A31,'[1]Planilha1'!$A27:$O246,7,0)</f>
        <v>11063.23</v>
      </c>
      <c r="M31" s="18">
        <f t="shared" si="1"/>
        <v>22172.92</v>
      </c>
      <c r="N31" s="18">
        <f>VLOOKUP($A31,'[1]Planilha1'!$A27:$O2246,15,0)</f>
        <v>13054.66</v>
      </c>
      <c r="O31" s="18">
        <f t="shared" si="0"/>
        <v>9118.259999999998</v>
      </c>
    </row>
    <row r="32" spans="1:15" s="21" customFormat="1" ht="15" customHeight="1">
      <c r="A32" s="14">
        <v>1642</v>
      </c>
      <c r="B32" s="15" t="s">
        <v>79</v>
      </c>
      <c r="C32" s="20" t="s">
        <v>80</v>
      </c>
      <c r="D32" s="17" t="s">
        <v>16</v>
      </c>
      <c r="E32" s="17" t="s">
        <v>81</v>
      </c>
      <c r="F32" s="17" t="s">
        <v>18</v>
      </c>
      <c r="G32" s="17" t="s">
        <v>18</v>
      </c>
      <c r="H32" s="17"/>
      <c r="I32" s="17" t="s">
        <v>19</v>
      </c>
      <c r="J32" s="18">
        <f>VLOOKUP(A32,'[1]Planilha1'!$A$1:$R$219,18,0)</f>
        <v>3856.43</v>
      </c>
      <c r="K32" s="18">
        <f>VLOOKUP($A32,'[1]Planilha1'!$A28:$O247,14,0)</f>
        <v>0</v>
      </c>
      <c r="L32" s="18">
        <f>VLOOKUP($A32,'[1]Planilha1'!$A28:$O247,7,0)</f>
        <v>3856.43</v>
      </c>
      <c r="M32" s="18">
        <f t="shared" si="1"/>
        <v>7712.86</v>
      </c>
      <c r="N32" s="18">
        <f>VLOOKUP($A32,'[1]Planilha1'!$A28:$O2247,15,0)</f>
        <v>4820.49</v>
      </c>
      <c r="O32" s="18">
        <f t="shared" si="0"/>
        <v>2892.37</v>
      </c>
    </row>
    <row r="33" spans="1:15" s="21" customFormat="1" ht="15" customHeight="1">
      <c r="A33" s="14">
        <v>1470</v>
      </c>
      <c r="B33" s="15" t="s">
        <v>82</v>
      </c>
      <c r="C33" s="20" t="s">
        <v>83</v>
      </c>
      <c r="D33" s="17" t="s">
        <v>84</v>
      </c>
      <c r="E33" s="17"/>
      <c r="F33" s="17" t="s">
        <v>18</v>
      </c>
      <c r="G33" s="17" t="s">
        <v>18</v>
      </c>
      <c r="H33" s="17"/>
      <c r="I33" s="17" t="s">
        <v>25</v>
      </c>
      <c r="J33" s="18">
        <f>VLOOKUP(A33,'[1]Planilha1'!$A$1:$R$219,18,0)</f>
        <v>9931.360000000002</v>
      </c>
      <c r="K33" s="18">
        <f>VLOOKUP($A33,'[1]Planilha1'!$A29:$O248,14,0)</f>
        <v>1553.31</v>
      </c>
      <c r="L33" s="18">
        <f>VLOOKUP($A33,'[1]Planilha1'!$A29:$O248,7,0)</f>
        <v>9319.84</v>
      </c>
      <c r="M33" s="18">
        <f t="shared" si="1"/>
        <v>20804.510000000002</v>
      </c>
      <c r="N33" s="18">
        <f>VLOOKUP($A33,'[1]Planilha1'!$A29:$O2248,15,0)</f>
        <v>15856.45</v>
      </c>
      <c r="O33" s="18">
        <f t="shared" si="0"/>
        <v>4948.060000000001</v>
      </c>
    </row>
    <row r="34" spans="1:15" s="21" customFormat="1" ht="15" customHeight="1">
      <c r="A34" s="14">
        <v>1425</v>
      </c>
      <c r="B34" s="15" t="s">
        <v>85</v>
      </c>
      <c r="C34" s="20" t="s">
        <v>86</v>
      </c>
      <c r="D34" s="17" t="s">
        <v>16</v>
      </c>
      <c r="E34" s="17" t="s">
        <v>87</v>
      </c>
      <c r="F34" s="17" t="s">
        <v>18</v>
      </c>
      <c r="G34" s="17" t="s">
        <v>18</v>
      </c>
      <c r="H34" s="17" t="s">
        <v>88</v>
      </c>
      <c r="I34" s="17" t="s">
        <v>89</v>
      </c>
      <c r="J34" s="18">
        <f>VLOOKUP(A34,'[1]Planilha1'!$A$1:$R$219,18,0)</f>
        <v>7770.76</v>
      </c>
      <c r="K34" s="18">
        <f>VLOOKUP($A34,'[1]Planilha1'!$A30:$O249,14,0)</f>
        <v>0</v>
      </c>
      <c r="L34" s="18">
        <f>VLOOKUP($A34,'[1]Planilha1'!$A30:$O249,7,0)</f>
        <v>7770.76</v>
      </c>
      <c r="M34" s="18">
        <f t="shared" si="1"/>
        <v>15541.52</v>
      </c>
      <c r="N34" s="18">
        <f>VLOOKUP($A34,'[1]Planilha1'!$A30:$O2249,15,0)</f>
        <v>8083.16</v>
      </c>
      <c r="O34" s="18">
        <f t="shared" si="0"/>
        <v>7458.360000000001</v>
      </c>
    </row>
    <row r="35" spans="1:15" s="21" customFormat="1" ht="15" customHeight="1">
      <c r="A35" s="14">
        <v>1349</v>
      </c>
      <c r="B35" s="15" t="s">
        <v>90</v>
      </c>
      <c r="C35" s="20" t="s">
        <v>91</v>
      </c>
      <c r="D35" s="17" t="s">
        <v>92</v>
      </c>
      <c r="E35" s="17"/>
      <c r="F35" s="17" t="s">
        <v>18</v>
      </c>
      <c r="G35" s="17" t="s">
        <v>18</v>
      </c>
      <c r="H35" s="17"/>
      <c r="I35" s="17" t="s">
        <v>25</v>
      </c>
      <c r="J35" s="18">
        <f>VLOOKUP(A35,'[1]Planilha1'!$A$1:$R$219,18,0)</f>
        <v>12614.830000000002</v>
      </c>
      <c r="K35" s="18">
        <f>VLOOKUP($A35,'[1]Planilha1'!$A31:$O250,14,0)</f>
        <v>7248.96</v>
      </c>
      <c r="L35" s="18">
        <f>VLOOKUP($A35,'[1]Planilha1'!$A31:$O250,7,0)</f>
        <v>10873.16</v>
      </c>
      <c r="M35" s="18">
        <f t="shared" si="1"/>
        <v>30736.95</v>
      </c>
      <c r="N35" s="18">
        <f>VLOOKUP($A35,'[1]Planilha1'!$A31:$O2250,15,0)</f>
        <v>26889.41</v>
      </c>
      <c r="O35" s="18">
        <f t="shared" si="0"/>
        <v>3847.540000000001</v>
      </c>
    </row>
    <row r="36" spans="1:15" s="21" customFormat="1" ht="15" customHeight="1">
      <c r="A36" s="24">
        <v>2135</v>
      </c>
      <c r="B36" s="15" t="s">
        <v>93</v>
      </c>
      <c r="C36" s="20">
        <v>43354</v>
      </c>
      <c r="D36" s="17" t="s">
        <v>94</v>
      </c>
      <c r="E36" s="17"/>
      <c r="F36" s="17" t="s">
        <v>18</v>
      </c>
      <c r="G36" s="17" t="s">
        <v>18</v>
      </c>
      <c r="H36" s="17"/>
      <c r="I36" s="17" t="s">
        <v>25</v>
      </c>
      <c r="J36" s="18">
        <f>VLOOKUP(A36,'[1]Planilha1'!$A$1:$R$219,18,0)</f>
        <v>22673.78</v>
      </c>
      <c r="K36" s="18">
        <f>VLOOKUP($A36,'[1]Planilha1'!$A32:$O251,14,0)</f>
        <v>0</v>
      </c>
      <c r="L36" s="18">
        <f>VLOOKUP($A36,'[1]Planilha1'!$A32:$O251,7,0)</f>
        <v>2267.38</v>
      </c>
      <c r="M36" s="18">
        <f t="shared" si="1"/>
        <v>24941.16</v>
      </c>
      <c r="N36" s="18">
        <f>VLOOKUP($A36,'[1]Planilha1'!$A32:$O2251,15,0)</f>
        <v>8854.3</v>
      </c>
      <c r="O36" s="18">
        <f t="shared" si="0"/>
        <v>16086.86</v>
      </c>
    </row>
    <row r="37" spans="1:15" s="21" customFormat="1" ht="17.25" customHeight="1">
      <c r="A37" s="14">
        <v>2069</v>
      </c>
      <c r="B37" s="15" t="s">
        <v>95</v>
      </c>
      <c r="C37" s="20">
        <v>43172</v>
      </c>
      <c r="D37" s="17" t="s">
        <v>96</v>
      </c>
      <c r="E37" s="17"/>
      <c r="F37" s="17" t="s">
        <v>18</v>
      </c>
      <c r="G37" s="17" t="s">
        <v>18</v>
      </c>
      <c r="H37" s="17"/>
      <c r="I37" s="17" t="s">
        <v>25</v>
      </c>
      <c r="J37" s="18">
        <f>VLOOKUP(A37,'[1]Planilha1'!$A$1:$R$219,18,0)</f>
        <v>2314.08</v>
      </c>
      <c r="K37" s="18">
        <f>VLOOKUP($A37,'[1]Planilha1'!$A33:$O252,14,0)</f>
        <v>0</v>
      </c>
      <c r="L37" s="18">
        <f>VLOOKUP($A37,'[1]Planilha1'!$A33:$O252,7,0)</f>
        <v>0</v>
      </c>
      <c r="M37" s="18">
        <f t="shared" si="1"/>
        <v>2314.08</v>
      </c>
      <c r="N37" s="18">
        <f>VLOOKUP($A37,'[1]Planilha1'!$A33:$O2252,15,0)</f>
        <v>30.76</v>
      </c>
      <c r="O37" s="18">
        <f t="shared" si="0"/>
        <v>2283.3199999999997</v>
      </c>
    </row>
    <row r="38" spans="1:15" s="21" customFormat="1" ht="15" customHeight="1">
      <c r="A38" s="14">
        <v>2066</v>
      </c>
      <c r="B38" s="15" t="s">
        <v>97</v>
      </c>
      <c r="C38" s="20">
        <v>43172</v>
      </c>
      <c r="D38" s="17" t="s">
        <v>98</v>
      </c>
      <c r="E38" s="17"/>
      <c r="F38" s="17" t="s">
        <v>18</v>
      </c>
      <c r="G38" s="17" t="s">
        <v>18</v>
      </c>
      <c r="H38" s="17"/>
      <c r="I38" s="17" t="s">
        <v>52</v>
      </c>
      <c r="J38" s="18">
        <f>VLOOKUP(A38,'[1]Planilha1'!$A$1:$R$219,18,0)</f>
        <v>15285.68</v>
      </c>
      <c r="K38" s="18">
        <f>VLOOKUP($A38,'[1]Planilha1'!$A34:$O253,14,0)</f>
        <v>0</v>
      </c>
      <c r="L38" s="18">
        <f>VLOOKUP($A38,'[1]Planilha1'!$A34:$O253,7,0)</f>
        <v>15285.68</v>
      </c>
      <c r="M38" s="18">
        <f t="shared" si="1"/>
        <v>30571.36</v>
      </c>
      <c r="N38" s="18">
        <f>VLOOKUP($A38,'[1]Planilha1'!$A34:$O2253,15,0)</f>
        <v>17264.100000000002</v>
      </c>
      <c r="O38" s="18">
        <f t="shared" si="0"/>
        <v>13307.259999999998</v>
      </c>
    </row>
    <row r="39" spans="1:15" s="21" customFormat="1" ht="15" customHeight="1">
      <c r="A39" s="14">
        <v>1628</v>
      </c>
      <c r="B39" s="15" t="s">
        <v>99</v>
      </c>
      <c r="C39" s="20" t="s">
        <v>100</v>
      </c>
      <c r="D39" s="17" t="s">
        <v>101</v>
      </c>
      <c r="E39" s="17"/>
      <c r="F39" s="17" t="s">
        <v>18</v>
      </c>
      <c r="G39" s="17" t="s">
        <v>18</v>
      </c>
      <c r="H39" s="17"/>
      <c r="I39" s="17" t="s">
        <v>19</v>
      </c>
      <c r="J39" s="18">
        <f>VLOOKUP(A39,'[1]Planilha1'!$A$1:$R$219,18,0)</f>
        <v>4062.7</v>
      </c>
      <c r="K39" s="18">
        <f>VLOOKUP($A39,'[1]Planilha1'!$A35:$O254,14,0)</f>
        <v>0</v>
      </c>
      <c r="L39" s="18">
        <f>VLOOKUP($A39,'[1]Planilha1'!$A35:$O254,7,0)</f>
        <v>4062.7</v>
      </c>
      <c r="M39" s="18">
        <f t="shared" si="1"/>
        <v>8125.4</v>
      </c>
      <c r="N39" s="18">
        <f>VLOOKUP($A39,'[1]Planilha1'!$A35:$O2254,15,0)</f>
        <v>5807.5</v>
      </c>
      <c r="O39" s="18">
        <f t="shared" si="0"/>
        <v>2317.8999999999996</v>
      </c>
    </row>
    <row r="40" spans="1:15" s="21" customFormat="1" ht="15" customHeight="1">
      <c r="A40" s="14">
        <v>1392</v>
      </c>
      <c r="B40" s="15" t="s">
        <v>102</v>
      </c>
      <c r="C40" s="20" t="s">
        <v>30</v>
      </c>
      <c r="D40" s="17" t="s">
        <v>16</v>
      </c>
      <c r="E40" s="17" t="s">
        <v>42</v>
      </c>
      <c r="F40" s="17" t="s">
        <v>18</v>
      </c>
      <c r="G40" s="17" t="s">
        <v>18</v>
      </c>
      <c r="H40" s="17"/>
      <c r="I40" s="17" t="s">
        <v>19</v>
      </c>
      <c r="J40" s="18">
        <f>VLOOKUP(A40,'[1]Planilha1'!$A$1:$R$219,18,0)</f>
        <v>5141.9</v>
      </c>
      <c r="K40" s="18">
        <f>VLOOKUP($A40,'[1]Planilha1'!$A36:$O255,14,0)</f>
        <v>0</v>
      </c>
      <c r="L40" s="18">
        <f>VLOOKUP($A40,'[1]Planilha1'!$A36:$O255,7,0)</f>
        <v>5141.9</v>
      </c>
      <c r="M40" s="18">
        <f t="shared" si="1"/>
        <v>10283.8</v>
      </c>
      <c r="N40" s="18">
        <f>VLOOKUP($A40,'[1]Planilha1'!$A36:$O2255,15,0)</f>
        <v>5981.8</v>
      </c>
      <c r="O40" s="18">
        <f t="shared" si="0"/>
        <v>4301.999999999999</v>
      </c>
    </row>
    <row r="41" spans="1:15" s="21" customFormat="1" ht="15" customHeight="1">
      <c r="A41" s="14">
        <v>1816</v>
      </c>
      <c r="B41" s="15" t="s">
        <v>103</v>
      </c>
      <c r="C41" s="20" t="s">
        <v>104</v>
      </c>
      <c r="D41" s="17" t="s">
        <v>16</v>
      </c>
      <c r="E41" s="17" t="s">
        <v>42</v>
      </c>
      <c r="F41" s="17" t="s">
        <v>18</v>
      </c>
      <c r="G41" s="17" t="s">
        <v>18</v>
      </c>
      <c r="H41" s="17"/>
      <c r="I41" s="17" t="s">
        <v>19</v>
      </c>
      <c r="J41" s="18">
        <f>VLOOKUP(A41,'[1]Planilha1'!$A$1:$R$219,18,0)</f>
        <v>5241.9</v>
      </c>
      <c r="K41" s="18">
        <f>VLOOKUP($A41,'[1]Planilha1'!$A37:$O256,14,0)</f>
        <v>0</v>
      </c>
      <c r="L41" s="18">
        <f>VLOOKUP($A41,'[1]Planilha1'!$A37:$O256,7,0)</f>
        <v>5141.9</v>
      </c>
      <c r="M41" s="18">
        <f t="shared" si="1"/>
        <v>10383.8</v>
      </c>
      <c r="N41" s="18">
        <f>VLOOKUP($A41,'[1]Planilha1'!$A37:$O2256,15,0)</f>
        <v>5631.64</v>
      </c>
      <c r="O41" s="18">
        <f t="shared" si="0"/>
        <v>4752.159999999999</v>
      </c>
    </row>
    <row r="42" spans="1:15" s="21" customFormat="1" ht="15" customHeight="1">
      <c r="A42" s="14">
        <v>1646</v>
      </c>
      <c r="B42" s="15" t="s">
        <v>105</v>
      </c>
      <c r="C42" s="20" t="s">
        <v>106</v>
      </c>
      <c r="D42" s="17" t="s">
        <v>16</v>
      </c>
      <c r="E42" s="17" t="s">
        <v>107</v>
      </c>
      <c r="F42" s="17" t="s">
        <v>18</v>
      </c>
      <c r="G42" s="17" t="s">
        <v>18</v>
      </c>
      <c r="H42" s="17" t="s">
        <v>108</v>
      </c>
      <c r="I42" s="17" t="s">
        <v>89</v>
      </c>
      <c r="J42" s="18">
        <f>VLOOKUP(A42,'[1]Planilha1'!$A$1:$R$219,18,0)</f>
        <v>10360.92</v>
      </c>
      <c r="K42" s="18">
        <f>VLOOKUP($A42,'[1]Planilha1'!$A38:$O257,14,0)</f>
        <v>5180.67</v>
      </c>
      <c r="L42" s="18">
        <f>VLOOKUP($A42,'[1]Planilha1'!$A38:$O257,7,0)</f>
        <v>10361.009999999998</v>
      </c>
      <c r="M42" s="18">
        <f t="shared" si="1"/>
        <v>25902.6</v>
      </c>
      <c r="N42" s="18">
        <f>VLOOKUP($A42,'[1]Planilha1'!$A38:$O2257,15,0)</f>
        <v>19365.37</v>
      </c>
      <c r="O42" s="18">
        <f t="shared" si="0"/>
        <v>6537.23</v>
      </c>
    </row>
    <row r="43" spans="1:15" s="21" customFormat="1" ht="15" customHeight="1">
      <c r="A43" s="14">
        <v>1424</v>
      </c>
      <c r="B43" s="15" t="s">
        <v>109</v>
      </c>
      <c r="C43" s="20" t="s">
        <v>110</v>
      </c>
      <c r="D43" s="17" t="s">
        <v>16</v>
      </c>
      <c r="E43" s="17" t="s">
        <v>111</v>
      </c>
      <c r="F43" s="17" t="s">
        <v>18</v>
      </c>
      <c r="G43" s="17" t="s">
        <v>18</v>
      </c>
      <c r="H43" s="17"/>
      <c r="I43" s="17" t="s">
        <v>19</v>
      </c>
      <c r="J43" s="18">
        <f>VLOOKUP(A43,'[1]Planilha1'!$A$1:$R$219,18,0)</f>
        <v>3856.43</v>
      </c>
      <c r="K43" s="18">
        <f>VLOOKUP($A43,'[1]Planilha1'!$A39:$O258,14,0)</f>
        <v>0</v>
      </c>
      <c r="L43" s="18">
        <f>VLOOKUP($A43,'[1]Planilha1'!$A39:$O258,7,0)</f>
        <v>3856.43</v>
      </c>
      <c r="M43" s="18">
        <f t="shared" si="1"/>
        <v>7712.86</v>
      </c>
      <c r="N43" s="18">
        <f>VLOOKUP($A43,'[1]Planilha1'!$A39:$O2258,15,0)</f>
        <v>4282.33</v>
      </c>
      <c r="O43" s="18">
        <f t="shared" si="0"/>
        <v>3430.5299999999997</v>
      </c>
    </row>
    <row r="44" spans="1:15" s="21" customFormat="1" ht="15" customHeight="1">
      <c r="A44" s="14">
        <v>1502</v>
      </c>
      <c r="B44" s="15" t="s">
        <v>112</v>
      </c>
      <c r="C44" s="20" t="s">
        <v>113</v>
      </c>
      <c r="D44" s="17" t="s">
        <v>101</v>
      </c>
      <c r="E44" s="17"/>
      <c r="F44" s="17" t="s">
        <v>18</v>
      </c>
      <c r="G44" s="17" t="s">
        <v>18</v>
      </c>
      <c r="H44" s="17"/>
      <c r="I44" s="17" t="s">
        <v>19</v>
      </c>
      <c r="J44" s="18">
        <f>VLOOKUP(A44,'[1]Planilha1'!$A$1:$R$219,18,0)</f>
        <v>2887.2</v>
      </c>
      <c r="K44" s="18">
        <f>VLOOKUP($A44,'[1]Planilha1'!$A40:$O259,14,0)</f>
        <v>92.91</v>
      </c>
      <c r="L44" s="18">
        <f>VLOOKUP($A44,'[1]Planilha1'!$A40:$O259,7,0)</f>
        <v>2787.2</v>
      </c>
      <c r="M44" s="18">
        <f t="shared" si="1"/>
        <v>5767.3099999999995</v>
      </c>
      <c r="N44" s="18">
        <f>VLOOKUP($A44,'[1]Planilha1'!$A40:$O2259,15,0)</f>
        <v>3557.96</v>
      </c>
      <c r="O44" s="18">
        <f t="shared" si="0"/>
        <v>2209.3499999999995</v>
      </c>
    </row>
    <row r="45" spans="1:15" s="21" customFormat="1" ht="15" customHeight="1">
      <c r="A45" s="14">
        <v>1632</v>
      </c>
      <c r="B45" s="15" t="s">
        <v>114</v>
      </c>
      <c r="C45" s="20" t="s">
        <v>21</v>
      </c>
      <c r="D45" s="17" t="s">
        <v>16</v>
      </c>
      <c r="E45" s="17" t="s">
        <v>115</v>
      </c>
      <c r="F45" s="17" t="s">
        <v>18</v>
      </c>
      <c r="G45" s="17" t="s">
        <v>18</v>
      </c>
      <c r="H45" s="17"/>
      <c r="I45" s="17" t="s">
        <v>19</v>
      </c>
      <c r="J45" s="18">
        <f>VLOOKUP(A45,'[1]Planilha1'!$A$1:$R$219,18,0)</f>
        <v>6257.96</v>
      </c>
      <c r="K45" s="18">
        <f>VLOOKUP($A45,'[1]Planilha1'!$A41:$O260,14,0)</f>
        <v>347.63</v>
      </c>
      <c r="L45" s="18">
        <f>VLOOKUP($A45,'[1]Planilha1'!$A41:$O260,7,0)</f>
        <v>6257.98</v>
      </c>
      <c r="M45" s="18">
        <f t="shared" si="1"/>
        <v>12863.57</v>
      </c>
      <c r="N45" s="18">
        <f>VLOOKUP($A45,'[1]Planilha1'!$A41:$O2260,15,0)</f>
        <v>8206.67</v>
      </c>
      <c r="O45" s="18">
        <f t="shared" si="0"/>
        <v>4656.9</v>
      </c>
    </row>
    <row r="46" spans="1:15" s="21" customFormat="1" ht="15" customHeight="1">
      <c r="A46" s="14">
        <v>1522</v>
      </c>
      <c r="B46" s="15" t="s">
        <v>116</v>
      </c>
      <c r="C46" s="20" t="s">
        <v>117</v>
      </c>
      <c r="D46" s="17" t="s">
        <v>101</v>
      </c>
      <c r="E46" s="17"/>
      <c r="F46" s="17" t="s">
        <v>18</v>
      </c>
      <c r="G46" s="17" t="s">
        <v>18</v>
      </c>
      <c r="H46" s="17"/>
      <c r="I46" s="17" t="s">
        <v>19</v>
      </c>
      <c r="J46" s="18">
        <f>VLOOKUP(A46,'[1]Planilha1'!$A$1:$R$219,18,0)</f>
        <v>1671.12</v>
      </c>
      <c r="K46" s="18">
        <f>VLOOKUP($A46,'[1]Planilha1'!$A42:$O261,14,0)</f>
        <v>0</v>
      </c>
      <c r="L46" s="18">
        <f>VLOOKUP($A46,'[1]Planilha1'!$A42:$O261,7,0)</f>
        <v>1671.12</v>
      </c>
      <c r="M46" s="18">
        <f t="shared" si="1"/>
        <v>3342.24</v>
      </c>
      <c r="N46" s="18">
        <f>VLOOKUP($A46,'[1]Planilha1'!$A42:$O2261,15,0)</f>
        <v>1825.11</v>
      </c>
      <c r="O46" s="18">
        <f t="shared" si="0"/>
        <v>1517.1299999999999</v>
      </c>
    </row>
    <row r="47" spans="1:15" s="21" customFormat="1" ht="15">
      <c r="A47" s="14">
        <v>1779</v>
      </c>
      <c r="B47" s="15" t="s">
        <v>118</v>
      </c>
      <c r="C47" s="20" t="s">
        <v>119</v>
      </c>
      <c r="D47" s="17" t="s">
        <v>16</v>
      </c>
      <c r="E47" s="17" t="s">
        <v>120</v>
      </c>
      <c r="F47" s="17" t="s">
        <v>18</v>
      </c>
      <c r="G47" s="17" t="s">
        <v>18</v>
      </c>
      <c r="H47" s="17"/>
      <c r="I47" s="17" t="s">
        <v>19</v>
      </c>
      <c r="J47" s="18">
        <f>VLOOKUP(A47,'[1]Planilha1'!$A$1:$R$219,18,0)</f>
        <v>7533.48</v>
      </c>
      <c r="K47" s="18">
        <f>VLOOKUP($A47,'[1]Planilha1'!$A43:$O262,14,0)</f>
        <v>0</v>
      </c>
      <c r="L47" s="18">
        <f>VLOOKUP($A47,'[1]Planilha1'!$A43:$O262,7,0)</f>
        <v>7533.48</v>
      </c>
      <c r="M47" s="18">
        <f t="shared" si="1"/>
        <v>15066.96</v>
      </c>
      <c r="N47" s="18">
        <f>VLOOKUP($A47,'[1]Planilha1'!$A43:$O2262,15,0)</f>
        <v>9481.99</v>
      </c>
      <c r="O47" s="18">
        <f t="shared" si="0"/>
        <v>5584.969999999999</v>
      </c>
    </row>
    <row r="48" spans="1:15" s="21" customFormat="1" ht="15" customHeight="1">
      <c r="A48" s="24">
        <v>2092</v>
      </c>
      <c r="B48" s="15" t="s">
        <v>121</v>
      </c>
      <c r="C48" s="20">
        <v>43290</v>
      </c>
      <c r="D48" s="17" t="s">
        <v>39</v>
      </c>
      <c r="E48" s="17"/>
      <c r="F48" s="17" t="s">
        <v>18</v>
      </c>
      <c r="G48" s="17" t="s">
        <v>18</v>
      </c>
      <c r="H48" s="17"/>
      <c r="I48" s="17" t="s">
        <v>25</v>
      </c>
      <c r="J48" s="18">
        <f>VLOOKUP(A48,'[1]Planilha1'!$A$1:$R$219,18,0)</f>
        <v>1510.63</v>
      </c>
      <c r="K48" s="18">
        <f>VLOOKUP($A48,'[1]Planilha1'!$A44:$O263,14,0)</f>
        <v>0</v>
      </c>
      <c r="L48" s="18">
        <f>VLOOKUP($A48,'[1]Planilha1'!$A44:$O263,7,0)</f>
        <v>755.32</v>
      </c>
      <c r="M48" s="18">
        <f t="shared" si="1"/>
        <v>2265.9500000000003</v>
      </c>
      <c r="N48" s="18">
        <f>VLOOKUP($A48,'[1]Planilha1'!$A44:$O2263,15,0)</f>
        <v>984.8699999999999</v>
      </c>
      <c r="O48" s="18">
        <f t="shared" si="0"/>
        <v>1281.0800000000004</v>
      </c>
    </row>
    <row r="49" spans="1:15" s="21" customFormat="1" ht="15" customHeight="1">
      <c r="A49" s="14">
        <v>2107</v>
      </c>
      <c r="B49" s="15" t="s">
        <v>122</v>
      </c>
      <c r="C49" s="20">
        <v>43292</v>
      </c>
      <c r="D49" s="17" t="s">
        <v>65</v>
      </c>
      <c r="E49" s="17"/>
      <c r="F49" s="17" t="s">
        <v>18</v>
      </c>
      <c r="G49" s="17" t="s">
        <v>18</v>
      </c>
      <c r="H49" s="17"/>
      <c r="I49" s="17" t="s">
        <v>25</v>
      </c>
      <c r="J49" s="18">
        <f>VLOOKUP(A49,'[1]Planilha1'!$A$1:$R$219,18,0)</f>
        <v>3985.9700000000003</v>
      </c>
      <c r="K49" s="18">
        <f>VLOOKUP($A49,'[1]Planilha1'!$A45:$O264,14,0)</f>
        <v>0</v>
      </c>
      <c r="L49" s="18">
        <f>VLOOKUP($A49,'[1]Planilha1'!$A45:$O264,7,0)</f>
        <v>1992.99</v>
      </c>
      <c r="M49" s="18">
        <f t="shared" si="1"/>
        <v>5978.96</v>
      </c>
      <c r="N49" s="18">
        <f>VLOOKUP($A49,'[1]Planilha1'!$A45:$O2264,15,0)</f>
        <v>2588.88</v>
      </c>
      <c r="O49" s="18">
        <f t="shared" si="0"/>
        <v>3390.08</v>
      </c>
    </row>
    <row r="50" spans="1:15" s="21" customFormat="1" ht="15">
      <c r="A50" s="14">
        <v>1731</v>
      </c>
      <c r="B50" s="15" t="s">
        <v>123</v>
      </c>
      <c r="C50" s="20" t="s">
        <v>124</v>
      </c>
      <c r="D50" s="17" t="s">
        <v>16</v>
      </c>
      <c r="E50" s="17" t="s">
        <v>22</v>
      </c>
      <c r="F50" s="17" t="s">
        <v>18</v>
      </c>
      <c r="G50" s="17" t="s">
        <v>18</v>
      </c>
      <c r="H50" s="17"/>
      <c r="I50" s="17" t="s">
        <v>19</v>
      </c>
      <c r="J50" s="18">
        <f>VLOOKUP(A50,'[1]Planilha1'!$A$1:$R$219,18,0)</f>
        <v>8108.999999999998</v>
      </c>
      <c r="K50" s="18">
        <f>VLOOKUP($A50,'[1]Planilha1'!$A46:$O265,14,0)</f>
        <v>540.6</v>
      </c>
      <c r="L50" s="18">
        <f>VLOOKUP($A50,'[1]Planilha1'!$A46:$O265,7,0)</f>
        <v>8109</v>
      </c>
      <c r="M50" s="18">
        <f t="shared" si="1"/>
        <v>16758.6</v>
      </c>
      <c r="N50" s="18">
        <f>VLOOKUP($A50,'[1]Planilha1'!$A46:$O2265,15,0)</f>
        <v>11041.33</v>
      </c>
      <c r="O50" s="18">
        <f t="shared" si="0"/>
        <v>5717.269999999999</v>
      </c>
    </row>
    <row r="51" spans="1:15" s="21" customFormat="1" ht="15" customHeight="1">
      <c r="A51" s="24">
        <v>1960</v>
      </c>
      <c r="B51" s="15" t="s">
        <v>125</v>
      </c>
      <c r="C51" s="20" t="s">
        <v>126</v>
      </c>
      <c r="D51" s="17" t="s">
        <v>39</v>
      </c>
      <c r="E51" s="17"/>
      <c r="F51" s="17" t="s">
        <v>18</v>
      </c>
      <c r="G51" s="17" t="s">
        <v>18</v>
      </c>
      <c r="H51" s="17"/>
      <c r="I51" s="17" t="s">
        <v>25</v>
      </c>
      <c r="J51" s="18">
        <f>VLOOKUP(A51,'[1]Planilha1'!$A$1:$R$219,18,0)</f>
        <v>1648.9899999999998</v>
      </c>
      <c r="K51" s="18">
        <f>VLOOKUP($A51,'[1]Planilha1'!$A47:$O266,14,0)</f>
        <v>1007.1200000000001</v>
      </c>
      <c r="L51" s="18">
        <f>VLOOKUP($A51,'[1]Planilha1'!$A47:$O266,7,0)</f>
        <v>1510.63</v>
      </c>
      <c r="M51" s="18">
        <f t="shared" si="1"/>
        <v>4166.74</v>
      </c>
      <c r="N51" s="18">
        <f>VLOOKUP($A51,'[1]Planilha1'!$A47:$O2266,15,0)</f>
        <v>3630.62</v>
      </c>
      <c r="O51" s="18">
        <f t="shared" si="0"/>
        <v>536.1199999999999</v>
      </c>
    </row>
    <row r="52" spans="1:15" s="21" customFormat="1" ht="15" customHeight="1">
      <c r="A52" s="14">
        <v>2031</v>
      </c>
      <c r="B52" s="15" t="s">
        <v>127</v>
      </c>
      <c r="C52" s="20">
        <v>42979</v>
      </c>
      <c r="D52" s="17" t="s">
        <v>84</v>
      </c>
      <c r="E52" s="17"/>
      <c r="F52" s="17" t="s">
        <v>18</v>
      </c>
      <c r="G52" s="17" t="s">
        <v>18</v>
      </c>
      <c r="H52" s="17"/>
      <c r="I52" s="17" t="s">
        <v>25</v>
      </c>
      <c r="J52" s="18">
        <f>VLOOKUP(A52,'[1]Planilha1'!$A$1:$R$219,18,0)</f>
        <v>9428.15</v>
      </c>
      <c r="K52" s="18">
        <f>VLOOKUP($A52,'[1]Planilha1'!$A48:$O267,14,0)</f>
        <v>0</v>
      </c>
      <c r="L52" s="18">
        <f>VLOOKUP($A52,'[1]Planilha1'!$A48:$O267,7,0)</f>
        <v>9854.87</v>
      </c>
      <c r="M52" s="18">
        <f t="shared" si="1"/>
        <v>19283.02</v>
      </c>
      <c r="N52" s="18">
        <f>VLOOKUP($A52,'[1]Planilha1'!$A48:$O2267,15,0)</f>
        <v>12245.380000000001</v>
      </c>
      <c r="O52" s="18">
        <f t="shared" si="0"/>
        <v>7037.639999999999</v>
      </c>
    </row>
    <row r="53" spans="1:15" s="21" customFormat="1" ht="15" customHeight="1">
      <c r="A53" s="14">
        <v>1393</v>
      </c>
      <c r="B53" s="15" t="s">
        <v>128</v>
      </c>
      <c r="C53" s="20" t="s">
        <v>30</v>
      </c>
      <c r="D53" s="17" t="s">
        <v>129</v>
      </c>
      <c r="E53" s="17" t="s">
        <v>130</v>
      </c>
      <c r="F53" s="17" t="s">
        <v>18</v>
      </c>
      <c r="G53" s="17" t="s">
        <v>18</v>
      </c>
      <c r="H53" s="17"/>
      <c r="I53" s="17" t="s">
        <v>19</v>
      </c>
      <c r="J53" s="18">
        <f>VLOOKUP(A53,'[1]Planilha1'!$A$1:$R$219,18,0)</f>
        <v>3779.76</v>
      </c>
      <c r="K53" s="18">
        <f>VLOOKUP($A53,'[1]Planilha1'!$A49:$O268,14,0)</f>
        <v>0</v>
      </c>
      <c r="L53" s="18">
        <f>VLOOKUP($A53,'[1]Planilha1'!$A49:$O268,7,0)</f>
        <v>3779.76</v>
      </c>
      <c r="M53" s="18">
        <f t="shared" si="1"/>
        <v>7559.52</v>
      </c>
      <c r="N53" s="18">
        <f>VLOOKUP($A53,'[1]Planilha1'!$A49:$O2268,15,0)</f>
        <v>4354.3</v>
      </c>
      <c r="O53" s="18">
        <f t="shared" si="0"/>
        <v>3205.2200000000003</v>
      </c>
    </row>
    <row r="54" spans="1:15" s="21" customFormat="1" ht="15" customHeight="1">
      <c r="A54" s="14">
        <v>1377</v>
      </c>
      <c r="B54" s="15" t="s">
        <v>131</v>
      </c>
      <c r="C54" s="20" t="s">
        <v>132</v>
      </c>
      <c r="D54" s="17" t="s">
        <v>129</v>
      </c>
      <c r="E54" s="17" t="s">
        <v>133</v>
      </c>
      <c r="F54" s="17" t="s">
        <v>18</v>
      </c>
      <c r="G54" s="17" t="s">
        <v>18</v>
      </c>
      <c r="H54" s="17"/>
      <c r="I54" s="17" t="s">
        <v>19</v>
      </c>
      <c r="J54" s="18">
        <f>VLOOKUP(A54,'[1]Planilha1'!$A$1:$R$219,18,0)</f>
        <v>5139.67</v>
      </c>
      <c r="K54" s="18">
        <f>VLOOKUP($A54,'[1]Planilha1'!$A50:$O269,14,0)</f>
        <v>0</v>
      </c>
      <c r="L54" s="18">
        <f>VLOOKUP($A54,'[1]Planilha1'!$A50:$O269,7,0)</f>
        <v>5039.67</v>
      </c>
      <c r="M54" s="18">
        <f t="shared" si="1"/>
        <v>10179.34</v>
      </c>
      <c r="N54" s="18">
        <f>VLOOKUP($A54,'[1]Planilha1'!$A50:$O2269,15,0)</f>
        <v>5722.39</v>
      </c>
      <c r="O54" s="18">
        <f t="shared" si="0"/>
        <v>4456.95</v>
      </c>
    </row>
    <row r="55" spans="1:15" s="21" customFormat="1" ht="15" customHeight="1">
      <c r="A55" s="14">
        <v>1395</v>
      </c>
      <c r="B55" s="15" t="s">
        <v>134</v>
      </c>
      <c r="C55" s="20" t="s">
        <v>30</v>
      </c>
      <c r="D55" s="17" t="s">
        <v>16</v>
      </c>
      <c r="E55" s="17" t="s">
        <v>33</v>
      </c>
      <c r="F55" s="17" t="s">
        <v>18</v>
      </c>
      <c r="G55" s="17" t="s">
        <v>18</v>
      </c>
      <c r="H55" s="17"/>
      <c r="I55" s="17" t="s">
        <v>19</v>
      </c>
      <c r="J55" s="18">
        <f>VLOOKUP(A55,'[1]Planilha1'!$A$1:$R$219,18,0)</f>
        <v>7255</v>
      </c>
      <c r="K55" s="18">
        <f>VLOOKUP($A55,'[1]Planilha1'!$A51:$O270,14,0)</f>
        <v>0</v>
      </c>
      <c r="L55" s="18">
        <f>VLOOKUP($A55,'[1]Planilha1'!$A51:$O270,7,0)</f>
        <v>7155</v>
      </c>
      <c r="M55" s="18">
        <f t="shared" si="1"/>
        <v>14410</v>
      </c>
      <c r="N55" s="18">
        <f>VLOOKUP($A55,'[1]Planilha1'!$A51:$O2270,15,0)</f>
        <v>8096.33</v>
      </c>
      <c r="O55" s="18">
        <f t="shared" si="0"/>
        <v>6313.67</v>
      </c>
    </row>
    <row r="56" spans="1:15" s="21" customFormat="1" ht="15" customHeight="1">
      <c r="A56" s="14">
        <v>1505</v>
      </c>
      <c r="B56" s="15" t="s">
        <v>135</v>
      </c>
      <c r="C56" s="20">
        <v>40679</v>
      </c>
      <c r="D56" s="17" t="s">
        <v>101</v>
      </c>
      <c r="E56" s="17"/>
      <c r="F56" s="17" t="s">
        <v>18</v>
      </c>
      <c r="G56" s="17" t="s">
        <v>18</v>
      </c>
      <c r="H56" s="17"/>
      <c r="I56" s="17" t="s">
        <v>19</v>
      </c>
      <c r="J56" s="18">
        <f>VLOOKUP(A56,'[1]Planilha1'!$A$1:$R$219,18,0)</f>
        <v>1671.12</v>
      </c>
      <c r="K56" s="18">
        <f>VLOOKUP($A56,'[1]Planilha1'!$A52:$O271,14,0)</f>
        <v>0</v>
      </c>
      <c r="L56" s="18">
        <f>VLOOKUP($A56,'[1]Planilha1'!$A52:$O271,7,0)</f>
        <v>0</v>
      </c>
      <c r="M56" s="18">
        <f t="shared" si="1"/>
        <v>1671.12</v>
      </c>
      <c r="N56" s="18">
        <f>VLOOKUP($A56,'[1]Planilha1'!$A52:$O2271,15,0)</f>
        <v>1671.12</v>
      </c>
      <c r="O56" s="18">
        <f t="shared" si="0"/>
        <v>0</v>
      </c>
    </row>
    <row r="57" spans="1:15" s="21" customFormat="1" ht="15">
      <c r="A57" s="14">
        <v>1220</v>
      </c>
      <c r="B57" s="15" t="s">
        <v>136</v>
      </c>
      <c r="C57" s="20" t="s">
        <v>137</v>
      </c>
      <c r="D57" s="17" t="s">
        <v>92</v>
      </c>
      <c r="E57" s="17" t="s">
        <v>138</v>
      </c>
      <c r="F57" s="17" t="s">
        <v>18</v>
      </c>
      <c r="G57" s="17" t="s">
        <v>18</v>
      </c>
      <c r="H57" s="17"/>
      <c r="I57" s="17" t="s">
        <v>25</v>
      </c>
      <c r="J57" s="18">
        <f>VLOOKUP(A57,'[1]Planilha1'!$A$1:$R$219,18,0)</f>
        <v>10873.16</v>
      </c>
      <c r="K57" s="18">
        <f>VLOOKUP($A57,'[1]Planilha1'!$A52:$O271,14,0)</f>
        <v>0</v>
      </c>
      <c r="L57" s="18">
        <f>VLOOKUP($A57,'[1]Planilha1'!$A52:$O271,7,0)</f>
        <v>10873.16</v>
      </c>
      <c r="M57" s="18">
        <f t="shared" si="1"/>
        <v>21746.32</v>
      </c>
      <c r="N57" s="18">
        <f>VLOOKUP($A57,'[1]Planilha1'!$A52:$O2271,15,0)</f>
        <v>12848.3</v>
      </c>
      <c r="O57" s="18">
        <f t="shared" si="0"/>
        <v>8898.02</v>
      </c>
    </row>
    <row r="58" spans="1:15" s="21" customFormat="1" ht="15" customHeight="1">
      <c r="A58" s="24">
        <v>2120</v>
      </c>
      <c r="B58" s="15" t="s">
        <v>139</v>
      </c>
      <c r="C58" s="20">
        <v>43299</v>
      </c>
      <c r="D58" s="17" t="s">
        <v>39</v>
      </c>
      <c r="E58" s="17"/>
      <c r="F58" s="17" t="s">
        <v>18</v>
      </c>
      <c r="G58" s="17" t="s">
        <v>18</v>
      </c>
      <c r="H58" s="17"/>
      <c r="I58" s="17" t="s">
        <v>25</v>
      </c>
      <c r="J58" s="18">
        <f>VLOOKUP(A58,'[1]Planilha1'!$A$1:$R$219,18,0)</f>
        <v>1510.63</v>
      </c>
      <c r="K58" s="18">
        <f>VLOOKUP($A58,'[1]Planilha1'!$A53:$O272,14,0)</f>
        <v>0</v>
      </c>
      <c r="L58" s="18">
        <f>VLOOKUP($A58,'[1]Planilha1'!$A53:$O272,7,0)</f>
        <v>629.43</v>
      </c>
      <c r="M58" s="18">
        <f t="shared" si="1"/>
        <v>2140.06</v>
      </c>
      <c r="N58" s="18">
        <f>VLOOKUP($A58,'[1]Planilha1'!$A53:$O2272,15,0)</f>
        <v>1021.0799999999999</v>
      </c>
      <c r="O58" s="18">
        <f t="shared" si="0"/>
        <v>1118.98</v>
      </c>
    </row>
    <row r="59" spans="1:15" s="21" customFormat="1" ht="15" customHeight="1">
      <c r="A59" s="14">
        <v>1448</v>
      </c>
      <c r="B59" s="15" t="s">
        <v>140</v>
      </c>
      <c r="C59" s="20" t="s">
        <v>141</v>
      </c>
      <c r="D59" s="17" t="s">
        <v>16</v>
      </c>
      <c r="E59" s="17" t="s">
        <v>31</v>
      </c>
      <c r="F59" s="17" t="s">
        <v>18</v>
      </c>
      <c r="G59" s="17" t="s">
        <v>18</v>
      </c>
      <c r="H59" s="17"/>
      <c r="I59" s="17" t="s">
        <v>19</v>
      </c>
      <c r="J59" s="18">
        <f>VLOOKUP(A59,'[1]Planilha1'!$A$1:$R$219,18,0)</f>
        <v>10866.270000000002</v>
      </c>
      <c r="K59" s="18">
        <f>VLOOKUP($A59,'[1]Planilha1'!$A54:$O273,14,0)</f>
        <v>238.07999999999998</v>
      </c>
      <c r="L59" s="18">
        <f>VLOOKUP($A59,'[1]Planilha1'!$A54:$O273,7,0)</f>
        <v>9922.619999999999</v>
      </c>
      <c r="M59" s="18">
        <f t="shared" si="1"/>
        <v>21026.97</v>
      </c>
      <c r="N59" s="18">
        <f>VLOOKUP($A59,'[1]Planilha1'!$A54:$O2273,15,0)</f>
        <v>12155.17</v>
      </c>
      <c r="O59" s="18">
        <f t="shared" si="0"/>
        <v>8871.800000000001</v>
      </c>
    </row>
    <row r="60" spans="1:15" s="21" customFormat="1" ht="15" customHeight="1">
      <c r="A60" s="14">
        <v>1949</v>
      </c>
      <c r="B60" s="15" t="s">
        <v>142</v>
      </c>
      <c r="C60" s="20" t="s">
        <v>143</v>
      </c>
      <c r="D60" s="17" t="s">
        <v>24</v>
      </c>
      <c r="E60" s="17"/>
      <c r="F60" s="17" t="s">
        <v>18</v>
      </c>
      <c r="G60" s="17" t="s">
        <v>18</v>
      </c>
      <c r="H60" s="17"/>
      <c r="I60" s="17" t="s">
        <v>25</v>
      </c>
      <c r="J60" s="18">
        <f>VLOOKUP(A60,'[1]Planilha1'!$A$1:$R$219,18,0)</f>
        <v>3544.2999999999993</v>
      </c>
      <c r="K60" s="18">
        <f>VLOOKUP($A60,'[1]Planilha1'!$A55:$O274,14,0)</f>
        <v>2125.91</v>
      </c>
      <c r="L60" s="18">
        <f>VLOOKUP($A60,'[1]Planilha1'!$A55:$O274,7,0)</f>
        <v>3188.78</v>
      </c>
      <c r="M60" s="18">
        <f t="shared" si="1"/>
        <v>8858.99</v>
      </c>
      <c r="N60" s="18">
        <f>VLOOKUP($A60,'[1]Planilha1'!$A55:$O2274,15,0)</f>
        <v>7700.1</v>
      </c>
      <c r="O60" s="18">
        <f t="shared" si="0"/>
        <v>1158.8899999999994</v>
      </c>
    </row>
    <row r="61" spans="1:15" s="21" customFormat="1" ht="15" customHeight="1">
      <c r="A61" s="14">
        <v>185</v>
      </c>
      <c r="B61" s="15" t="s">
        <v>144</v>
      </c>
      <c r="C61" s="20">
        <v>41394</v>
      </c>
      <c r="D61" s="17" t="s">
        <v>96</v>
      </c>
      <c r="E61" s="17"/>
      <c r="F61" s="17" t="s">
        <v>18</v>
      </c>
      <c r="G61" s="17" t="s">
        <v>18</v>
      </c>
      <c r="H61" s="17"/>
      <c r="I61" s="17" t="s">
        <v>25</v>
      </c>
      <c r="J61" s="18">
        <f>VLOOKUP(A61,'[1]Planilha1'!$A$1:$R$219,18,0)</f>
        <v>2314.08</v>
      </c>
      <c r="K61" s="18">
        <f>VLOOKUP($A61,'[1]Planilha1'!$A56:$O275,14,0)</f>
        <v>0</v>
      </c>
      <c r="L61" s="18">
        <f>VLOOKUP($A61,'[1]Planilha1'!$A56:$O275,7,0)</f>
        <v>0</v>
      </c>
      <c r="M61" s="18">
        <f t="shared" si="1"/>
        <v>2314.08</v>
      </c>
      <c r="N61" s="18">
        <f>VLOOKUP($A61,'[1]Planilha1'!$A56:$O2275,15,0)</f>
        <v>30.76</v>
      </c>
      <c r="O61" s="18">
        <f t="shared" si="0"/>
        <v>2283.3199999999997</v>
      </c>
    </row>
    <row r="62" spans="1:15" s="21" customFormat="1" ht="15" customHeight="1">
      <c r="A62" s="14">
        <v>215</v>
      </c>
      <c r="B62" s="15" t="s">
        <v>145</v>
      </c>
      <c r="C62" s="20">
        <v>41394</v>
      </c>
      <c r="D62" s="17" t="s">
        <v>96</v>
      </c>
      <c r="E62" s="17"/>
      <c r="F62" s="17" t="s">
        <v>18</v>
      </c>
      <c r="G62" s="17" t="s">
        <v>18</v>
      </c>
      <c r="H62" s="17"/>
      <c r="I62" s="17" t="s">
        <v>25</v>
      </c>
      <c r="J62" s="18">
        <f>VLOOKUP(A62,'[1]Planilha1'!$A$1:$R$219,18,0)</f>
        <v>2314.08</v>
      </c>
      <c r="K62" s="18">
        <f>VLOOKUP($A62,'[1]Planilha1'!$A57:$O276,14,0)</f>
        <v>0</v>
      </c>
      <c r="L62" s="18">
        <f>VLOOKUP($A62,'[1]Planilha1'!$A57:$O276,7,0)</f>
        <v>0</v>
      </c>
      <c r="M62" s="18">
        <f t="shared" si="1"/>
        <v>2314.08</v>
      </c>
      <c r="N62" s="18">
        <f>VLOOKUP($A62,'[1]Planilha1'!$A57:$O2276,15,0)</f>
        <v>266.21</v>
      </c>
      <c r="O62" s="18">
        <f t="shared" si="0"/>
        <v>2047.87</v>
      </c>
    </row>
    <row r="63" spans="1:15" s="21" customFormat="1" ht="15" customHeight="1">
      <c r="A63" s="14">
        <v>1125</v>
      </c>
      <c r="B63" s="15" t="s">
        <v>146</v>
      </c>
      <c r="C63" s="20" t="s">
        <v>147</v>
      </c>
      <c r="D63" s="17" t="s">
        <v>62</v>
      </c>
      <c r="E63" s="17"/>
      <c r="F63" s="17" t="s">
        <v>18</v>
      </c>
      <c r="G63" s="17" t="s">
        <v>18</v>
      </c>
      <c r="H63" s="17"/>
      <c r="I63" s="17" t="s">
        <v>19</v>
      </c>
      <c r="J63" s="18">
        <f>VLOOKUP(A63,'[1]Planilha1'!$A$1:$R$219,18,0)</f>
        <v>5433.310000000001</v>
      </c>
      <c r="K63" s="18">
        <f>VLOOKUP($A63,'[1]Planilha1'!$A58:$O277,14,0)</f>
        <v>0</v>
      </c>
      <c r="L63" s="18">
        <f>VLOOKUP($A63,'[1]Planilha1'!$A58:$O277,7,0)</f>
        <v>5433.3099999999995</v>
      </c>
      <c r="M63" s="18">
        <f t="shared" si="1"/>
        <v>10866.62</v>
      </c>
      <c r="N63" s="18">
        <f>VLOOKUP($A63,'[1]Planilha1'!$A58:$O2277,15,0)</f>
        <v>6118.87</v>
      </c>
      <c r="O63" s="18">
        <f t="shared" si="0"/>
        <v>4747.750000000001</v>
      </c>
    </row>
    <row r="64" spans="1:15" s="21" customFormat="1" ht="15" customHeight="1">
      <c r="A64" s="14">
        <v>1426</v>
      </c>
      <c r="B64" s="15" t="s">
        <v>148</v>
      </c>
      <c r="C64" s="20" t="s">
        <v>86</v>
      </c>
      <c r="D64" s="17" t="s">
        <v>16</v>
      </c>
      <c r="E64" s="17" t="s">
        <v>87</v>
      </c>
      <c r="F64" s="17" t="s">
        <v>18</v>
      </c>
      <c r="G64" s="17" t="s">
        <v>18</v>
      </c>
      <c r="H64" s="17"/>
      <c r="I64" s="17" t="s">
        <v>19</v>
      </c>
      <c r="J64" s="18">
        <f>VLOOKUP(A64,'[1]Planilha1'!$A$1:$R$219,18,0)</f>
        <v>5141.900000000001</v>
      </c>
      <c r="K64" s="18">
        <f>VLOOKUP($A64,'[1]Planilha1'!$A59:$O278,14,0)</f>
        <v>0</v>
      </c>
      <c r="L64" s="18">
        <f>VLOOKUP($A64,'[1]Planilha1'!$A59:$O278,7,0)</f>
        <v>5514.69</v>
      </c>
      <c r="M64" s="18">
        <f t="shared" si="1"/>
        <v>10656.59</v>
      </c>
      <c r="N64" s="18">
        <f>VLOOKUP($A64,'[1]Planilha1'!$A59:$O2278,15,0)</f>
        <v>5749.99</v>
      </c>
      <c r="O64" s="18">
        <f t="shared" si="0"/>
        <v>4906.6</v>
      </c>
    </row>
    <row r="65" spans="1:15" s="21" customFormat="1" ht="15" customHeight="1">
      <c r="A65" s="14">
        <v>1867</v>
      </c>
      <c r="B65" s="15" t="s">
        <v>149</v>
      </c>
      <c r="C65" s="20" t="s">
        <v>150</v>
      </c>
      <c r="D65" s="17" t="s">
        <v>16</v>
      </c>
      <c r="E65" s="17" t="s">
        <v>42</v>
      </c>
      <c r="F65" s="17" t="s">
        <v>18</v>
      </c>
      <c r="G65" s="17" t="s">
        <v>18</v>
      </c>
      <c r="H65" s="17"/>
      <c r="I65" s="17" t="s">
        <v>19</v>
      </c>
      <c r="J65" s="18">
        <f>VLOOKUP(A65,'[1]Planilha1'!$A$1:$R$219,18,0)</f>
        <v>7055.87</v>
      </c>
      <c r="K65" s="18">
        <f>VLOOKUP($A65,'[1]Planilha1'!$A60:$O279,14,0)</f>
        <v>914.12</v>
      </c>
      <c r="L65" s="18">
        <f>VLOOKUP($A65,'[1]Planilha1'!$A60:$O279,7,0)</f>
        <v>3427.93</v>
      </c>
      <c r="M65" s="18">
        <f t="shared" si="1"/>
        <v>11397.92</v>
      </c>
      <c r="N65" s="18">
        <f>VLOOKUP($A65,'[1]Planilha1'!$A60:$O2279,15,0)</f>
        <v>8968.94</v>
      </c>
      <c r="O65" s="18">
        <f t="shared" si="0"/>
        <v>2428.9799999999996</v>
      </c>
    </row>
    <row r="66" spans="1:15" s="21" customFormat="1" ht="15">
      <c r="A66" s="14">
        <v>1606</v>
      </c>
      <c r="B66" s="15" t="s">
        <v>151</v>
      </c>
      <c r="C66" s="20" t="s">
        <v>152</v>
      </c>
      <c r="D66" s="17" t="s">
        <v>16</v>
      </c>
      <c r="E66" s="17" t="s">
        <v>17</v>
      </c>
      <c r="F66" s="17" t="s">
        <v>18</v>
      </c>
      <c r="G66" s="17" t="s">
        <v>18</v>
      </c>
      <c r="H66" s="17"/>
      <c r="I66" s="17" t="s">
        <v>19</v>
      </c>
      <c r="J66" s="18">
        <f>VLOOKUP(A66,'[1]Planilha1'!$A$1:$R$219,18,0)</f>
        <v>11307.580000000002</v>
      </c>
      <c r="K66" s="18">
        <f>VLOOKUP($A66,'[1]Planilha1'!$A61:$O280,14,0)</f>
        <v>0</v>
      </c>
      <c r="L66" s="18">
        <f>VLOOKUP($A66,'[1]Planilha1'!$A61:$O280,7,0)</f>
        <v>5553.78</v>
      </c>
      <c r="M66" s="18">
        <f t="shared" si="1"/>
        <v>16861.36</v>
      </c>
      <c r="N66" s="18">
        <f>VLOOKUP($A66,'[1]Planilha1'!$A61:$O2280,15,0)</f>
        <v>9565.93</v>
      </c>
      <c r="O66" s="18">
        <f t="shared" si="0"/>
        <v>7295.43</v>
      </c>
    </row>
    <row r="67" spans="1:15" s="21" customFormat="1" ht="15">
      <c r="A67" s="14">
        <v>2037</v>
      </c>
      <c r="B67" s="15" t="s">
        <v>153</v>
      </c>
      <c r="C67" s="20">
        <v>42979</v>
      </c>
      <c r="D67" s="17" t="s">
        <v>65</v>
      </c>
      <c r="E67" s="17"/>
      <c r="F67" s="17" t="s">
        <v>18</v>
      </c>
      <c r="G67" s="17" t="s">
        <v>18</v>
      </c>
      <c r="H67" s="17"/>
      <c r="I67" s="17" t="s">
        <v>25</v>
      </c>
      <c r="J67" s="18">
        <f>VLOOKUP(A67,'[1]Planilha1'!$A$1:$R$219,18,0)</f>
        <v>3985.97</v>
      </c>
      <c r="K67" s="18">
        <f>VLOOKUP($A67,'[1]Planilha1'!$A62:$O281,14,0)</f>
        <v>0</v>
      </c>
      <c r="L67" s="18">
        <f>VLOOKUP($A67,'[1]Planilha1'!$A62:$O281,7,0)</f>
        <v>3985.97</v>
      </c>
      <c r="M67" s="18">
        <f t="shared" si="1"/>
        <v>7971.94</v>
      </c>
      <c r="N67" s="18">
        <f>VLOOKUP($A67,'[1]Planilha1'!$A62:$O2281,15,0)</f>
        <v>4449.05</v>
      </c>
      <c r="O67" s="18">
        <f t="shared" si="0"/>
        <v>3522.8899999999994</v>
      </c>
    </row>
    <row r="68" spans="1:15" s="21" customFormat="1" ht="15">
      <c r="A68" s="14">
        <v>2131</v>
      </c>
      <c r="B68" s="23" t="s">
        <v>154</v>
      </c>
      <c r="C68" s="20">
        <v>43332</v>
      </c>
      <c r="D68" s="17" t="s">
        <v>24</v>
      </c>
      <c r="E68" s="17"/>
      <c r="F68" s="17" t="s">
        <v>18</v>
      </c>
      <c r="G68" s="17" t="s">
        <v>18</v>
      </c>
      <c r="H68" s="17"/>
      <c r="I68" s="17" t="s">
        <v>25</v>
      </c>
      <c r="J68" s="18">
        <f>VLOOKUP(A68,'[1]Planilha1'!$A$1:$R$219,18,0)</f>
        <v>3188.7799999999997</v>
      </c>
      <c r="K68" s="18">
        <f>VLOOKUP($A68,'[1]Planilha1'!$A63:$O282,14,0)</f>
        <v>0</v>
      </c>
      <c r="L68" s="18">
        <f>VLOOKUP($A68,'[1]Planilha1'!$A63:$O282,7,0)</f>
        <v>1062.93</v>
      </c>
      <c r="M68" s="18">
        <f t="shared" si="1"/>
        <v>4251.71</v>
      </c>
      <c r="N68" s="18">
        <f>VLOOKUP($A68,'[1]Planilha1'!$A63:$O2282,15,0)</f>
        <v>1527.0900000000001</v>
      </c>
      <c r="O68" s="18">
        <f aca="true" t="shared" si="2" ref="O68:O132">M68-N68</f>
        <v>2724.62</v>
      </c>
    </row>
    <row r="69" spans="1:15" s="21" customFormat="1" ht="15" customHeight="1">
      <c r="A69" s="14">
        <v>2114</v>
      </c>
      <c r="B69" s="15" t="s">
        <v>155</v>
      </c>
      <c r="C69" s="20">
        <v>43299</v>
      </c>
      <c r="D69" s="17" t="s">
        <v>65</v>
      </c>
      <c r="E69" s="17"/>
      <c r="F69" s="17" t="s">
        <v>18</v>
      </c>
      <c r="G69" s="17" t="s">
        <v>18</v>
      </c>
      <c r="H69" s="17"/>
      <c r="I69" s="17" t="s">
        <v>25</v>
      </c>
      <c r="J69" s="18">
        <f>VLOOKUP(A69,'[1]Planilha1'!$A$1:$R$219,18,0)</f>
        <v>4085.9700000000003</v>
      </c>
      <c r="K69" s="18">
        <f>VLOOKUP($A69,'[1]Planilha1'!$A64:$O283,14,0)</f>
        <v>0</v>
      </c>
      <c r="L69" s="18">
        <f>VLOOKUP($A69,'[1]Planilha1'!$A64:$O283,7,0)</f>
        <v>1660.82</v>
      </c>
      <c r="M69" s="18">
        <f t="shared" si="1"/>
        <v>5746.79</v>
      </c>
      <c r="N69" s="18">
        <f>VLOOKUP($A69,'[1]Planilha1'!$A64:$O2283,15,0)</f>
        <v>2276.65</v>
      </c>
      <c r="O69" s="18">
        <f t="shared" si="2"/>
        <v>3470.14</v>
      </c>
    </row>
    <row r="70" spans="1:15" s="21" customFormat="1" ht="15" customHeight="1">
      <c r="A70" s="14">
        <v>1621</v>
      </c>
      <c r="B70" s="15" t="s">
        <v>156</v>
      </c>
      <c r="C70" s="20" t="s">
        <v>157</v>
      </c>
      <c r="D70" s="17" t="s">
        <v>16</v>
      </c>
      <c r="E70" s="17" t="s">
        <v>115</v>
      </c>
      <c r="F70" s="17" t="s">
        <v>18</v>
      </c>
      <c r="G70" s="17" t="s">
        <v>18</v>
      </c>
      <c r="H70" s="17" t="s">
        <v>158</v>
      </c>
      <c r="I70" s="17" t="s">
        <v>89</v>
      </c>
      <c r="J70" s="18">
        <f>VLOOKUP(A70,'[1]Planilha1'!$A$1:$R$219,18,0)</f>
        <v>8011.800000000001</v>
      </c>
      <c r="K70" s="18">
        <f>VLOOKUP($A70,'[1]Planilha1'!$A65:$O284,14,0)</f>
        <v>0</v>
      </c>
      <c r="L70" s="18">
        <f>VLOOKUP($A70,'[1]Planilha1'!$A65:$O284,7,0)</f>
        <v>8011.799999999999</v>
      </c>
      <c r="M70" s="18">
        <f aca="true" t="shared" si="3" ref="M70:M133">SUM(J70:L70)</f>
        <v>16023.6</v>
      </c>
      <c r="N70" s="18">
        <f>VLOOKUP($A70,'[1]Planilha1'!$A65:$O2284,15,0)</f>
        <v>9870.53</v>
      </c>
      <c r="O70" s="18">
        <f t="shared" si="2"/>
        <v>6153.07</v>
      </c>
    </row>
    <row r="71" spans="1:15" s="21" customFormat="1" ht="15" customHeight="1">
      <c r="A71" s="14">
        <v>1441</v>
      </c>
      <c r="B71" s="15" t="s">
        <v>159</v>
      </c>
      <c r="C71" s="20" t="s">
        <v>141</v>
      </c>
      <c r="D71" s="17" t="s">
        <v>16</v>
      </c>
      <c r="E71" s="17" t="s">
        <v>31</v>
      </c>
      <c r="F71" s="17" t="s">
        <v>18</v>
      </c>
      <c r="G71" s="17" t="s">
        <v>18</v>
      </c>
      <c r="H71" s="17" t="s">
        <v>160</v>
      </c>
      <c r="I71" s="17" t="s">
        <v>89</v>
      </c>
      <c r="J71" s="18">
        <f>VLOOKUP(A71,'[1]Planilha1'!$A$1:$R$219,18,0)</f>
        <v>10978.9</v>
      </c>
      <c r="K71" s="18">
        <f>VLOOKUP($A71,'[1]Planilha1'!$A66:$O285,14,0)</f>
        <v>0</v>
      </c>
      <c r="L71" s="18">
        <f>VLOOKUP($A71,'[1]Planilha1'!$A66:$O285,7,0)</f>
        <v>10978.9</v>
      </c>
      <c r="M71" s="18">
        <f t="shared" si="3"/>
        <v>21957.8</v>
      </c>
      <c r="N71" s="18">
        <f>VLOOKUP($A71,'[1]Planilha1'!$A66:$O2285,15,0)</f>
        <v>13245.08</v>
      </c>
      <c r="O71" s="18">
        <f t="shared" si="2"/>
        <v>8712.72</v>
      </c>
    </row>
    <row r="72" spans="1:15" s="21" customFormat="1" ht="15" customHeight="1">
      <c r="A72" s="14">
        <v>1427</v>
      </c>
      <c r="B72" s="15" t="s">
        <v>161</v>
      </c>
      <c r="C72" s="20" t="s">
        <v>86</v>
      </c>
      <c r="D72" s="17" t="s">
        <v>16</v>
      </c>
      <c r="E72" s="17" t="s">
        <v>115</v>
      </c>
      <c r="F72" s="17" t="s">
        <v>18</v>
      </c>
      <c r="G72" s="17" t="s">
        <v>18</v>
      </c>
      <c r="H72" s="17" t="s">
        <v>162</v>
      </c>
      <c r="I72" s="17" t="s">
        <v>89</v>
      </c>
      <c r="J72" s="18">
        <f>VLOOKUP(A72,'[1]Planilha1'!$A$1:$R$219,18,0)</f>
        <v>10599.370000000006</v>
      </c>
      <c r="K72" s="18">
        <f>VLOOKUP($A72,'[1]Planilha1'!$A67:$O286,14,0)</f>
        <v>6331.96</v>
      </c>
      <c r="L72" s="18">
        <f>VLOOKUP($A72,'[1]Planilha1'!$A67:$O286,7,0)</f>
        <v>10361.009999999998</v>
      </c>
      <c r="M72" s="18">
        <f t="shared" si="3"/>
        <v>27292.340000000004</v>
      </c>
      <c r="N72" s="18">
        <f>VLOOKUP($A72,'[1]Planilha1'!$A67:$O2286,15,0)</f>
        <v>20722.59</v>
      </c>
      <c r="O72" s="18">
        <f t="shared" si="2"/>
        <v>6569.750000000004</v>
      </c>
    </row>
    <row r="73" spans="1:15" s="21" customFormat="1" ht="15" customHeight="1">
      <c r="A73" s="14">
        <v>1634</v>
      </c>
      <c r="B73" s="15" t="s">
        <v>163</v>
      </c>
      <c r="C73" s="20" t="s">
        <v>21</v>
      </c>
      <c r="D73" s="17" t="s">
        <v>16</v>
      </c>
      <c r="E73" s="17" t="s">
        <v>33</v>
      </c>
      <c r="F73" s="17" t="s">
        <v>18</v>
      </c>
      <c r="G73" s="17" t="s">
        <v>18</v>
      </c>
      <c r="H73" s="17" t="s">
        <v>164</v>
      </c>
      <c r="I73" s="17" t="s">
        <v>89</v>
      </c>
      <c r="J73" s="18">
        <f>VLOOKUP(A73,'[1]Planilha1'!$A$1:$R$219,18,0)</f>
        <v>12374.02</v>
      </c>
      <c r="K73" s="18">
        <f>VLOOKUP($A73,'[1]Planilha1'!$A68:$O287,14,0)</f>
        <v>7424.67</v>
      </c>
      <c r="L73" s="18">
        <f>VLOOKUP($A73,'[1]Planilha1'!$A68:$O287,7,0)</f>
        <v>12374.11</v>
      </c>
      <c r="M73" s="18">
        <f t="shared" si="3"/>
        <v>32172.800000000003</v>
      </c>
      <c r="N73" s="18">
        <f>VLOOKUP($A73,'[1]Planilha1'!$A68:$O2287,15,0)</f>
        <v>22127.66</v>
      </c>
      <c r="O73" s="18">
        <f t="shared" si="2"/>
        <v>10045.140000000003</v>
      </c>
    </row>
    <row r="74" spans="1:15" s="21" customFormat="1" ht="15" customHeight="1">
      <c r="A74" s="14">
        <v>1378</v>
      </c>
      <c r="B74" s="15" t="s">
        <v>165</v>
      </c>
      <c r="C74" s="20" t="s">
        <v>132</v>
      </c>
      <c r="D74" s="17" t="s">
        <v>16</v>
      </c>
      <c r="E74" s="17" t="s">
        <v>31</v>
      </c>
      <c r="F74" s="17" t="s">
        <v>18</v>
      </c>
      <c r="G74" s="17" t="s">
        <v>18</v>
      </c>
      <c r="H74" s="17" t="s">
        <v>166</v>
      </c>
      <c r="I74" s="17" t="s">
        <v>89</v>
      </c>
      <c r="J74" s="18">
        <f>VLOOKUP(A74,'[1]Planilha1'!$A$1:$R$219,18,0)</f>
        <v>13328.019999999999</v>
      </c>
      <c r="K74" s="18">
        <f>VLOOKUP($A74,'[1]Planilha1'!$A69:$O288,14,0)</f>
        <v>740.37</v>
      </c>
      <c r="L74" s="18">
        <f>VLOOKUP($A74,'[1]Planilha1'!$A69:$O288,7,0)</f>
        <v>13328.11</v>
      </c>
      <c r="M74" s="18">
        <f t="shared" si="3"/>
        <v>27396.5</v>
      </c>
      <c r="N74" s="18">
        <f>VLOOKUP($A74,'[1]Planilha1'!$A69:$O2288,15,0)</f>
        <v>18135.75</v>
      </c>
      <c r="O74" s="18">
        <f t="shared" si="2"/>
        <v>9260.75</v>
      </c>
    </row>
    <row r="75" spans="1:15" s="21" customFormat="1" ht="15" customHeight="1">
      <c r="A75" s="14">
        <v>1635</v>
      </c>
      <c r="B75" s="15" t="s">
        <v>167</v>
      </c>
      <c r="C75" s="20" t="s">
        <v>21</v>
      </c>
      <c r="D75" s="17" t="s">
        <v>101</v>
      </c>
      <c r="E75" s="17"/>
      <c r="F75" s="17" t="s">
        <v>18</v>
      </c>
      <c r="G75" s="17" t="s">
        <v>18</v>
      </c>
      <c r="H75" s="17"/>
      <c r="I75" s="17" t="s">
        <v>19</v>
      </c>
      <c r="J75" s="18">
        <f>VLOOKUP(A75,'[1]Planilha1'!$A$1:$R$219,18,0)</f>
        <v>2887.2</v>
      </c>
      <c r="K75" s="18">
        <f>VLOOKUP($A75,'[1]Planilha1'!$A70:$O289,14,0)</f>
        <v>0</v>
      </c>
      <c r="L75" s="18">
        <f>VLOOKUP($A75,'[1]Planilha1'!$A70:$O289,7,0)</f>
        <v>2787.2</v>
      </c>
      <c r="M75" s="18">
        <f t="shared" si="3"/>
        <v>5674.4</v>
      </c>
      <c r="N75" s="18">
        <f>VLOOKUP($A75,'[1]Planilha1'!$A70:$O2289,15,0)</f>
        <v>4154.75</v>
      </c>
      <c r="O75" s="18">
        <f t="shared" si="2"/>
        <v>1519.6499999999996</v>
      </c>
    </row>
    <row r="76" spans="1:15" s="21" customFormat="1" ht="15" customHeight="1">
      <c r="A76" s="14">
        <v>2091</v>
      </c>
      <c r="B76" s="15" t="s">
        <v>168</v>
      </c>
      <c r="C76" s="20">
        <v>43284</v>
      </c>
      <c r="D76" s="17" t="s">
        <v>169</v>
      </c>
      <c r="E76" s="17"/>
      <c r="F76" s="17" t="s">
        <v>18</v>
      </c>
      <c r="G76" s="17" t="s">
        <v>18</v>
      </c>
      <c r="H76" s="17" t="s">
        <v>170</v>
      </c>
      <c r="I76" s="17" t="s">
        <v>52</v>
      </c>
      <c r="J76" s="18">
        <f>VLOOKUP(A76,'[1]Planilha1'!$A$1:$R$219,18,0)</f>
        <v>4883.17</v>
      </c>
      <c r="K76" s="18">
        <f>VLOOKUP($A76,'[1]Planilha1'!$A71:$O290,14,0)</f>
        <v>0</v>
      </c>
      <c r="L76" s="18">
        <f>VLOOKUP($A76,'[1]Planilha1'!$A71:$O290,7,0)</f>
        <v>6740.85</v>
      </c>
      <c r="M76" s="18">
        <f t="shared" si="3"/>
        <v>11624.02</v>
      </c>
      <c r="N76" s="18">
        <f>VLOOKUP($A76,'[1]Planilha1'!$A71:$O2290,15,0)</f>
        <v>3151.46</v>
      </c>
      <c r="O76" s="18">
        <f t="shared" si="2"/>
        <v>8472.560000000001</v>
      </c>
    </row>
    <row r="77" spans="1:15" s="21" customFormat="1" ht="15" customHeight="1">
      <c r="A77" s="14">
        <v>1532</v>
      </c>
      <c r="B77" s="15" t="s">
        <v>171</v>
      </c>
      <c r="C77" s="20" t="s">
        <v>172</v>
      </c>
      <c r="D77" s="17" t="s">
        <v>16</v>
      </c>
      <c r="E77" s="17" t="s">
        <v>22</v>
      </c>
      <c r="F77" s="17" t="s">
        <v>18</v>
      </c>
      <c r="G77" s="17" t="s">
        <v>18</v>
      </c>
      <c r="H77" s="17"/>
      <c r="I77" s="17" t="s">
        <v>19</v>
      </c>
      <c r="J77" s="18">
        <f>VLOOKUP(A77,'[1]Planilha1'!$A$1:$R$219,18,0)</f>
        <v>11836.17</v>
      </c>
      <c r="K77" s="18">
        <f>VLOOKUP($A77,'[1]Planilha1'!$A72:$O291,14,0)</f>
        <v>0</v>
      </c>
      <c r="L77" s="18">
        <f>VLOOKUP($A77,'[1]Planilha1'!$A72:$O291,7,0)</f>
        <v>11442.76</v>
      </c>
      <c r="M77" s="18">
        <f t="shared" si="3"/>
        <v>23278.93</v>
      </c>
      <c r="N77" s="18">
        <f>VLOOKUP($A77,'[1]Planilha1'!$A72:$O2291,15,0)</f>
        <v>13407.73</v>
      </c>
      <c r="O77" s="18">
        <f t="shared" si="2"/>
        <v>9871.2</v>
      </c>
    </row>
    <row r="78" spans="1:15" s="21" customFormat="1" ht="15" customHeight="1">
      <c r="A78" s="14">
        <v>2097</v>
      </c>
      <c r="B78" s="15" t="s">
        <v>173</v>
      </c>
      <c r="C78" s="20">
        <v>43290</v>
      </c>
      <c r="D78" s="17" t="s">
        <v>24</v>
      </c>
      <c r="E78" s="17"/>
      <c r="F78" s="17" t="s">
        <v>18</v>
      </c>
      <c r="G78" s="17" t="s">
        <v>18</v>
      </c>
      <c r="H78" s="17"/>
      <c r="I78" s="17" t="s">
        <v>25</v>
      </c>
      <c r="J78" s="18">
        <f>VLOOKUP(A78,'[1]Planilha1'!$A$1:$R$219,18,0)</f>
        <v>3188.7799999999997</v>
      </c>
      <c r="K78" s="18">
        <f>VLOOKUP($A78,'[1]Planilha1'!$A73:$O292,14,0)</f>
        <v>0</v>
      </c>
      <c r="L78" s="18">
        <f>VLOOKUP($A78,'[1]Planilha1'!$A73:$O292,7,0)</f>
        <v>1594.39</v>
      </c>
      <c r="M78" s="18">
        <f t="shared" si="3"/>
        <v>4783.17</v>
      </c>
      <c r="N78" s="18">
        <f>VLOOKUP($A78,'[1]Planilha1'!$A73:$O2292,15,0)</f>
        <v>2024.07</v>
      </c>
      <c r="O78" s="18">
        <f t="shared" si="2"/>
        <v>2759.1000000000004</v>
      </c>
    </row>
    <row r="79" spans="1:15" s="21" customFormat="1" ht="15" customHeight="1">
      <c r="A79" s="14">
        <v>1079</v>
      </c>
      <c r="B79" s="15" t="s">
        <v>174</v>
      </c>
      <c r="C79" s="20" t="s">
        <v>175</v>
      </c>
      <c r="D79" s="17" t="s">
        <v>48</v>
      </c>
      <c r="E79" s="17"/>
      <c r="F79" s="17" t="s">
        <v>49</v>
      </c>
      <c r="G79" s="17" t="s">
        <v>50</v>
      </c>
      <c r="H79" s="17" t="s">
        <v>176</v>
      </c>
      <c r="I79" s="17" t="s">
        <v>52</v>
      </c>
      <c r="J79" s="18">
        <f>VLOOKUP(A79,'[1]Planilha1'!$A$1:$R$219,18,0)</f>
        <v>10286.829999999998</v>
      </c>
      <c r="K79" s="18">
        <f>VLOOKUP($A79,'[1]Planilha1'!$A74:$O293,14,0)</f>
        <v>0</v>
      </c>
      <c r="L79" s="18">
        <f>VLOOKUP($A79,'[1]Planilha1'!$A74:$O293,7,0)</f>
        <v>10286.830000000002</v>
      </c>
      <c r="M79" s="18">
        <f t="shared" si="3"/>
        <v>20573.66</v>
      </c>
      <c r="N79" s="18">
        <f>VLOOKUP($A79,'[1]Planilha1'!$A74:$O2293,15,0)</f>
        <v>11045.91</v>
      </c>
      <c r="O79" s="18">
        <f t="shared" si="2"/>
        <v>9527.75</v>
      </c>
    </row>
    <row r="80" spans="1:15" s="21" customFormat="1" ht="15" customHeight="1">
      <c r="A80" s="14">
        <v>1954</v>
      </c>
      <c r="B80" s="15" t="s">
        <v>177</v>
      </c>
      <c r="C80" s="20" t="s">
        <v>178</v>
      </c>
      <c r="D80" s="17" t="s">
        <v>24</v>
      </c>
      <c r="E80" s="17"/>
      <c r="F80" s="17" t="s">
        <v>18</v>
      </c>
      <c r="G80" s="17" t="s">
        <v>18</v>
      </c>
      <c r="H80" s="17"/>
      <c r="I80" s="17" t="s">
        <v>25</v>
      </c>
      <c r="J80" s="18">
        <f>VLOOKUP(A80,'[1]Planilha1'!$A$1:$R$219,18,0)</f>
        <v>8698.52</v>
      </c>
      <c r="K80" s="18">
        <f>VLOOKUP($A80,'[1]Planilha1'!$A75:$O294,14,0)</f>
        <v>0</v>
      </c>
      <c r="L80" s="18">
        <f>VLOOKUP($A80,'[1]Planilha1'!$A75:$O294,7,0)</f>
        <v>8698.52</v>
      </c>
      <c r="M80" s="18">
        <f t="shared" si="3"/>
        <v>17397.04</v>
      </c>
      <c r="N80" s="18">
        <f>VLOOKUP($A80,'[1]Planilha1'!$A75:$O2294,15,0)</f>
        <v>6696.33</v>
      </c>
      <c r="O80" s="18">
        <f t="shared" si="2"/>
        <v>10700.710000000001</v>
      </c>
    </row>
    <row r="81" spans="1:15" s="21" customFormat="1" ht="15" customHeight="1">
      <c r="A81" s="14">
        <v>1434</v>
      </c>
      <c r="B81" s="15" t="s">
        <v>179</v>
      </c>
      <c r="C81" s="20" t="s">
        <v>180</v>
      </c>
      <c r="D81" s="17" t="s">
        <v>101</v>
      </c>
      <c r="E81" s="17"/>
      <c r="F81" s="17" t="s">
        <v>18</v>
      </c>
      <c r="G81" s="17" t="s">
        <v>18</v>
      </c>
      <c r="H81" s="17"/>
      <c r="I81" s="17" t="s">
        <v>19</v>
      </c>
      <c r="J81" s="18">
        <f>VLOOKUP(A81,'[1]Planilha1'!$A$1:$R$219,18,0)</f>
        <v>2787.2</v>
      </c>
      <c r="K81" s="18">
        <f>VLOOKUP($A81,'[1]Planilha1'!$A76:$O295,14,0)</f>
        <v>0</v>
      </c>
      <c r="L81" s="18">
        <f>VLOOKUP($A81,'[1]Planilha1'!$A76:$O295,7,0)</f>
        <v>2787.2</v>
      </c>
      <c r="M81" s="18">
        <f t="shared" si="3"/>
        <v>5574.4</v>
      </c>
      <c r="N81" s="18">
        <f>VLOOKUP($A81,'[1]Planilha1'!$A76:$O2295,15,0)</f>
        <v>3125.92</v>
      </c>
      <c r="O81" s="18">
        <f t="shared" si="2"/>
        <v>2448.4799999999996</v>
      </c>
    </row>
    <row r="82" spans="1:15" s="21" customFormat="1" ht="15" customHeight="1">
      <c r="A82" s="14">
        <v>1379</v>
      </c>
      <c r="B82" s="15" t="s">
        <v>181</v>
      </c>
      <c r="C82" s="20" t="s">
        <v>182</v>
      </c>
      <c r="D82" s="17" t="s">
        <v>16</v>
      </c>
      <c r="E82" s="17" t="s">
        <v>22</v>
      </c>
      <c r="F82" s="17" t="s">
        <v>18</v>
      </c>
      <c r="G82" s="17" t="s">
        <v>18</v>
      </c>
      <c r="H82" s="17"/>
      <c r="I82" s="17" t="s">
        <v>19</v>
      </c>
      <c r="J82" s="18">
        <f>VLOOKUP(A82,'[1]Planilha1'!$A$1:$R$219,18,0)</f>
        <v>9631.900000000001</v>
      </c>
      <c r="K82" s="18">
        <f>VLOOKUP($A82,'[1]Planilha1'!$A77:$O296,14,0)</f>
        <v>5406.139999999999</v>
      </c>
      <c r="L82" s="18">
        <f>VLOOKUP($A82,'[1]Planilha1'!$A77:$O296,7,0)</f>
        <v>8109</v>
      </c>
      <c r="M82" s="18">
        <f t="shared" si="3"/>
        <v>23147.04</v>
      </c>
      <c r="N82" s="18">
        <f>VLOOKUP($A82,'[1]Planilha1'!$A77:$O2296,15,0)</f>
        <v>19876.63</v>
      </c>
      <c r="O82" s="18">
        <f t="shared" si="2"/>
        <v>3270.41</v>
      </c>
    </row>
    <row r="83" spans="1:15" s="21" customFormat="1" ht="15" customHeight="1">
      <c r="A83" s="14">
        <v>1790</v>
      </c>
      <c r="B83" s="15" t="s">
        <v>183</v>
      </c>
      <c r="C83" s="20" t="s">
        <v>184</v>
      </c>
      <c r="D83" s="17" t="s">
        <v>16</v>
      </c>
      <c r="E83" s="17" t="s">
        <v>120</v>
      </c>
      <c r="F83" s="17" t="s">
        <v>18</v>
      </c>
      <c r="G83" s="17" t="s">
        <v>18</v>
      </c>
      <c r="H83" s="17"/>
      <c r="I83" s="17" t="s">
        <v>19</v>
      </c>
      <c r="J83" s="18">
        <f>VLOOKUP(A83,'[1]Planilha1'!$A$1:$R$219,18,0)</f>
        <v>6257.98</v>
      </c>
      <c r="K83" s="18">
        <f>VLOOKUP($A83,'[1]Planilha1'!$A78:$O297,14,0)</f>
        <v>0</v>
      </c>
      <c r="L83" s="18">
        <f>VLOOKUP($A83,'[1]Planilha1'!$A78:$O297,7,0)</f>
        <v>6257.98</v>
      </c>
      <c r="M83" s="18">
        <f t="shared" si="3"/>
        <v>12515.96</v>
      </c>
      <c r="N83" s="18">
        <f>VLOOKUP($A83,'[1]Planilha1'!$A78:$O2297,15,0)</f>
        <v>6975.06</v>
      </c>
      <c r="O83" s="18">
        <f t="shared" si="2"/>
        <v>5540.899999999999</v>
      </c>
    </row>
    <row r="84" spans="1:15" s="21" customFormat="1" ht="15" customHeight="1">
      <c r="A84" s="14">
        <v>1450</v>
      </c>
      <c r="B84" s="15" t="s">
        <v>185</v>
      </c>
      <c r="C84" s="20" t="s">
        <v>186</v>
      </c>
      <c r="D84" s="17" t="s">
        <v>16</v>
      </c>
      <c r="E84" s="17" t="s">
        <v>33</v>
      </c>
      <c r="F84" s="17" t="s">
        <v>18</v>
      </c>
      <c r="G84" s="17" t="s">
        <v>18</v>
      </c>
      <c r="H84" s="17"/>
      <c r="I84" s="17" t="s">
        <v>19</v>
      </c>
      <c r="J84" s="18">
        <f>VLOOKUP(A84,'[1]Planilha1'!$A$1:$R$219,18,0)</f>
        <v>7201</v>
      </c>
      <c r="K84" s="18">
        <f>VLOOKUP($A84,'[1]Planilha1'!$A79:$O298,14,0)</f>
        <v>0</v>
      </c>
      <c r="L84" s="18">
        <f>VLOOKUP($A84,'[1]Planilha1'!$A79:$O298,7,0)</f>
        <v>7155</v>
      </c>
      <c r="M84" s="18">
        <f t="shared" si="3"/>
        <v>14356</v>
      </c>
      <c r="N84" s="18">
        <f>VLOOKUP($A84,'[1]Planilha1'!$A79:$O2298,15,0)</f>
        <v>8673.75</v>
      </c>
      <c r="O84" s="18">
        <f t="shared" si="2"/>
        <v>5682.25</v>
      </c>
    </row>
    <row r="85" spans="1:15" s="21" customFormat="1" ht="15" customHeight="1">
      <c r="A85" s="14">
        <v>166</v>
      </c>
      <c r="B85" s="15" t="s">
        <v>187</v>
      </c>
      <c r="C85" s="20">
        <v>42892</v>
      </c>
      <c r="D85" s="17" t="s">
        <v>67</v>
      </c>
      <c r="E85" s="17"/>
      <c r="F85" s="17" t="s">
        <v>18</v>
      </c>
      <c r="G85" s="17" t="s">
        <v>18</v>
      </c>
      <c r="H85" s="17"/>
      <c r="I85" s="17" t="s">
        <v>25</v>
      </c>
      <c r="J85" s="18">
        <f>VLOOKUP(A85,'[1]Planilha1'!$A$1:$R$219,18,0)</f>
        <v>2314.08</v>
      </c>
      <c r="K85" s="18">
        <f>VLOOKUP($A85,'[1]Planilha1'!$A80:$O299,14,0)</f>
        <v>0</v>
      </c>
      <c r="L85" s="18">
        <f>VLOOKUP($A85,'[1]Planilha1'!$A80:$O299,7,0)</f>
        <v>0</v>
      </c>
      <c r="M85" s="18">
        <f t="shared" si="3"/>
        <v>2314.08</v>
      </c>
      <c r="N85" s="18">
        <f>VLOOKUP($A85,'[1]Planilha1'!$A80:$O2299,15,0)</f>
        <v>266.21</v>
      </c>
      <c r="O85" s="18">
        <f t="shared" si="2"/>
        <v>2047.87</v>
      </c>
    </row>
    <row r="86" spans="1:15" s="21" customFormat="1" ht="15" customHeight="1">
      <c r="A86" s="14">
        <v>2117</v>
      </c>
      <c r="B86" s="15" t="s">
        <v>188</v>
      </c>
      <c r="C86" s="20">
        <v>43304</v>
      </c>
      <c r="D86" s="17" t="s">
        <v>46</v>
      </c>
      <c r="E86" s="17"/>
      <c r="F86" s="17" t="s">
        <v>18</v>
      </c>
      <c r="G86" s="17" t="s">
        <v>18</v>
      </c>
      <c r="H86" s="17"/>
      <c r="I86" s="17" t="s">
        <v>25</v>
      </c>
      <c r="J86" s="18">
        <f>VLOOKUP(A86,'[1]Planilha1'!$A$1:$R$219,18,0)</f>
        <v>5536.57</v>
      </c>
      <c r="K86" s="18">
        <f>VLOOKUP($A86,'[1]Planilha1'!$A81:$O300,14,0)</f>
        <v>0</v>
      </c>
      <c r="L86" s="18">
        <f>VLOOKUP($A86,'[1]Planilha1'!$A81:$O300,7,0)</f>
        <v>2265.24</v>
      </c>
      <c r="M86" s="18">
        <f t="shared" si="3"/>
        <v>7801.8099999999995</v>
      </c>
      <c r="N86" s="18">
        <f>VLOOKUP($A86,'[1]Planilha1'!$A81:$O2300,15,0)</f>
        <v>3223.32</v>
      </c>
      <c r="O86" s="18">
        <f t="shared" si="2"/>
        <v>4578.49</v>
      </c>
    </row>
    <row r="87" spans="1:15" s="21" customFormat="1" ht="15" customHeight="1">
      <c r="A87" s="14">
        <v>1534</v>
      </c>
      <c r="B87" s="15" t="s">
        <v>189</v>
      </c>
      <c r="C87" s="20" t="s">
        <v>172</v>
      </c>
      <c r="D87" s="17" t="s">
        <v>16</v>
      </c>
      <c r="E87" s="17" t="s">
        <v>42</v>
      </c>
      <c r="F87" s="17" t="s">
        <v>18</v>
      </c>
      <c r="G87" s="17" t="s">
        <v>18</v>
      </c>
      <c r="H87" s="17"/>
      <c r="I87" s="17" t="s">
        <v>19</v>
      </c>
      <c r="J87" s="18">
        <f>VLOOKUP(A87,'[1]Planilha1'!$A$1:$R$219,18,0)</f>
        <v>5141.9</v>
      </c>
      <c r="K87" s="18">
        <f>VLOOKUP($A87,'[1]Planilha1'!$A82:$O301,14,0)</f>
        <v>0</v>
      </c>
      <c r="L87" s="18">
        <f>VLOOKUP($A87,'[1]Planilha1'!$A82:$O301,7,0)</f>
        <v>5141.9</v>
      </c>
      <c r="M87" s="18">
        <f t="shared" si="3"/>
        <v>10283.8</v>
      </c>
      <c r="N87" s="18">
        <f>VLOOKUP($A87,'[1]Planilha1'!$A82:$O2301,15,0)</f>
        <v>6067.12</v>
      </c>
      <c r="O87" s="18">
        <f t="shared" si="2"/>
        <v>4216.679999999999</v>
      </c>
    </row>
    <row r="88" spans="1:15" s="21" customFormat="1" ht="15" customHeight="1">
      <c r="A88" s="14">
        <v>1523</v>
      </c>
      <c r="B88" s="15" t="s">
        <v>190</v>
      </c>
      <c r="C88" s="20" t="s">
        <v>117</v>
      </c>
      <c r="D88" s="17" t="s">
        <v>101</v>
      </c>
      <c r="E88" s="17"/>
      <c r="F88" s="17" t="s">
        <v>18</v>
      </c>
      <c r="G88" s="17" t="s">
        <v>18</v>
      </c>
      <c r="H88" s="17"/>
      <c r="I88" s="17" t="s">
        <v>19</v>
      </c>
      <c r="J88" s="18">
        <f>VLOOKUP(A88,'[1]Planilha1'!$A$1:$R$219,18,0)</f>
        <v>2787.2</v>
      </c>
      <c r="K88" s="18">
        <f>VLOOKUP($A88,'[1]Planilha1'!$A83:$O302,14,0)</f>
        <v>0</v>
      </c>
      <c r="L88" s="18">
        <f>VLOOKUP($A88,'[1]Planilha1'!$A83:$O302,7,0)</f>
        <v>2787.2</v>
      </c>
      <c r="M88" s="18">
        <f t="shared" si="3"/>
        <v>5574.4</v>
      </c>
      <c r="N88" s="18">
        <f>VLOOKUP($A88,'[1]Planilha1'!$A83:$O2302,15,0)</f>
        <v>3187.0200000000004</v>
      </c>
      <c r="O88" s="18">
        <f t="shared" si="2"/>
        <v>2387.379999999999</v>
      </c>
    </row>
    <row r="89" spans="1:15" s="21" customFormat="1" ht="15" customHeight="1">
      <c r="A89" s="14">
        <v>1437</v>
      </c>
      <c r="B89" s="15" t="s">
        <v>191</v>
      </c>
      <c r="C89" s="20" t="s">
        <v>192</v>
      </c>
      <c r="D89" s="17" t="s">
        <v>16</v>
      </c>
      <c r="E89" s="17" t="s">
        <v>22</v>
      </c>
      <c r="F89" s="17" t="s">
        <v>18</v>
      </c>
      <c r="G89" s="17" t="s">
        <v>18</v>
      </c>
      <c r="H89" s="17" t="s">
        <v>193</v>
      </c>
      <c r="I89" s="17" t="s">
        <v>89</v>
      </c>
      <c r="J89" s="18">
        <f>VLOOKUP(A89,'[1]Planilha1'!$A$1:$R$219,18,0)</f>
        <v>22673.78</v>
      </c>
      <c r="K89" s="18">
        <f>VLOOKUP($A89,'[1]Planilha1'!$A84:$O303,14,0)</f>
        <v>0</v>
      </c>
      <c r="L89" s="18">
        <f>VLOOKUP($A89,'[1]Planilha1'!$A84:$O303,7,0)</f>
        <v>22673.78</v>
      </c>
      <c r="M89" s="18">
        <f t="shared" si="3"/>
        <v>45347.56</v>
      </c>
      <c r="N89" s="18">
        <f>VLOOKUP($A89,'[1]Planilha1'!$A84:$O2303,15,0)</f>
        <v>19740.16</v>
      </c>
      <c r="O89" s="18">
        <f t="shared" si="2"/>
        <v>25607.399999999998</v>
      </c>
    </row>
    <row r="90" spans="1:15" s="21" customFormat="1" ht="15" customHeight="1">
      <c r="A90" s="14">
        <v>1442</v>
      </c>
      <c r="B90" s="15" t="s">
        <v>194</v>
      </c>
      <c r="C90" s="20" t="s">
        <v>141</v>
      </c>
      <c r="D90" s="17" t="s">
        <v>16</v>
      </c>
      <c r="E90" s="17" t="s">
        <v>22</v>
      </c>
      <c r="F90" s="17" t="s">
        <v>18</v>
      </c>
      <c r="G90" s="17" t="s">
        <v>18</v>
      </c>
      <c r="H90" s="17"/>
      <c r="I90" s="17" t="s">
        <v>19</v>
      </c>
      <c r="J90" s="18">
        <f>VLOOKUP(A90,'[1]Planilha1'!$A$1:$R$219,18,0)</f>
        <v>8109</v>
      </c>
      <c r="K90" s="18">
        <f>VLOOKUP($A90,'[1]Planilha1'!$A85:$O304,14,0)</f>
        <v>1081.2</v>
      </c>
      <c r="L90" s="18">
        <f>VLOOKUP($A90,'[1]Planilha1'!$A85:$O304,7,0)</f>
        <v>8109</v>
      </c>
      <c r="M90" s="18">
        <f t="shared" si="3"/>
        <v>17299.2</v>
      </c>
      <c r="N90" s="18">
        <f>VLOOKUP($A90,'[1]Planilha1'!$A85:$O2304,15,0)</f>
        <v>12585.279999999999</v>
      </c>
      <c r="O90" s="18">
        <f t="shared" si="2"/>
        <v>4713.920000000002</v>
      </c>
    </row>
    <row r="91" spans="1:15" s="21" customFormat="1" ht="15" customHeight="1">
      <c r="A91" s="14">
        <v>1400</v>
      </c>
      <c r="B91" s="15" t="s">
        <v>195</v>
      </c>
      <c r="C91" s="20" t="s">
        <v>30</v>
      </c>
      <c r="D91" s="17" t="s">
        <v>16</v>
      </c>
      <c r="E91" s="17" t="s">
        <v>196</v>
      </c>
      <c r="F91" s="17" t="s">
        <v>18</v>
      </c>
      <c r="G91" s="17" t="s">
        <v>18</v>
      </c>
      <c r="H91" s="17" t="s">
        <v>197</v>
      </c>
      <c r="I91" s="17" t="s">
        <v>89</v>
      </c>
      <c r="J91" s="18">
        <f>VLOOKUP(A91,'[1]Planilha1'!$A$1:$R$219,18,0)</f>
        <v>10361.010000000002</v>
      </c>
      <c r="K91" s="18">
        <f>VLOOKUP($A91,'[1]Planilha1'!$A86:$O305,14,0)</f>
        <v>0</v>
      </c>
      <c r="L91" s="18">
        <f>VLOOKUP($A91,'[1]Planilha1'!$A86:$O305,7,0)</f>
        <v>10361.009999999998</v>
      </c>
      <c r="M91" s="18">
        <f t="shared" si="3"/>
        <v>20722.02</v>
      </c>
      <c r="N91" s="18">
        <f>VLOOKUP($A91,'[1]Planilha1'!$A86:$O2305,15,0)</f>
        <v>12785.54</v>
      </c>
      <c r="O91" s="18">
        <f t="shared" si="2"/>
        <v>7936.48</v>
      </c>
    </row>
    <row r="92" spans="1:15" s="21" customFormat="1" ht="15" customHeight="1">
      <c r="A92" s="14">
        <v>2062</v>
      </c>
      <c r="B92" s="15" t="s">
        <v>198</v>
      </c>
      <c r="C92" s="20">
        <v>43138</v>
      </c>
      <c r="D92" s="17" t="s">
        <v>96</v>
      </c>
      <c r="E92" s="17"/>
      <c r="F92" s="17" t="s">
        <v>18</v>
      </c>
      <c r="G92" s="17" t="s">
        <v>18</v>
      </c>
      <c r="H92" s="17"/>
      <c r="I92" s="17" t="s">
        <v>25</v>
      </c>
      <c r="J92" s="18">
        <f>VLOOKUP(A92,'[1]Planilha1'!$A$1:$R$219,18,0)</f>
        <v>2314.08</v>
      </c>
      <c r="K92" s="18">
        <f>VLOOKUP($A92,'[1]Planilha1'!$A87:$O306,14,0)</f>
        <v>0</v>
      </c>
      <c r="L92" s="18">
        <f>VLOOKUP($A92,'[1]Planilha1'!$A87:$O306,7,0)</f>
        <v>0</v>
      </c>
      <c r="M92" s="18">
        <f t="shared" si="3"/>
        <v>2314.08</v>
      </c>
      <c r="N92" s="18">
        <f>VLOOKUP($A92,'[1]Planilha1'!$A87:$O2306,15,0)</f>
        <v>30.76</v>
      </c>
      <c r="O92" s="18">
        <f t="shared" si="2"/>
        <v>2283.3199999999997</v>
      </c>
    </row>
    <row r="93" spans="1:15" s="21" customFormat="1" ht="15">
      <c r="A93" s="14">
        <v>1130</v>
      </c>
      <c r="B93" s="15" t="s">
        <v>199</v>
      </c>
      <c r="C93" s="20" t="s">
        <v>200</v>
      </c>
      <c r="D93" s="17" t="s">
        <v>62</v>
      </c>
      <c r="E93" s="17"/>
      <c r="F93" s="17" t="s">
        <v>18</v>
      </c>
      <c r="G93" s="17" t="s">
        <v>18</v>
      </c>
      <c r="H93" s="17"/>
      <c r="I93" s="17" t="s">
        <v>19</v>
      </c>
      <c r="J93" s="18">
        <f>VLOOKUP(A93,'[1]Planilha1'!$A$1:$R$219,18,0)</f>
        <v>8432.48</v>
      </c>
      <c r="K93" s="18">
        <f>VLOOKUP($A93,'[1]Planilha1'!$A88:$O307,14,0)</f>
        <v>0</v>
      </c>
      <c r="L93" s="18">
        <f>VLOOKUP($A93,'[1]Planilha1'!$A88:$O307,7,0)</f>
        <v>8910.8</v>
      </c>
      <c r="M93" s="18">
        <f t="shared" si="3"/>
        <v>17343.28</v>
      </c>
      <c r="N93" s="18">
        <f>VLOOKUP($A93,'[1]Planilha1'!$A88:$O2307,15,0)</f>
        <v>10033.27</v>
      </c>
      <c r="O93" s="18">
        <f t="shared" si="2"/>
        <v>7310.009999999998</v>
      </c>
    </row>
    <row r="94" spans="1:15" s="21" customFormat="1" ht="15" customHeight="1">
      <c r="A94" s="24">
        <v>2025</v>
      </c>
      <c r="B94" s="15" t="s">
        <v>201</v>
      </c>
      <c r="C94" s="20">
        <v>42950</v>
      </c>
      <c r="D94" s="17" t="s">
        <v>39</v>
      </c>
      <c r="E94" s="17"/>
      <c r="F94" s="17" t="s">
        <v>18</v>
      </c>
      <c r="G94" s="17" t="s">
        <v>18</v>
      </c>
      <c r="H94" s="17"/>
      <c r="I94" s="17" t="s">
        <v>25</v>
      </c>
      <c r="J94" s="18">
        <f>VLOOKUP(A94,'[1]Planilha1'!$A$1:$R$219,18,0)</f>
        <v>1510.63</v>
      </c>
      <c r="K94" s="18">
        <f>VLOOKUP($A94,'[1]Planilha1'!$A89:$O308,14,0)</f>
        <v>0</v>
      </c>
      <c r="L94" s="18">
        <f>VLOOKUP($A94,'[1]Planilha1'!$A89:$O308,7,0)</f>
        <v>1510.63</v>
      </c>
      <c r="M94" s="18">
        <f t="shared" si="3"/>
        <v>3021.26</v>
      </c>
      <c r="N94" s="18">
        <f>VLOOKUP($A94,'[1]Planilha1'!$A89:$O2308,15,0)</f>
        <v>1975.06</v>
      </c>
      <c r="O94" s="18">
        <f t="shared" si="2"/>
        <v>1046.2000000000003</v>
      </c>
    </row>
    <row r="95" spans="1:15" s="21" customFormat="1" ht="15" customHeight="1">
      <c r="A95" s="14">
        <v>2056</v>
      </c>
      <c r="B95" s="15" t="s">
        <v>202</v>
      </c>
      <c r="C95" s="20" t="s">
        <v>203</v>
      </c>
      <c r="D95" s="17" t="s">
        <v>65</v>
      </c>
      <c r="E95" s="17"/>
      <c r="F95" s="17" t="s">
        <v>18</v>
      </c>
      <c r="G95" s="17" t="s">
        <v>18</v>
      </c>
      <c r="H95" s="17"/>
      <c r="I95" s="17" t="s">
        <v>25</v>
      </c>
      <c r="J95" s="18">
        <f>VLOOKUP(A95,'[1]Planilha1'!$A$1:$R$219,18,0)</f>
        <v>3985.97</v>
      </c>
      <c r="K95" s="18">
        <f>VLOOKUP($A95,'[1]Planilha1'!$A90:$O309,14,0)</f>
        <v>0</v>
      </c>
      <c r="L95" s="18">
        <f>VLOOKUP($A95,'[1]Planilha1'!$A90:$O309,7,0)</f>
        <v>3985.97</v>
      </c>
      <c r="M95" s="18">
        <f t="shared" si="3"/>
        <v>7971.94</v>
      </c>
      <c r="N95" s="18">
        <f>VLOOKUP($A95,'[1]Planilha1'!$A90:$O2309,15,0)</f>
        <v>4664.6900000000005</v>
      </c>
      <c r="O95" s="18">
        <f t="shared" si="2"/>
        <v>3307.249999999999</v>
      </c>
    </row>
    <row r="96" spans="1:15" s="21" customFormat="1" ht="15">
      <c r="A96" s="14">
        <v>1401</v>
      </c>
      <c r="B96" s="15" t="s">
        <v>204</v>
      </c>
      <c r="C96" s="20" t="s">
        <v>30</v>
      </c>
      <c r="D96" s="17" t="s">
        <v>16</v>
      </c>
      <c r="E96" s="17" t="s">
        <v>31</v>
      </c>
      <c r="F96" s="17" t="s">
        <v>18</v>
      </c>
      <c r="G96" s="17" t="s">
        <v>18</v>
      </c>
      <c r="H96" s="17"/>
      <c r="I96" s="17" t="s">
        <v>19</v>
      </c>
      <c r="J96" s="18">
        <f>VLOOKUP(A96,'[1]Planilha1'!$A$1:$R$219,18,0)</f>
        <v>8109</v>
      </c>
      <c r="K96" s="18">
        <f>VLOOKUP($A96,'[1]Planilha1'!$A91:$O310,14,0)</f>
        <v>0</v>
      </c>
      <c r="L96" s="18">
        <f>VLOOKUP($A96,'[1]Planilha1'!$A91:$O310,7,0)</f>
        <v>8109</v>
      </c>
      <c r="M96" s="18">
        <f t="shared" si="3"/>
        <v>16218</v>
      </c>
      <c r="N96" s="18">
        <f>VLOOKUP($A96,'[1]Planilha1'!$A91:$O2310,15,0)</f>
        <v>9970.529999999999</v>
      </c>
      <c r="O96" s="18">
        <f t="shared" si="2"/>
        <v>6247.470000000001</v>
      </c>
    </row>
    <row r="97" spans="1:15" s="21" customFormat="1" ht="15">
      <c r="A97" s="24">
        <v>2109</v>
      </c>
      <c r="B97" s="15" t="s">
        <v>205</v>
      </c>
      <c r="C97" s="20">
        <v>43297</v>
      </c>
      <c r="D97" s="17" t="s">
        <v>39</v>
      </c>
      <c r="E97" s="17"/>
      <c r="F97" s="17" t="s">
        <v>18</v>
      </c>
      <c r="G97" s="17" t="s">
        <v>18</v>
      </c>
      <c r="H97" s="17"/>
      <c r="I97" s="17" t="s">
        <v>25</v>
      </c>
      <c r="J97" s="18">
        <f>VLOOKUP(A97,'[1]Planilha1'!$A$1:$R$219,18,0)</f>
        <v>1510.63</v>
      </c>
      <c r="K97" s="18">
        <f>VLOOKUP($A97,'[1]Planilha1'!$A92:$O311,14,0)</f>
        <v>0</v>
      </c>
      <c r="L97" s="18">
        <f>VLOOKUP($A97,'[1]Planilha1'!$A92:$O311,7,0)</f>
        <v>755.32</v>
      </c>
      <c r="M97" s="18">
        <f t="shared" si="3"/>
        <v>2265.9500000000003</v>
      </c>
      <c r="N97" s="18">
        <f>VLOOKUP($A97,'[1]Planilha1'!$A92:$O2311,15,0)</f>
        <v>984.8699999999999</v>
      </c>
      <c r="O97" s="18">
        <f t="shared" si="2"/>
        <v>1281.0800000000004</v>
      </c>
    </row>
    <row r="98" spans="1:15" s="21" customFormat="1" ht="15" customHeight="1">
      <c r="A98" s="24">
        <v>2105</v>
      </c>
      <c r="B98" s="15" t="s">
        <v>206</v>
      </c>
      <c r="C98" s="20">
        <v>43290</v>
      </c>
      <c r="D98" s="17" t="s">
        <v>39</v>
      </c>
      <c r="E98" s="17"/>
      <c r="F98" s="17" t="s">
        <v>18</v>
      </c>
      <c r="G98" s="17" t="s">
        <v>18</v>
      </c>
      <c r="H98" s="17"/>
      <c r="I98" s="17" t="s">
        <v>25</v>
      </c>
      <c r="J98" s="18">
        <f>VLOOKUP(A98,'[1]Planilha1'!$A$1:$R$219,18,0)</f>
        <v>1510.63</v>
      </c>
      <c r="K98" s="18">
        <f>VLOOKUP($A98,'[1]Planilha1'!$A93:$O312,14,0)</f>
        <v>0</v>
      </c>
      <c r="L98" s="18">
        <f>VLOOKUP($A98,'[1]Planilha1'!$A93:$O312,7,0)</f>
        <v>755.32</v>
      </c>
      <c r="M98" s="18">
        <f t="shared" si="3"/>
        <v>2265.9500000000003</v>
      </c>
      <c r="N98" s="18">
        <f>VLOOKUP($A98,'[1]Planilha1'!$A93:$O2312,15,0)</f>
        <v>1075.51</v>
      </c>
      <c r="O98" s="18">
        <f t="shared" si="2"/>
        <v>1190.4400000000003</v>
      </c>
    </row>
    <row r="99" spans="1:15" s="21" customFormat="1" ht="15" customHeight="1">
      <c r="A99" s="14">
        <v>1948</v>
      </c>
      <c r="B99" s="15" t="s">
        <v>207</v>
      </c>
      <c r="C99" s="20" t="s">
        <v>143</v>
      </c>
      <c r="D99" s="17" t="s">
        <v>24</v>
      </c>
      <c r="E99" s="17"/>
      <c r="F99" s="17" t="s">
        <v>18</v>
      </c>
      <c r="G99" s="17" t="s">
        <v>18</v>
      </c>
      <c r="H99" s="17"/>
      <c r="I99" s="17" t="s">
        <v>25</v>
      </c>
      <c r="J99" s="18">
        <f>VLOOKUP(A99,'[1]Planilha1'!$A$1:$R$219,18,0)</f>
        <v>3188.78</v>
      </c>
      <c r="K99" s="18">
        <f>VLOOKUP($A99,'[1]Planilha1'!$A94:$O313,14,0)</f>
        <v>0</v>
      </c>
      <c r="L99" s="18">
        <f>VLOOKUP($A99,'[1]Planilha1'!$A94:$O313,7,0)</f>
        <v>3188.78</v>
      </c>
      <c r="M99" s="18">
        <f t="shared" si="3"/>
        <v>6377.56</v>
      </c>
      <c r="N99" s="18">
        <f>VLOOKUP($A99,'[1]Planilha1'!$A94:$O2313,15,0)</f>
        <v>3810.85</v>
      </c>
      <c r="O99" s="18">
        <f t="shared" si="2"/>
        <v>2566.7100000000005</v>
      </c>
    </row>
    <row r="100" spans="1:15" s="21" customFormat="1" ht="15" customHeight="1">
      <c r="A100" s="14">
        <v>1607</v>
      </c>
      <c r="B100" s="15" t="s">
        <v>208</v>
      </c>
      <c r="C100" s="20" t="s">
        <v>209</v>
      </c>
      <c r="D100" s="17" t="s">
        <v>16</v>
      </c>
      <c r="E100" s="17" t="s">
        <v>210</v>
      </c>
      <c r="F100" s="17" t="s">
        <v>18</v>
      </c>
      <c r="G100" s="17" t="s">
        <v>18</v>
      </c>
      <c r="H100" s="17"/>
      <c r="I100" s="17" t="s">
        <v>19</v>
      </c>
      <c r="J100" s="18">
        <f>VLOOKUP(A100,'[1]Planilha1'!$A$1:$R$219,18,0)</f>
        <v>8330.680000000002</v>
      </c>
      <c r="K100" s="18">
        <f>VLOOKUP($A100,'[1]Planilha1'!$A95:$O314,14,0)</f>
        <v>0</v>
      </c>
      <c r="L100" s="18">
        <f>VLOOKUP($A100,'[1]Planilha1'!$A95:$O314,7,0)</f>
        <v>10783.58</v>
      </c>
      <c r="M100" s="18">
        <f t="shared" si="3"/>
        <v>19114.260000000002</v>
      </c>
      <c r="N100" s="18">
        <f>VLOOKUP($A100,'[1]Planilha1'!$A95:$O2314,15,0)</f>
        <v>13136.48</v>
      </c>
      <c r="O100" s="18">
        <f t="shared" si="2"/>
        <v>5977.7800000000025</v>
      </c>
    </row>
    <row r="101" spans="1:15" s="21" customFormat="1" ht="15" customHeight="1">
      <c r="A101" s="14">
        <v>1627</v>
      </c>
      <c r="B101" s="15" t="s">
        <v>211</v>
      </c>
      <c r="C101" s="20" t="s">
        <v>100</v>
      </c>
      <c r="D101" s="17" t="s">
        <v>101</v>
      </c>
      <c r="E101" s="17"/>
      <c r="F101" s="17" t="s">
        <v>18</v>
      </c>
      <c r="G101" s="17" t="s">
        <v>18</v>
      </c>
      <c r="H101" s="17" t="s">
        <v>212</v>
      </c>
      <c r="I101" s="17" t="s">
        <v>89</v>
      </c>
      <c r="J101" s="18">
        <f>VLOOKUP(A101,'[1]Planilha1'!$A$1:$R$219,18,0)</f>
        <v>6740.84</v>
      </c>
      <c r="K101" s="18">
        <f>VLOOKUP($A101,'[1]Planilha1'!$A96:$O315,14,0)</f>
        <v>0</v>
      </c>
      <c r="L101" s="18">
        <f>VLOOKUP($A101,'[1]Planilha1'!$A96:$O315,7,0)</f>
        <v>5218.1</v>
      </c>
      <c r="M101" s="18">
        <f t="shared" si="3"/>
        <v>11958.94</v>
      </c>
      <c r="N101" s="18">
        <f>VLOOKUP($A101,'[1]Planilha1'!$A96:$O2315,15,0)</f>
        <v>6443.290000000001</v>
      </c>
      <c r="O101" s="18">
        <f t="shared" si="2"/>
        <v>5515.65</v>
      </c>
    </row>
    <row r="102" spans="1:15" s="21" customFormat="1" ht="15" customHeight="1">
      <c r="A102" s="14">
        <v>2089</v>
      </c>
      <c r="B102" s="15" t="s">
        <v>213</v>
      </c>
      <c r="C102" s="20">
        <v>43284</v>
      </c>
      <c r="D102" s="17" t="s">
        <v>46</v>
      </c>
      <c r="E102" s="17"/>
      <c r="F102" s="17" t="s">
        <v>18</v>
      </c>
      <c r="G102" s="17" t="s">
        <v>18</v>
      </c>
      <c r="H102" s="17"/>
      <c r="I102" s="17" t="s">
        <v>25</v>
      </c>
      <c r="J102" s="18">
        <f>VLOOKUP(A102,'[1]Planilha1'!$A$1:$R$219,18,0)</f>
        <v>5636.570000000001</v>
      </c>
      <c r="K102" s="18">
        <f>VLOOKUP($A102,'[1]Planilha1'!$A97:$O316,14,0)</f>
        <v>0</v>
      </c>
      <c r="L102" s="18">
        <f>VLOOKUP($A102,'[1]Planilha1'!$A97:$O316,7,0)</f>
        <v>2718.29</v>
      </c>
      <c r="M102" s="18">
        <f t="shared" si="3"/>
        <v>8354.86</v>
      </c>
      <c r="N102" s="18">
        <f>VLOOKUP($A102,'[1]Planilha1'!$A97:$O2316,15,0)</f>
        <v>4004.8099999999995</v>
      </c>
      <c r="O102" s="18">
        <f t="shared" si="2"/>
        <v>4350.050000000001</v>
      </c>
    </row>
    <row r="103" spans="1:15" s="21" customFormat="1" ht="15" customHeight="1">
      <c r="A103" s="14">
        <v>1403</v>
      </c>
      <c r="B103" s="15" t="s">
        <v>214</v>
      </c>
      <c r="C103" s="20" t="s">
        <v>30</v>
      </c>
      <c r="D103" s="17" t="s">
        <v>129</v>
      </c>
      <c r="E103" s="17" t="s">
        <v>215</v>
      </c>
      <c r="F103" s="17" t="s">
        <v>18</v>
      </c>
      <c r="G103" s="17" t="s">
        <v>18</v>
      </c>
      <c r="H103" s="17"/>
      <c r="I103" s="17" t="s">
        <v>19</v>
      </c>
      <c r="J103" s="18">
        <f>VLOOKUP(A103,'[1]Planilha1'!$A$1:$R$219,18,0)</f>
        <v>2823.13</v>
      </c>
      <c r="K103" s="18">
        <f>VLOOKUP($A103,'[1]Planilha1'!$A98:$O317,14,0)</f>
        <v>0</v>
      </c>
      <c r="L103" s="18">
        <f>VLOOKUP($A103,'[1]Planilha1'!$A98:$O317,7,0)</f>
        <v>2823.13</v>
      </c>
      <c r="M103" s="18">
        <f t="shared" si="3"/>
        <v>5646.26</v>
      </c>
      <c r="N103" s="18">
        <f>VLOOKUP($A103,'[1]Planilha1'!$A98:$O2317,15,0)</f>
        <v>3697.38</v>
      </c>
      <c r="O103" s="18">
        <f t="shared" si="2"/>
        <v>1948.88</v>
      </c>
    </row>
    <row r="104" spans="1:15" s="21" customFormat="1" ht="15" customHeight="1">
      <c r="A104" s="14">
        <v>2136</v>
      </c>
      <c r="B104" s="15" t="s">
        <v>216</v>
      </c>
      <c r="C104" s="20">
        <v>43374</v>
      </c>
      <c r="D104" s="17" t="s">
        <v>39</v>
      </c>
      <c r="E104" s="17"/>
      <c r="F104" s="17" t="s">
        <v>18</v>
      </c>
      <c r="G104" s="17" t="s">
        <v>18</v>
      </c>
      <c r="H104" s="17"/>
      <c r="I104" s="17" t="s">
        <v>25</v>
      </c>
      <c r="J104" s="18">
        <f>VLOOKUP(A104,'[1]Planilha1'!$A$1:$R$219,18,0)</f>
        <v>1526.3</v>
      </c>
      <c r="K104" s="18">
        <f>VLOOKUP($A104,'[1]Planilha1'!$A99:$O318,14,0)</f>
        <v>0</v>
      </c>
      <c r="L104" s="18">
        <f>VLOOKUP($A104,'[1]Planilha1'!$A99:$O318,7,0)</f>
        <v>377.66</v>
      </c>
      <c r="M104" s="18">
        <f t="shared" si="3"/>
        <v>1903.96</v>
      </c>
      <c r="N104" s="18">
        <f>VLOOKUP($A104,'[1]Planilha1'!$A99:$O2318,15,0)</f>
        <v>652.54</v>
      </c>
      <c r="O104" s="18">
        <f t="shared" si="2"/>
        <v>1251.42</v>
      </c>
    </row>
    <row r="105" spans="1:15" s="21" customFormat="1" ht="15" customHeight="1">
      <c r="A105" s="14">
        <v>2093</v>
      </c>
      <c r="B105" s="15" t="s">
        <v>217</v>
      </c>
      <c r="C105" s="20">
        <v>43290</v>
      </c>
      <c r="D105" s="17" t="s">
        <v>65</v>
      </c>
      <c r="E105" s="17"/>
      <c r="F105" s="17" t="s">
        <v>18</v>
      </c>
      <c r="G105" s="17" t="s">
        <v>18</v>
      </c>
      <c r="H105" s="17"/>
      <c r="I105" s="17" t="s">
        <v>25</v>
      </c>
      <c r="J105" s="18">
        <f>VLOOKUP(A105,'[1]Planilha1'!$A$1:$R$219,18,0)</f>
        <v>3985.9700000000003</v>
      </c>
      <c r="K105" s="18">
        <f>VLOOKUP($A105,'[1]Planilha1'!$A100:$O319,14,0)</f>
        <v>0</v>
      </c>
      <c r="L105" s="18">
        <f>VLOOKUP($A105,'[1]Planilha1'!$A100:$O319,7,0)</f>
        <v>1992.99</v>
      </c>
      <c r="M105" s="18">
        <f t="shared" si="3"/>
        <v>5978.96</v>
      </c>
      <c r="N105" s="18">
        <f>VLOOKUP($A105,'[1]Planilha1'!$A100:$O2319,15,0)</f>
        <v>2588.88</v>
      </c>
      <c r="O105" s="18">
        <f t="shared" si="2"/>
        <v>3390.08</v>
      </c>
    </row>
    <row r="106" spans="1:15" s="21" customFormat="1" ht="15">
      <c r="A106" s="14">
        <v>2088</v>
      </c>
      <c r="B106" s="15" t="s">
        <v>218</v>
      </c>
      <c r="C106" s="20">
        <v>43283</v>
      </c>
      <c r="D106" s="17" t="s">
        <v>84</v>
      </c>
      <c r="E106" s="17"/>
      <c r="F106" s="17" t="s">
        <v>18</v>
      </c>
      <c r="G106" s="17" t="s">
        <v>18</v>
      </c>
      <c r="H106" s="17"/>
      <c r="I106" s="17" t="s">
        <v>25</v>
      </c>
      <c r="J106" s="18">
        <f>VLOOKUP(A106,'[1]Planilha1'!$A$1:$R$219,18,0)</f>
        <v>9319.84</v>
      </c>
      <c r="K106" s="18">
        <f>VLOOKUP($A106,'[1]Planilha1'!$A101:$O320,14,0)</f>
        <v>0</v>
      </c>
      <c r="L106" s="18">
        <f>VLOOKUP($A106,'[1]Planilha1'!$A101:$O320,7,0)</f>
        <v>4659.92</v>
      </c>
      <c r="M106" s="18">
        <f t="shared" si="3"/>
        <v>13979.76</v>
      </c>
      <c r="N106" s="18">
        <f>VLOOKUP($A106,'[1]Planilha1'!$A101:$O2320,15,0)</f>
        <v>6880.74</v>
      </c>
      <c r="O106" s="18">
        <f t="shared" si="2"/>
        <v>7099.02</v>
      </c>
    </row>
    <row r="107" spans="1:15" s="21" customFormat="1" ht="15" customHeight="1">
      <c r="A107" s="24">
        <v>1963</v>
      </c>
      <c r="B107" s="15" t="s">
        <v>219</v>
      </c>
      <c r="C107" s="20" t="s">
        <v>126</v>
      </c>
      <c r="D107" s="17" t="s">
        <v>39</v>
      </c>
      <c r="E107" s="17"/>
      <c r="F107" s="17" t="s">
        <v>18</v>
      </c>
      <c r="G107" s="17" t="s">
        <v>18</v>
      </c>
      <c r="H107" s="17"/>
      <c r="I107" s="17" t="s">
        <v>25</v>
      </c>
      <c r="J107" s="18">
        <f>VLOOKUP(A107,'[1]Planilha1'!$A$1:$R$219,18,0)</f>
        <v>1510.63</v>
      </c>
      <c r="K107" s="18">
        <f>VLOOKUP($A107,'[1]Planilha1'!$A102:$O321,14,0)</f>
        <v>0</v>
      </c>
      <c r="L107" s="18">
        <f>VLOOKUP($A107,'[1]Planilha1'!$A102:$O321,7,0)</f>
        <v>1510.63</v>
      </c>
      <c r="M107" s="18">
        <f t="shared" si="3"/>
        <v>3021.26</v>
      </c>
      <c r="N107" s="18">
        <f>VLOOKUP($A107,'[1]Planilha1'!$A102:$O2321,15,0)</f>
        <v>1752.4199999999998</v>
      </c>
      <c r="O107" s="18">
        <f t="shared" si="2"/>
        <v>1268.8400000000004</v>
      </c>
    </row>
    <row r="108" spans="1:15" s="21" customFormat="1" ht="15" customHeight="1">
      <c r="A108" s="14">
        <v>1860</v>
      </c>
      <c r="B108" s="15" t="s">
        <v>220</v>
      </c>
      <c r="C108" s="20" t="s">
        <v>221</v>
      </c>
      <c r="D108" s="17" t="s">
        <v>16</v>
      </c>
      <c r="E108" s="17" t="s">
        <v>33</v>
      </c>
      <c r="F108" s="17" t="s">
        <v>18</v>
      </c>
      <c r="G108" s="17" t="s">
        <v>18</v>
      </c>
      <c r="H108" s="17"/>
      <c r="I108" s="17" t="s">
        <v>19</v>
      </c>
      <c r="J108" s="18">
        <f>VLOOKUP(A108,'[1]Planilha1'!$A$1:$R$219,18,0)</f>
        <v>9690.580000000002</v>
      </c>
      <c r="K108" s="18">
        <f>VLOOKUP($A108,'[1]Planilha1'!$A103:$O322,14,0)</f>
        <v>0</v>
      </c>
      <c r="L108" s="18">
        <f>VLOOKUP($A108,'[1]Planilha1'!$A103:$O322,7,0)</f>
        <v>7560.93</v>
      </c>
      <c r="M108" s="18">
        <f t="shared" si="3"/>
        <v>17251.510000000002</v>
      </c>
      <c r="N108" s="18">
        <f>VLOOKUP($A108,'[1]Planilha1'!$A103:$O2322,15,0)</f>
        <v>9037.74</v>
      </c>
      <c r="O108" s="18">
        <f t="shared" si="2"/>
        <v>8213.770000000002</v>
      </c>
    </row>
    <row r="109" spans="1:15" s="21" customFormat="1" ht="15" customHeight="1">
      <c r="A109" s="14">
        <v>1637</v>
      </c>
      <c r="B109" s="15" t="s">
        <v>222</v>
      </c>
      <c r="C109" s="20" t="s">
        <v>21</v>
      </c>
      <c r="D109" s="17" t="s">
        <v>84</v>
      </c>
      <c r="E109" s="17"/>
      <c r="F109" s="17" t="s">
        <v>18</v>
      </c>
      <c r="G109" s="17" t="s">
        <v>18</v>
      </c>
      <c r="H109" s="17" t="s">
        <v>84</v>
      </c>
      <c r="I109" s="17" t="s">
        <v>89</v>
      </c>
      <c r="J109" s="18">
        <f>VLOOKUP(A109,'[1]Planilha1'!$A$1:$R$219,18,0)</f>
        <v>9319.84</v>
      </c>
      <c r="K109" s="18">
        <f>VLOOKUP($A109,'[1]Planilha1'!$A104:$O323,14,0)</f>
        <v>0</v>
      </c>
      <c r="L109" s="18">
        <f>VLOOKUP($A109,'[1]Planilha1'!$A104:$O323,7,0)</f>
        <v>9319.84</v>
      </c>
      <c r="M109" s="18">
        <f t="shared" si="3"/>
        <v>18639.68</v>
      </c>
      <c r="N109" s="18">
        <f>VLOOKUP($A109,'[1]Planilha1'!$A104:$O2323,15,0)</f>
        <v>8630.48</v>
      </c>
      <c r="O109" s="18">
        <f t="shared" si="2"/>
        <v>10009.2</v>
      </c>
    </row>
    <row r="110" spans="1:15" s="21" customFormat="1" ht="15" customHeight="1">
      <c r="A110" s="14">
        <v>2132</v>
      </c>
      <c r="B110" s="15" t="s">
        <v>223</v>
      </c>
      <c r="C110" s="20">
        <v>43409</v>
      </c>
      <c r="D110" s="17" t="s">
        <v>24</v>
      </c>
      <c r="E110" s="17"/>
      <c r="F110" s="17" t="s">
        <v>18</v>
      </c>
      <c r="G110" s="17" t="s">
        <v>18</v>
      </c>
      <c r="H110" s="17"/>
      <c r="I110" s="17" t="s">
        <v>25</v>
      </c>
      <c r="J110" s="18">
        <f>VLOOKUP(A110,'[1]Planilha1'!$A$1:$R$219,18,0)</f>
        <v>3188.78</v>
      </c>
      <c r="K110" s="18">
        <f>VLOOKUP($A110,'[1]Planilha1'!$A105:$O324,14,0)</f>
        <v>0</v>
      </c>
      <c r="L110" s="18">
        <f>VLOOKUP($A110,'[1]Planilha1'!$A105:$O324,7,0)</f>
        <v>531.46</v>
      </c>
      <c r="M110" s="18">
        <f t="shared" si="3"/>
        <v>3720.2400000000002</v>
      </c>
      <c r="N110" s="18">
        <f>VLOOKUP($A110,'[1]Planilha1'!$A105:$O2324,15,0)</f>
        <v>1208.63</v>
      </c>
      <c r="O110" s="18">
        <f t="shared" si="2"/>
        <v>2511.61</v>
      </c>
    </row>
    <row r="111" spans="1:15" s="21" customFormat="1" ht="15" customHeight="1">
      <c r="A111" s="14">
        <v>1545</v>
      </c>
      <c r="B111" s="15" t="s">
        <v>224</v>
      </c>
      <c r="C111" s="20" t="s">
        <v>172</v>
      </c>
      <c r="D111" s="17" t="s">
        <v>101</v>
      </c>
      <c r="E111" s="17"/>
      <c r="F111" s="17" t="s">
        <v>18</v>
      </c>
      <c r="G111" s="17" t="s">
        <v>18</v>
      </c>
      <c r="H111" s="17"/>
      <c r="I111" s="17" t="s">
        <v>19</v>
      </c>
      <c r="J111" s="18">
        <f>VLOOKUP(A111,'[1]Planilha1'!$A$1:$R$219,18,0)</f>
        <v>4859.9</v>
      </c>
      <c r="K111" s="18">
        <f>VLOOKUP($A111,'[1]Planilha1'!$A106:$O325,14,0)</f>
        <v>0</v>
      </c>
      <c r="L111" s="18">
        <f>VLOOKUP($A111,'[1]Planilha1'!$A106:$O325,7,0)</f>
        <v>4859.9</v>
      </c>
      <c r="M111" s="18">
        <f t="shared" si="3"/>
        <v>9719.8</v>
      </c>
      <c r="N111" s="18">
        <f>VLOOKUP($A111,'[1]Planilha1'!$A106:$O2325,15,0)</f>
        <v>5830.570000000001</v>
      </c>
      <c r="O111" s="18">
        <f t="shared" si="2"/>
        <v>3889.2299999999987</v>
      </c>
    </row>
    <row r="112" spans="1:15" s="21" customFormat="1" ht="15" customHeight="1">
      <c r="A112" s="14">
        <v>2076</v>
      </c>
      <c r="B112" s="15" t="s">
        <v>225</v>
      </c>
      <c r="C112" s="20">
        <v>43230</v>
      </c>
      <c r="D112" s="17" t="s">
        <v>226</v>
      </c>
      <c r="E112" s="17"/>
      <c r="F112" s="17" t="s">
        <v>18</v>
      </c>
      <c r="G112" s="17" t="s">
        <v>18</v>
      </c>
      <c r="H112" s="17"/>
      <c r="I112" s="17" t="s">
        <v>25</v>
      </c>
      <c r="J112" s="18">
        <f>VLOOKUP(A112,'[1]Planilha1'!$A$1:$R$219,18,0)</f>
        <v>22673.78</v>
      </c>
      <c r="K112" s="18">
        <f>VLOOKUP($A112,'[1]Planilha1'!$A107:$O326,14,0)</f>
        <v>0</v>
      </c>
      <c r="L112" s="18">
        <f>VLOOKUP($A112,'[1]Planilha1'!$A107:$O326,7,0)</f>
        <v>15115.85</v>
      </c>
      <c r="M112" s="18">
        <f t="shared" si="3"/>
        <v>37789.63</v>
      </c>
      <c r="N112" s="18">
        <f>VLOOKUP($A112,'[1]Planilha1'!$A107:$O2326,15,0)</f>
        <v>20334.38</v>
      </c>
      <c r="O112" s="18">
        <f t="shared" si="2"/>
        <v>17455.249999999996</v>
      </c>
    </row>
    <row r="113" spans="1:15" s="21" customFormat="1" ht="15" customHeight="1">
      <c r="A113" s="14">
        <v>2084</v>
      </c>
      <c r="B113" s="15" t="s">
        <v>227</v>
      </c>
      <c r="C113" s="20" t="s">
        <v>228</v>
      </c>
      <c r="D113" s="17" t="s">
        <v>229</v>
      </c>
      <c r="E113" s="17"/>
      <c r="F113" s="17" t="s">
        <v>18</v>
      </c>
      <c r="G113" s="17" t="s">
        <v>18</v>
      </c>
      <c r="H113" s="17"/>
      <c r="I113" s="17" t="s">
        <v>25</v>
      </c>
      <c r="J113" s="18">
        <f>VLOOKUP(A113,'[1]Planilha1'!$A$1:$R$219,18,0)</f>
        <v>22673.78</v>
      </c>
      <c r="K113" s="18">
        <f>VLOOKUP($A113,'[1]Planilha1'!$A108:$O327,14,0)</f>
        <v>0</v>
      </c>
      <c r="L113" s="18">
        <f>VLOOKUP($A113,'[1]Planilha1'!$A108:$O327,7,0)</f>
        <v>3967.91</v>
      </c>
      <c r="M113" s="18">
        <f t="shared" si="3"/>
        <v>26641.69</v>
      </c>
      <c r="N113" s="18">
        <f>VLOOKUP($A113,'[1]Planilha1'!$A108:$O2327,15,0)</f>
        <v>11179.97</v>
      </c>
      <c r="O113" s="18">
        <f t="shared" si="2"/>
        <v>15461.72</v>
      </c>
    </row>
    <row r="114" spans="1:15" s="21" customFormat="1" ht="15" customHeight="1">
      <c r="A114" s="25">
        <v>7</v>
      </c>
      <c r="B114" s="26" t="s">
        <v>230</v>
      </c>
      <c r="C114" s="20">
        <v>24782</v>
      </c>
      <c r="D114" s="17" t="s">
        <v>231</v>
      </c>
      <c r="E114" s="17"/>
      <c r="F114" s="17" t="s">
        <v>18</v>
      </c>
      <c r="G114" s="17" t="s">
        <v>18</v>
      </c>
      <c r="H114" s="17"/>
      <c r="I114" s="17" t="s">
        <v>19</v>
      </c>
      <c r="J114" s="18">
        <f>VLOOKUP(A114,'[1]Planilha1'!$A$1:$R$219,18,0)</f>
        <v>6655.03</v>
      </c>
      <c r="K114" s="18">
        <f>VLOOKUP($A114,'[1]Planilha1'!$A109:$O328,14,0)</f>
        <v>0</v>
      </c>
      <c r="L114" s="18">
        <f>VLOOKUP($A114,'[1]Planilha1'!$A109:$O328,7,0)</f>
        <v>0</v>
      </c>
      <c r="M114" s="18">
        <f t="shared" si="3"/>
        <v>6655.03</v>
      </c>
      <c r="N114" s="18">
        <f>VLOOKUP($A114,'[1]Planilha1'!$A109:$O2328,15,0)</f>
        <v>6655.03</v>
      </c>
      <c r="O114" s="18">
        <f t="shared" si="2"/>
        <v>0</v>
      </c>
    </row>
    <row r="115" spans="1:15" s="21" customFormat="1" ht="15" customHeight="1">
      <c r="A115" s="14">
        <v>29</v>
      </c>
      <c r="B115" s="15" t="s">
        <v>232</v>
      </c>
      <c r="C115" s="20">
        <v>26847</v>
      </c>
      <c r="D115" s="17" t="s">
        <v>233</v>
      </c>
      <c r="E115" s="17" t="s">
        <v>234</v>
      </c>
      <c r="F115" s="17" t="s">
        <v>18</v>
      </c>
      <c r="G115" s="17" t="s">
        <v>18</v>
      </c>
      <c r="H115" s="17"/>
      <c r="I115" s="17" t="s">
        <v>19</v>
      </c>
      <c r="J115" s="18">
        <f>VLOOKUP(A115,'[1]Planilha1'!$A$1:$R$219,18,0)</f>
        <v>5490.7300000000005</v>
      </c>
      <c r="K115" s="18">
        <f>VLOOKUP($A115,'[1]Planilha1'!$A110:$O329,14,0)</f>
        <v>854.12</v>
      </c>
      <c r="L115" s="18">
        <f>VLOOKUP($A115,'[1]Planilha1'!$A110:$O329,7,0)</f>
        <v>5490.73</v>
      </c>
      <c r="M115" s="18">
        <f t="shared" si="3"/>
        <v>11835.58</v>
      </c>
      <c r="N115" s="18">
        <f>VLOOKUP($A115,'[1]Planilha1'!$A110:$O2329,15,0)</f>
        <v>8841.47</v>
      </c>
      <c r="O115" s="18">
        <f t="shared" si="2"/>
        <v>2994.1100000000006</v>
      </c>
    </row>
    <row r="116" spans="1:15" s="21" customFormat="1" ht="15" customHeight="1">
      <c r="A116" s="14">
        <v>1546</v>
      </c>
      <c r="B116" s="15" t="s">
        <v>235</v>
      </c>
      <c r="C116" s="20" t="s">
        <v>172</v>
      </c>
      <c r="D116" s="17" t="s">
        <v>101</v>
      </c>
      <c r="E116" s="17"/>
      <c r="F116" s="17" t="s">
        <v>18</v>
      </c>
      <c r="G116" s="17" t="s">
        <v>18</v>
      </c>
      <c r="H116" s="17"/>
      <c r="I116" s="17" t="s">
        <v>19</v>
      </c>
      <c r="J116" s="18">
        <f>VLOOKUP(A116,'[1]Planilha1'!$A$1:$R$219,18,0)</f>
        <v>4162.660000000001</v>
      </c>
      <c r="K116" s="18">
        <f>VLOOKUP($A116,'[1]Planilha1'!$A111:$O330,14,0)</f>
        <v>2128.0699999999997</v>
      </c>
      <c r="L116" s="18">
        <f>VLOOKUP($A116,'[1]Planilha1'!$A111:$O330,7,0)</f>
        <v>4207.679999999999</v>
      </c>
      <c r="M116" s="18">
        <f t="shared" si="3"/>
        <v>10498.41</v>
      </c>
      <c r="N116" s="18">
        <f>VLOOKUP($A116,'[1]Planilha1'!$A111:$O2330,15,0)</f>
        <v>7446.860000000001</v>
      </c>
      <c r="O116" s="18">
        <f t="shared" si="2"/>
        <v>3051.5499999999993</v>
      </c>
    </row>
    <row r="117" spans="1:15" s="21" customFormat="1" ht="15" customHeight="1">
      <c r="A117" s="14">
        <v>1647</v>
      </c>
      <c r="B117" s="15" t="s">
        <v>236</v>
      </c>
      <c r="C117" s="20" t="s">
        <v>106</v>
      </c>
      <c r="D117" s="17" t="s">
        <v>16</v>
      </c>
      <c r="E117" s="17" t="s">
        <v>196</v>
      </c>
      <c r="F117" s="17" t="s">
        <v>18</v>
      </c>
      <c r="G117" s="17" t="s">
        <v>18</v>
      </c>
      <c r="H117" s="17" t="s">
        <v>237</v>
      </c>
      <c r="I117" s="17" t="s">
        <v>89</v>
      </c>
      <c r="J117" s="18">
        <f>VLOOKUP(A117,'[1]Planilha1'!$A$1:$R$219,18,0)</f>
        <v>10361.010000000002</v>
      </c>
      <c r="K117" s="18">
        <f>VLOOKUP($A117,'[1]Planilha1'!$A112:$O331,14,0)</f>
        <v>0</v>
      </c>
      <c r="L117" s="18">
        <f>VLOOKUP($A117,'[1]Planilha1'!$A112:$O331,7,0)</f>
        <v>10361.009999999998</v>
      </c>
      <c r="M117" s="18">
        <f t="shared" si="3"/>
        <v>20722.02</v>
      </c>
      <c r="N117" s="18">
        <f>VLOOKUP($A117,'[1]Planilha1'!$A112:$O2331,15,0)</f>
        <v>11268.550000000001</v>
      </c>
      <c r="O117" s="18">
        <f t="shared" si="2"/>
        <v>9453.47</v>
      </c>
    </row>
    <row r="118" spans="1:15" s="21" customFormat="1" ht="15" customHeight="1">
      <c r="A118" s="14">
        <v>2006</v>
      </c>
      <c r="B118" s="15" t="s">
        <v>238</v>
      </c>
      <c r="C118" s="20">
        <v>42795</v>
      </c>
      <c r="D118" s="17" t="s">
        <v>24</v>
      </c>
      <c r="E118" s="17"/>
      <c r="F118" s="17" t="s">
        <v>18</v>
      </c>
      <c r="G118" s="17" t="s">
        <v>18</v>
      </c>
      <c r="H118" s="17"/>
      <c r="I118" s="17" t="s">
        <v>25</v>
      </c>
      <c r="J118" s="18">
        <f>VLOOKUP(A118,'[1]Planilha1'!$A$1:$R$219,18,0)</f>
        <v>3327.1399999999994</v>
      </c>
      <c r="K118" s="18">
        <f>VLOOKUP($A118,'[1]Planilha1'!$A113:$O332,14,0)</f>
        <v>2125.91</v>
      </c>
      <c r="L118" s="18">
        <f>VLOOKUP($A118,'[1]Planilha1'!$A113:$O332,7,0)</f>
        <v>3188.78</v>
      </c>
      <c r="M118" s="18">
        <f t="shared" si="3"/>
        <v>8641.83</v>
      </c>
      <c r="N118" s="18">
        <f>VLOOKUP($A118,'[1]Planilha1'!$A113:$O2332,15,0)</f>
        <v>7540.67</v>
      </c>
      <c r="O118" s="18">
        <f t="shared" si="2"/>
        <v>1101.1599999999999</v>
      </c>
    </row>
    <row r="119" spans="1:15" s="21" customFormat="1" ht="15" customHeight="1">
      <c r="A119" s="14">
        <v>1562</v>
      </c>
      <c r="B119" s="15" t="s">
        <v>239</v>
      </c>
      <c r="C119" s="20" t="s">
        <v>240</v>
      </c>
      <c r="D119" s="17" t="s">
        <v>16</v>
      </c>
      <c r="E119" s="17" t="s">
        <v>241</v>
      </c>
      <c r="F119" s="17" t="s">
        <v>18</v>
      </c>
      <c r="G119" s="17" t="s">
        <v>18</v>
      </c>
      <c r="H119" s="17"/>
      <c r="I119" s="17" t="s">
        <v>19</v>
      </c>
      <c r="J119" s="18">
        <f>VLOOKUP(A119,'[1]Planilha1'!$A$1:$R$219,18,0)</f>
        <v>6676.85</v>
      </c>
      <c r="K119" s="18">
        <f>VLOOKUP($A119,'[1]Planilha1'!$A114:$O333,14,0)</f>
        <v>0</v>
      </c>
      <c r="L119" s="18">
        <f>VLOOKUP($A119,'[1]Planilha1'!$A114:$O333,7,0)</f>
        <v>5381.0599999999995</v>
      </c>
      <c r="M119" s="18">
        <f t="shared" si="3"/>
        <v>12057.91</v>
      </c>
      <c r="N119" s="18">
        <f>VLOOKUP($A119,'[1]Planilha1'!$A114:$O2333,15,0)</f>
        <v>6227.77</v>
      </c>
      <c r="O119" s="18">
        <f t="shared" si="2"/>
        <v>5830.139999999999</v>
      </c>
    </row>
    <row r="120" spans="1:15" s="21" customFormat="1" ht="15" customHeight="1">
      <c r="A120" s="14">
        <v>1605</v>
      </c>
      <c r="B120" s="15" t="s">
        <v>242</v>
      </c>
      <c r="C120" s="20" t="s">
        <v>152</v>
      </c>
      <c r="D120" s="17" t="s">
        <v>16</v>
      </c>
      <c r="E120" s="17" t="s">
        <v>17</v>
      </c>
      <c r="F120" s="17" t="s">
        <v>18</v>
      </c>
      <c r="G120" s="17" t="s">
        <v>18</v>
      </c>
      <c r="H120" s="17" t="s">
        <v>243</v>
      </c>
      <c r="I120" s="17" t="s">
        <v>89</v>
      </c>
      <c r="J120" s="18">
        <f>VLOOKUP(A120,'[1]Planilha1'!$A$1:$R$219,18,0)</f>
        <v>11665.69</v>
      </c>
      <c r="K120" s="18">
        <f>VLOOKUP($A120,'[1]Planilha1'!$A115:$O334,14,0)</f>
        <v>1425.76</v>
      </c>
      <c r="L120" s="18">
        <f>VLOOKUP($A120,'[1]Planilha1'!$A115:$O334,7,0)</f>
        <v>11665.8</v>
      </c>
      <c r="M120" s="18">
        <f t="shared" si="3"/>
        <v>24757.25</v>
      </c>
      <c r="N120" s="18">
        <f>VLOOKUP($A120,'[1]Planilha1'!$A115:$O2334,15,0)</f>
        <v>18200.75</v>
      </c>
      <c r="O120" s="18">
        <f t="shared" si="2"/>
        <v>6556.5</v>
      </c>
    </row>
    <row r="121" spans="1:15" s="21" customFormat="1" ht="15" customHeight="1">
      <c r="A121" s="14">
        <v>1564</v>
      </c>
      <c r="B121" s="15" t="s">
        <v>244</v>
      </c>
      <c r="C121" s="20" t="s">
        <v>245</v>
      </c>
      <c r="D121" s="17" t="s">
        <v>246</v>
      </c>
      <c r="E121" s="17"/>
      <c r="F121" s="17" t="s">
        <v>18</v>
      </c>
      <c r="G121" s="17" t="s">
        <v>18</v>
      </c>
      <c r="H121" s="17"/>
      <c r="I121" s="17" t="s">
        <v>25</v>
      </c>
      <c r="J121" s="18">
        <f>VLOOKUP(A121,'[1]Planilha1'!$A$1:$R$219,18,0)</f>
        <v>5626.889999999999</v>
      </c>
      <c r="K121" s="18">
        <f>VLOOKUP($A121,'[1]Planilha1'!$A116:$O335,14,0)</f>
        <v>0</v>
      </c>
      <c r="L121" s="18">
        <f>VLOOKUP($A121,'[1]Planilha1'!$A116:$O335,7,0)</f>
        <v>6740.85</v>
      </c>
      <c r="M121" s="18">
        <f t="shared" si="3"/>
        <v>12367.74</v>
      </c>
      <c r="N121" s="18">
        <f>VLOOKUP($A121,'[1]Planilha1'!$A116:$O2335,15,0)</f>
        <v>9295.5</v>
      </c>
      <c r="O121" s="18">
        <f t="shared" si="2"/>
        <v>3072.24</v>
      </c>
    </row>
    <row r="122" spans="1:15" s="21" customFormat="1" ht="15">
      <c r="A122" s="14">
        <v>1444</v>
      </c>
      <c r="B122" s="15" t="s">
        <v>247</v>
      </c>
      <c r="C122" s="20" t="s">
        <v>141</v>
      </c>
      <c r="D122" s="17" t="s">
        <v>101</v>
      </c>
      <c r="E122" s="17"/>
      <c r="F122" s="17" t="s">
        <v>18</v>
      </c>
      <c r="G122" s="17" t="s">
        <v>18</v>
      </c>
      <c r="H122" s="17"/>
      <c r="I122" s="17" t="s">
        <v>19</v>
      </c>
      <c r="J122" s="18">
        <f>VLOOKUP(A122,'[1]Planilha1'!$A$1:$R$219,18,0)</f>
        <v>4859.9</v>
      </c>
      <c r="K122" s="18">
        <f>VLOOKUP($A122,'[1]Planilha1'!$A117:$O336,14,0)</f>
        <v>0</v>
      </c>
      <c r="L122" s="18">
        <f>VLOOKUP($A122,'[1]Planilha1'!$A117:$O336,7,0)</f>
        <v>4859.9</v>
      </c>
      <c r="M122" s="18">
        <f t="shared" si="3"/>
        <v>9719.8</v>
      </c>
      <c r="N122" s="18">
        <f>VLOOKUP($A122,'[1]Planilha1'!$A117:$O2336,15,0)</f>
        <v>7872.01</v>
      </c>
      <c r="O122" s="18">
        <f t="shared" si="2"/>
        <v>1847.789999999999</v>
      </c>
    </row>
    <row r="123" spans="1:15" s="21" customFormat="1" ht="15" customHeight="1">
      <c r="A123" s="24">
        <v>2110</v>
      </c>
      <c r="B123" s="15" t="s">
        <v>248</v>
      </c>
      <c r="C123" s="20">
        <v>43297</v>
      </c>
      <c r="D123" s="17" t="s">
        <v>39</v>
      </c>
      <c r="E123" s="17"/>
      <c r="F123" s="17" t="s">
        <v>18</v>
      </c>
      <c r="G123" s="17" t="s">
        <v>18</v>
      </c>
      <c r="H123" s="17"/>
      <c r="I123" s="17" t="s">
        <v>25</v>
      </c>
      <c r="J123" s="18">
        <f>VLOOKUP(A123,'[1]Planilha1'!$A$1:$R$219,18,0)</f>
        <v>1510.63</v>
      </c>
      <c r="K123" s="18">
        <f>VLOOKUP($A123,'[1]Planilha1'!$A118:$O337,14,0)</f>
        <v>0</v>
      </c>
      <c r="L123" s="18">
        <f>VLOOKUP($A123,'[1]Planilha1'!$A118:$O337,7,0)</f>
        <v>755.32</v>
      </c>
      <c r="M123" s="18">
        <f t="shared" si="3"/>
        <v>2265.9500000000003</v>
      </c>
      <c r="N123" s="18">
        <f>VLOOKUP($A123,'[1]Planilha1'!$A118:$O2337,15,0)</f>
        <v>984.8699999999999</v>
      </c>
      <c r="O123" s="18">
        <f t="shared" si="2"/>
        <v>1281.0800000000004</v>
      </c>
    </row>
    <row r="124" spans="1:15" s="21" customFormat="1" ht="15" customHeight="1">
      <c r="A124" s="14">
        <v>1604</v>
      </c>
      <c r="B124" s="15" t="s">
        <v>249</v>
      </c>
      <c r="C124" s="20" t="s">
        <v>152</v>
      </c>
      <c r="D124" s="17" t="s">
        <v>16</v>
      </c>
      <c r="E124" s="17" t="s">
        <v>31</v>
      </c>
      <c r="F124" s="17" t="s">
        <v>18</v>
      </c>
      <c r="G124" s="17" t="s">
        <v>18</v>
      </c>
      <c r="H124" s="17"/>
      <c r="I124" s="17" t="s">
        <v>19</v>
      </c>
      <c r="J124" s="18">
        <f>VLOOKUP(A124,'[1]Planilha1'!$A$1:$R$219,18,0)</f>
        <v>8720.52</v>
      </c>
      <c r="K124" s="18">
        <f>VLOOKUP($A124,'[1]Planilha1'!$A119:$O338,14,0)</f>
        <v>5406.139999999999</v>
      </c>
      <c r="L124" s="18">
        <f>VLOOKUP($A124,'[1]Planilha1'!$A119:$O338,7,0)</f>
        <v>8109</v>
      </c>
      <c r="M124" s="18">
        <f t="shared" si="3"/>
        <v>22235.66</v>
      </c>
      <c r="N124" s="18">
        <f>VLOOKUP($A124,'[1]Planilha1'!$A119:$O2338,15,0)</f>
        <v>18898.9</v>
      </c>
      <c r="O124" s="18">
        <f t="shared" si="2"/>
        <v>3336.7599999999984</v>
      </c>
    </row>
    <row r="125" spans="1:15" s="21" customFormat="1" ht="15">
      <c r="A125" s="14">
        <v>1598</v>
      </c>
      <c r="B125" s="15" t="s">
        <v>250</v>
      </c>
      <c r="C125" s="20" t="s">
        <v>251</v>
      </c>
      <c r="D125" s="17" t="s">
        <v>46</v>
      </c>
      <c r="E125" s="17"/>
      <c r="F125" s="17" t="s">
        <v>18</v>
      </c>
      <c r="G125" s="17" t="s">
        <v>18</v>
      </c>
      <c r="H125" s="17"/>
      <c r="I125" s="17" t="s">
        <v>25</v>
      </c>
      <c r="J125" s="18">
        <f>VLOOKUP(A125,'[1]Planilha1'!$A$1:$R$219,18,0)</f>
        <v>5436.57</v>
      </c>
      <c r="K125" s="18">
        <f>VLOOKUP($A125,'[1]Planilha1'!$A120:$O339,14,0)</f>
        <v>0</v>
      </c>
      <c r="L125" s="18">
        <f>VLOOKUP($A125,'[1]Planilha1'!$A120:$O339,7,0)</f>
        <v>5436.57</v>
      </c>
      <c r="M125" s="18">
        <f t="shared" si="3"/>
        <v>10873.14</v>
      </c>
      <c r="N125" s="18">
        <f>VLOOKUP($A125,'[1]Planilha1'!$A120:$O2339,15,0)</f>
        <v>6123.47</v>
      </c>
      <c r="O125" s="18">
        <f t="shared" si="2"/>
        <v>4749.669999999999</v>
      </c>
    </row>
    <row r="126" spans="1:15" s="21" customFormat="1" ht="15" customHeight="1">
      <c r="A126" s="24">
        <v>1964</v>
      </c>
      <c r="B126" s="15" t="s">
        <v>252</v>
      </c>
      <c r="C126" s="20" t="s">
        <v>126</v>
      </c>
      <c r="D126" s="17" t="s">
        <v>39</v>
      </c>
      <c r="E126" s="17"/>
      <c r="F126" s="17" t="s">
        <v>18</v>
      </c>
      <c r="G126" s="17" t="s">
        <v>18</v>
      </c>
      <c r="H126" s="17"/>
      <c r="I126" s="17" t="s">
        <v>25</v>
      </c>
      <c r="J126" s="18">
        <f>VLOOKUP(A126,'[1]Planilha1'!$A$1:$R$219,18,0)</f>
        <v>1510.63</v>
      </c>
      <c r="K126" s="18">
        <f>VLOOKUP($A126,'[1]Planilha1'!$A121:$O340,14,0)</f>
        <v>0</v>
      </c>
      <c r="L126" s="18">
        <f>VLOOKUP($A126,'[1]Planilha1'!$A121:$O340,7,0)</f>
        <v>1510.63</v>
      </c>
      <c r="M126" s="18">
        <f t="shared" si="3"/>
        <v>3021.26</v>
      </c>
      <c r="N126" s="18">
        <f>VLOOKUP($A126,'[1]Planilha1'!$A121:$O2340,15,0)</f>
        <v>1752.4199999999998</v>
      </c>
      <c r="O126" s="18">
        <f t="shared" si="2"/>
        <v>1268.8400000000004</v>
      </c>
    </row>
    <row r="127" spans="1:15" s="21" customFormat="1" ht="15" customHeight="1">
      <c r="A127" s="14">
        <v>1380</v>
      </c>
      <c r="B127" s="15" t="s">
        <v>253</v>
      </c>
      <c r="C127" s="20" t="s">
        <v>132</v>
      </c>
      <c r="D127" s="17" t="s">
        <v>16</v>
      </c>
      <c r="E127" s="17" t="s">
        <v>254</v>
      </c>
      <c r="F127" s="17" t="s">
        <v>18</v>
      </c>
      <c r="G127" s="17" t="s">
        <v>18</v>
      </c>
      <c r="H127" s="17"/>
      <c r="I127" s="17" t="s">
        <v>19</v>
      </c>
      <c r="J127" s="18">
        <f>VLOOKUP(A127,'[1]Planilha1'!$A$1:$R$219,18,0)</f>
        <v>5241.9</v>
      </c>
      <c r="K127" s="18">
        <f>VLOOKUP($A127,'[1]Planilha1'!$A122:$O341,14,0)</f>
        <v>0</v>
      </c>
      <c r="L127" s="18">
        <f>VLOOKUP($A127,'[1]Planilha1'!$A122:$O341,7,0)</f>
        <v>5685.5599999999995</v>
      </c>
      <c r="M127" s="18">
        <f t="shared" si="3"/>
        <v>10927.46</v>
      </c>
      <c r="N127" s="18">
        <f>VLOOKUP($A127,'[1]Planilha1'!$A122:$O2341,15,0)</f>
        <v>5807.4400000000005</v>
      </c>
      <c r="O127" s="18">
        <f t="shared" si="2"/>
        <v>5120.019999999999</v>
      </c>
    </row>
    <row r="128" spans="1:15" s="21" customFormat="1" ht="15" customHeight="1">
      <c r="A128" s="14">
        <v>1644</v>
      </c>
      <c r="B128" s="15" t="s">
        <v>255</v>
      </c>
      <c r="C128" s="20" t="s">
        <v>256</v>
      </c>
      <c r="D128" s="17" t="s">
        <v>16</v>
      </c>
      <c r="E128" s="17" t="s">
        <v>22</v>
      </c>
      <c r="F128" s="17" t="s">
        <v>18</v>
      </c>
      <c r="G128" s="17" t="s">
        <v>18</v>
      </c>
      <c r="H128" s="17"/>
      <c r="I128" s="17" t="s">
        <v>19</v>
      </c>
      <c r="J128" s="18">
        <f>VLOOKUP(A128,'[1]Planilha1'!$A$1:$R$219,18,0)</f>
        <v>11297.78</v>
      </c>
      <c r="K128" s="18">
        <f>VLOOKUP($A128,'[1]Planilha1'!$A123:$O342,14,0)</f>
        <v>0</v>
      </c>
      <c r="L128" s="18">
        <f>VLOOKUP($A128,'[1]Planilha1'!$A123:$O342,7,0)</f>
        <v>11297.78</v>
      </c>
      <c r="M128" s="18">
        <f t="shared" si="3"/>
        <v>22595.56</v>
      </c>
      <c r="N128" s="18">
        <f>VLOOKUP($A128,'[1]Planilha1'!$A123:$O2342,15,0)</f>
        <v>13483.359999999999</v>
      </c>
      <c r="O128" s="18">
        <f t="shared" si="2"/>
        <v>9112.200000000003</v>
      </c>
    </row>
    <row r="129" spans="1:15" s="21" customFormat="1" ht="15" customHeight="1">
      <c r="A129" s="14">
        <v>1675</v>
      </c>
      <c r="B129" s="15" t="s">
        <v>257</v>
      </c>
      <c r="C129" s="20" t="s">
        <v>258</v>
      </c>
      <c r="D129" s="17" t="s">
        <v>16</v>
      </c>
      <c r="E129" s="17" t="s">
        <v>115</v>
      </c>
      <c r="F129" s="17" t="s">
        <v>18</v>
      </c>
      <c r="G129" s="17" t="s">
        <v>18</v>
      </c>
      <c r="H129" s="17"/>
      <c r="I129" s="17" t="s">
        <v>19</v>
      </c>
      <c r="J129" s="18">
        <f>VLOOKUP(A129,'[1]Planilha1'!$A$1:$R$219,18,0)</f>
        <v>8330.68</v>
      </c>
      <c r="K129" s="18">
        <f>VLOOKUP($A129,'[1]Planilha1'!$A124:$O343,14,0)</f>
        <v>0</v>
      </c>
      <c r="L129" s="18">
        <f>VLOOKUP($A129,'[1]Planilha1'!$A124:$O343,7,0)</f>
        <v>8330.68</v>
      </c>
      <c r="M129" s="18">
        <f t="shared" si="3"/>
        <v>16661.36</v>
      </c>
      <c r="N129" s="18">
        <f>VLOOKUP($A129,'[1]Planilha1'!$A124:$O2343,15,0)</f>
        <v>10143.369999999999</v>
      </c>
      <c r="O129" s="18">
        <f t="shared" si="2"/>
        <v>6517.990000000002</v>
      </c>
    </row>
    <row r="130" spans="1:15" s="21" customFormat="1" ht="15" customHeight="1">
      <c r="A130" s="14">
        <v>1622</v>
      </c>
      <c r="B130" s="15" t="s">
        <v>259</v>
      </c>
      <c r="C130" s="20">
        <v>41032</v>
      </c>
      <c r="D130" s="17" t="s">
        <v>101</v>
      </c>
      <c r="E130" s="17"/>
      <c r="F130" s="17" t="s">
        <v>18</v>
      </c>
      <c r="G130" s="17" t="s">
        <v>18</v>
      </c>
      <c r="H130" s="17"/>
      <c r="I130" s="17" t="s">
        <v>19</v>
      </c>
      <c r="J130" s="18">
        <f>VLOOKUP(A130,'[1]Planilha1'!$A$1:$R$219,18,0)</f>
        <v>2027.79</v>
      </c>
      <c r="K130" s="18">
        <f>VLOOKUP($A130,'[1]Planilha1'!$A125:$O344,14,0)</f>
        <v>0</v>
      </c>
      <c r="L130" s="18">
        <f>VLOOKUP($A130,'[1]Planilha1'!$A125:$O344,7,0)</f>
        <v>539.63</v>
      </c>
      <c r="M130" s="18">
        <f t="shared" si="3"/>
        <v>2567.42</v>
      </c>
      <c r="N130" s="18">
        <f>VLOOKUP($A130,'[1]Planilha1'!$A125:$O2344,15,0)</f>
        <v>945.77</v>
      </c>
      <c r="O130" s="18">
        <f t="shared" si="2"/>
        <v>1621.65</v>
      </c>
    </row>
    <row r="131" spans="1:15" s="21" customFormat="1" ht="15" customHeight="1">
      <c r="A131" s="14">
        <v>1512</v>
      </c>
      <c r="B131" s="15" t="s">
        <v>260</v>
      </c>
      <c r="C131" s="20" t="s">
        <v>113</v>
      </c>
      <c r="D131" s="17" t="s">
        <v>101</v>
      </c>
      <c r="E131" s="17"/>
      <c r="F131" s="17" t="s">
        <v>18</v>
      </c>
      <c r="G131" s="17" t="s">
        <v>18</v>
      </c>
      <c r="H131" s="17"/>
      <c r="I131" s="17" t="s">
        <v>19</v>
      </c>
      <c r="J131" s="18">
        <f>VLOOKUP(A131,'[1]Planilha1'!$A$1:$R$219,18,0)</f>
        <v>4883.169999999999</v>
      </c>
      <c r="K131" s="18">
        <f>VLOOKUP($A131,'[1]Planilha1'!$A126:$O345,14,0)</f>
        <v>0</v>
      </c>
      <c r="L131" s="18">
        <f>VLOOKUP($A131,'[1]Planilha1'!$A126:$O345,7,0)</f>
        <v>4581.38</v>
      </c>
      <c r="M131" s="18">
        <f t="shared" si="3"/>
        <v>9464.55</v>
      </c>
      <c r="N131" s="18">
        <f>VLOOKUP($A131,'[1]Planilha1'!$A126:$O2345,15,0)</f>
        <v>5630.450000000001</v>
      </c>
      <c r="O131" s="18">
        <f t="shared" si="2"/>
        <v>3834.0999999999985</v>
      </c>
    </row>
    <row r="132" spans="1:15" s="21" customFormat="1" ht="15" customHeight="1">
      <c r="A132" s="14">
        <v>1733</v>
      </c>
      <c r="B132" s="15" t="s">
        <v>261</v>
      </c>
      <c r="C132" s="20" t="s">
        <v>262</v>
      </c>
      <c r="D132" s="17" t="s">
        <v>16</v>
      </c>
      <c r="E132" s="17" t="s">
        <v>22</v>
      </c>
      <c r="F132" s="17" t="s">
        <v>18</v>
      </c>
      <c r="G132" s="17" t="s">
        <v>18</v>
      </c>
      <c r="H132" s="17"/>
      <c r="I132" s="17" t="s">
        <v>19</v>
      </c>
      <c r="J132" s="18">
        <f>VLOOKUP(A132,'[1]Planilha1'!$A$1:$R$219,18,0)</f>
        <v>8247.36</v>
      </c>
      <c r="K132" s="18">
        <f>VLOOKUP($A132,'[1]Planilha1'!$A127:$O346,14,0)</f>
        <v>1351.5</v>
      </c>
      <c r="L132" s="18">
        <f>VLOOKUP($A132,'[1]Planilha1'!$A127:$O346,7,0)</f>
        <v>8109</v>
      </c>
      <c r="M132" s="18">
        <f t="shared" si="3"/>
        <v>17707.86</v>
      </c>
      <c r="N132" s="18">
        <f>VLOOKUP($A132,'[1]Planilha1'!$A127:$O2346,15,0)</f>
        <v>13389.08</v>
      </c>
      <c r="O132" s="18">
        <f t="shared" si="2"/>
        <v>4318.780000000001</v>
      </c>
    </row>
    <row r="133" spans="1:15" s="21" customFormat="1" ht="15" customHeight="1">
      <c r="A133" s="14">
        <v>1550</v>
      </c>
      <c r="B133" s="15" t="s">
        <v>263</v>
      </c>
      <c r="C133" s="20" t="s">
        <v>172</v>
      </c>
      <c r="D133" s="17" t="s">
        <v>101</v>
      </c>
      <c r="E133" s="17"/>
      <c r="F133" s="17" t="s">
        <v>18</v>
      </c>
      <c r="G133" s="17" t="s">
        <v>18</v>
      </c>
      <c r="H133" s="17" t="s">
        <v>264</v>
      </c>
      <c r="I133" s="17" t="s">
        <v>89</v>
      </c>
      <c r="J133" s="18">
        <f>VLOOKUP(A133,'[1]Planilha1'!$A$1:$R$219,18,0)</f>
        <v>8785.190000000002</v>
      </c>
      <c r="K133" s="18">
        <f>VLOOKUP($A133,'[1]Planilha1'!$A128:$O347,14,0)</f>
        <v>1159.8</v>
      </c>
      <c r="L133" s="18">
        <f>VLOOKUP($A133,'[1]Planilha1'!$A128:$O347,7,0)</f>
        <v>8698.52</v>
      </c>
      <c r="M133" s="18">
        <f t="shared" si="3"/>
        <v>18643.510000000002</v>
      </c>
      <c r="N133" s="18">
        <f>VLOOKUP($A133,'[1]Planilha1'!$A128:$O2347,15,0)</f>
        <v>13463.16</v>
      </c>
      <c r="O133" s="18">
        <f aca="true" t="shared" si="4" ref="O133:O196">M133-N133</f>
        <v>5180.350000000002</v>
      </c>
    </row>
    <row r="134" spans="1:15" s="21" customFormat="1" ht="15">
      <c r="A134" s="14">
        <v>2035</v>
      </c>
      <c r="B134" s="15" t="s">
        <v>265</v>
      </c>
      <c r="C134" s="20">
        <v>42992</v>
      </c>
      <c r="D134" s="17" t="s">
        <v>65</v>
      </c>
      <c r="E134" s="17"/>
      <c r="F134" s="17" t="s">
        <v>18</v>
      </c>
      <c r="G134" s="17" t="s">
        <v>18</v>
      </c>
      <c r="H134" s="17"/>
      <c r="I134" s="17" t="s">
        <v>25</v>
      </c>
      <c r="J134" s="18">
        <f>VLOOKUP(A134,'[1]Planilha1'!$A$1:$R$219,18,0)</f>
        <v>3985.9699999999993</v>
      </c>
      <c r="K134" s="18">
        <f>VLOOKUP($A134,'[1]Planilha1'!$A129:$O348,14,0)</f>
        <v>575.78</v>
      </c>
      <c r="L134" s="18">
        <f>VLOOKUP($A134,'[1]Planilha1'!$A129:$O348,7,0)</f>
        <v>3985.97</v>
      </c>
      <c r="M134" s="18">
        <f aca="true" t="shared" si="5" ref="M134:M197">SUM(J134:L134)</f>
        <v>8547.72</v>
      </c>
      <c r="N134" s="18">
        <f>VLOOKUP($A134,'[1]Planilha1'!$A129:$O2348,15,0)</f>
        <v>6623.030000000001</v>
      </c>
      <c r="O134" s="18">
        <f t="shared" si="4"/>
        <v>1924.6899999999987</v>
      </c>
    </row>
    <row r="135" spans="1:15" s="21" customFormat="1" ht="15" customHeight="1">
      <c r="A135" s="24">
        <v>2126</v>
      </c>
      <c r="B135" s="23" t="s">
        <v>266</v>
      </c>
      <c r="C135" s="20">
        <v>43314</v>
      </c>
      <c r="D135" s="17" t="s">
        <v>39</v>
      </c>
      <c r="E135" s="17"/>
      <c r="F135" s="17" t="s">
        <v>18</v>
      </c>
      <c r="G135" s="17" t="s">
        <v>18</v>
      </c>
      <c r="H135" s="17"/>
      <c r="I135" s="17" t="s">
        <v>25</v>
      </c>
      <c r="J135" s="18">
        <f>VLOOKUP(A135,'[1]Planilha1'!$A$1:$R$219,18,0)</f>
        <v>1510.63</v>
      </c>
      <c r="K135" s="18">
        <f>VLOOKUP($A135,'[1]Planilha1'!$A130:$O349,14,0)</f>
        <v>0</v>
      </c>
      <c r="L135" s="18">
        <f>VLOOKUP($A135,'[1]Planilha1'!$A130:$O349,7,0)</f>
        <v>629.43</v>
      </c>
      <c r="M135" s="18">
        <f t="shared" si="5"/>
        <v>2140.06</v>
      </c>
      <c r="N135" s="18">
        <f>VLOOKUP($A135,'[1]Planilha1'!$A130:$O2349,15,0)</f>
        <v>976.96</v>
      </c>
      <c r="O135" s="18">
        <f t="shared" si="4"/>
        <v>1163.1</v>
      </c>
    </row>
    <row r="136" spans="1:15" s="21" customFormat="1" ht="15" customHeight="1">
      <c r="A136" s="14">
        <v>1629</v>
      </c>
      <c r="B136" s="15" t="s">
        <v>267</v>
      </c>
      <c r="C136" s="20" t="s">
        <v>100</v>
      </c>
      <c r="D136" s="17" t="s">
        <v>101</v>
      </c>
      <c r="E136" s="17"/>
      <c r="F136" s="17" t="s">
        <v>18</v>
      </c>
      <c r="G136" s="17" t="s">
        <v>18</v>
      </c>
      <c r="H136" s="17" t="s">
        <v>268</v>
      </c>
      <c r="I136" s="17" t="s">
        <v>89</v>
      </c>
      <c r="J136" s="18">
        <f>VLOOKUP(A136,'[1]Planilha1'!$A$1:$R$219,18,0)</f>
        <v>8698.52</v>
      </c>
      <c r="K136" s="18">
        <f>VLOOKUP($A136,'[1]Planilha1'!$A131:$O350,14,0)</f>
        <v>0</v>
      </c>
      <c r="L136" s="18">
        <f>VLOOKUP($A136,'[1]Planilha1'!$A131:$O350,7,0)</f>
        <v>8698.52</v>
      </c>
      <c r="M136" s="18">
        <f t="shared" si="5"/>
        <v>17397.04</v>
      </c>
      <c r="N136" s="18">
        <f>VLOOKUP($A136,'[1]Planilha1'!$A131:$O2350,15,0)</f>
        <v>10234.27</v>
      </c>
      <c r="O136" s="18">
        <f t="shared" si="4"/>
        <v>7162.77</v>
      </c>
    </row>
    <row r="137" spans="1:15" s="21" customFormat="1" ht="15" customHeight="1">
      <c r="A137" s="14">
        <v>1643</v>
      </c>
      <c r="B137" s="15" t="s">
        <v>269</v>
      </c>
      <c r="C137" s="20" t="s">
        <v>256</v>
      </c>
      <c r="D137" s="17" t="s">
        <v>16</v>
      </c>
      <c r="E137" s="17" t="s">
        <v>115</v>
      </c>
      <c r="F137" s="17" t="s">
        <v>18</v>
      </c>
      <c r="G137" s="17" t="s">
        <v>18</v>
      </c>
      <c r="H137" s="17" t="s">
        <v>270</v>
      </c>
      <c r="I137" s="17" t="s">
        <v>89</v>
      </c>
      <c r="J137" s="18">
        <f>VLOOKUP(A137,'[1]Planilha1'!$A$1:$R$219,18,0)</f>
        <v>10733.710000000003</v>
      </c>
      <c r="K137" s="18">
        <f>VLOOKUP($A137,'[1]Planilha1'!$A132:$O351,14,0)</f>
        <v>5367.07</v>
      </c>
      <c r="L137" s="18">
        <f>VLOOKUP($A137,'[1]Planilha1'!$A132:$O351,7,0)</f>
        <v>10733.8</v>
      </c>
      <c r="M137" s="18">
        <f t="shared" si="5"/>
        <v>26834.58</v>
      </c>
      <c r="N137" s="18">
        <f>VLOOKUP($A137,'[1]Planilha1'!$A132:$O2351,15,0)</f>
        <v>19078.12</v>
      </c>
      <c r="O137" s="18">
        <f t="shared" si="4"/>
        <v>7756.460000000003</v>
      </c>
    </row>
    <row r="138" spans="1:15" s="21" customFormat="1" ht="15" customHeight="1">
      <c r="A138" s="14">
        <v>1791</v>
      </c>
      <c r="B138" s="15" t="s">
        <v>271</v>
      </c>
      <c r="C138" s="20" t="s">
        <v>184</v>
      </c>
      <c r="D138" s="17" t="s">
        <v>16</v>
      </c>
      <c r="E138" s="17" t="s">
        <v>115</v>
      </c>
      <c r="F138" s="17" t="s">
        <v>18</v>
      </c>
      <c r="G138" s="17" t="s">
        <v>18</v>
      </c>
      <c r="H138" s="17"/>
      <c r="I138" s="17" t="s">
        <v>19</v>
      </c>
      <c r="J138" s="18">
        <f>VLOOKUP(A138,'[1]Planilha1'!$A$1:$R$219,18,0)</f>
        <v>5141.9</v>
      </c>
      <c r="K138" s="18">
        <f>VLOOKUP($A138,'[1]Planilha1'!$A133:$O352,14,0)</f>
        <v>0</v>
      </c>
      <c r="L138" s="18">
        <f>VLOOKUP($A138,'[1]Planilha1'!$A133:$O352,7,0)</f>
        <v>5141.9</v>
      </c>
      <c r="M138" s="18">
        <f t="shared" si="5"/>
        <v>10283.8</v>
      </c>
      <c r="N138" s="18">
        <f>VLOOKUP($A138,'[1]Planilha1'!$A133:$O2352,15,0)</f>
        <v>6188.030000000001</v>
      </c>
      <c r="O138" s="18">
        <f t="shared" si="4"/>
        <v>4095.7699999999986</v>
      </c>
    </row>
    <row r="139" spans="1:15" s="21" customFormat="1" ht="15">
      <c r="A139" s="14">
        <v>1435</v>
      </c>
      <c r="B139" s="15" t="s">
        <v>272</v>
      </c>
      <c r="C139" s="20" t="s">
        <v>273</v>
      </c>
      <c r="D139" s="17" t="s">
        <v>101</v>
      </c>
      <c r="E139" s="17"/>
      <c r="F139" s="17" t="s">
        <v>18</v>
      </c>
      <c r="G139" s="17" t="s">
        <v>18</v>
      </c>
      <c r="H139" s="17"/>
      <c r="I139" s="17" t="s">
        <v>19</v>
      </c>
      <c r="J139" s="18">
        <f>VLOOKUP(A139,'[1]Planilha1'!$A$1:$R$219,18,0)</f>
        <v>7247.68</v>
      </c>
      <c r="K139" s="18">
        <f>VLOOKUP($A139,'[1]Planilha1'!$A134:$O353,14,0)</f>
        <v>0</v>
      </c>
      <c r="L139" s="18">
        <f>VLOOKUP($A139,'[1]Planilha1'!$A134:$O353,7,0)</f>
        <v>2369.91</v>
      </c>
      <c r="M139" s="18">
        <f t="shared" si="5"/>
        <v>9617.59</v>
      </c>
      <c r="N139" s="18">
        <f>VLOOKUP($A139,'[1]Planilha1'!$A134:$O2353,15,0)</f>
        <v>8581.76</v>
      </c>
      <c r="O139" s="18">
        <f t="shared" si="4"/>
        <v>1035.83</v>
      </c>
    </row>
    <row r="140" spans="1:15" s="21" customFormat="1" ht="15" customHeight="1">
      <c r="A140" s="24">
        <v>2122</v>
      </c>
      <c r="B140" s="23" t="s">
        <v>274</v>
      </c>
      <c r="C140" s="20">
        <v>43313</v>
      </c>
      <c r="D140" s="17" t="s">
        <v>39</v>
      </c>
      <c r="E140" s="17"/>
      <c r="F140" s="17" t="s">
        <v>18</v>
      </c>
      <c r="G140" s="17" t="s">
        <v>18</v>
      </c>
      <c r="H140" s="17"/>
      <c r="I140" s="17" t="s">
        <v>25</v>
      </c>
      <c r="J140" s="18">
        <f>VLOOKUP(A140,'[1]Planilha1'!$A$1:$R$219,18,0)</f>
        <v>1510.63</v>
      </c>
      <c r="K140" s="18">
        <f>VLOOKUP($A140,'[1]Planilha1'!$A135:$O354,14,0)</f>
        <v>0</v>
      </c>
      <c r="L140" s="18">
        <f>VLOOKUP($A140,'[1]Planilha1'!$A135:$O354,7,0)</f>
        <v>629.43</v>
      </c>
      <c r="M140" s="18">
        <f t="shared" si="5"/>
        <v>2140.06</v>
      </c>
      <c r="N140" s="18">
        <f>VLOOKUP($A140,'[1]Planilha1'!$A135:$O2354,15,0)</f>
        <v>964.73</v>
      </c>
      <c r="O140" s="18">
        <f t="shared" si="4"/>
        <v>1175.33</v>
      </c>
    </row>
    <row r="141" spans="1:15" s="21" customFormat="1" ht="15" customHeight="1">
      <c r="A141" s="14">
        <v>1603</v>
      </c>
      <c r="B141" s="15" t="s">
        <v>275</v>
      </c>
      <c r="C141" s="20" t="s">
        <v>152</v>
      </c>
      <c r="D141" s="17" t="s">
        <v>16</v>
      </c>
      <c r="E141" s="17" t="s">
        <v>31</v>
      </c>
      <c r="F141" s="17" t="s">
        <v>18</v>
      </c>
      <c r="G141" s="17" t="s">
        <v>18</v>
      </c>
      <c r="H141" s="17"/>
      <c r="I141" s="17" t="s">
        <v>19</v>
      </c>
      <c r="J141" s="18">
        <f>VLOOKUP(A141,'[1]Planilha1'!$A$1:$R$219,18,0)</f>
        <v>8109</v>
      </c>
      <c r="K141" s="18">
        <f>VLOOKUP($A141,'[1]Planilha1'!$A136:$O355,14,0)</f>
        <v>0</v>
      </c>
      <c r="L141" s="18">
        <f>VLOOKUP($A141,'[1]Planilha1'!$A136:$O355,7,0)</f>
        <v>8109</v>
      </c>
      <c r="M141" s="18">
        <f t="shared" si="5"/>
        <v>16218</v>
      </c>
      <c r="N141" s="18">
        <f>VLOOKUP($A141,'[1]Planilha1'!$A136:$O2355,15,0)</f>
        <v>9497.369999999999</v>
      </c>
      <c r="O141" s="18">
        <f t="shared" si="4"/>
        <v>6720.630000000001</v>
      </c>
    </row>
    <row r="142" spans="1:15" s="21" customFormat="1" ht="15" customHeight="1">
      <c r="A142" s="14">
        <v>1814</v>
      </c>
      <c r="B142" s="15" t="s">
        <v>276</v>
      </c>
      <c r="C142" s="20" t="s">
        <v>277</v>
      </c>
      <c r="D142" s="17" t="s">
        <v>16</v>
      </c>
      <c r="E142" s="17" t="s">
        <v>33</v>
      </c>
      <c r="F142" s="17" t="s">
        <v>18</v>
      </c>
      <c r="G142" s="17" t="s">
        <v>18</v>
      </c>
      <c r="H142" s="17"/>
      <c r="I142" s="17" t="s">
        <v>19</v>
      </c>
      <c r="J142" s="18">
        <f>VLOOKUP(A142,'[1]Planilha1'!$A$1:$R$219,18,0)</f>
        <v>7783.34</v>
      </c>
      <c r="K142" s="18">
        <f>VLOOKUP($A142,'[1]Planilha1'!$A137:$O356,14,0)</f>
        <v>0</v>
      </c>
      <c r="L142" s="18">
        <f>VLOOKUP($A142,'[1]Planilha1'!$A137:$O356,7,0)</f>
        <v>5366.25</v>
      </c>
      <c r="M142" s="18">
        <f t="shared" si="5"/>
        <v>13149.59</v>
      </c>
      <c r="N142" s="18">
        <f>VLOOKUP($A142,'[1]Planilha1'!$A137:$O2356,15,0)</f>
        <v>13149.59</v>
      </c>
      <c r="O142" s="18">
        <f t="shared" si="4"/>
        <v>0</v>
      </c>
    </row>
    <row r="143" spans="1:15" s="21" customFormat="1" ht="15" customHeight="1">
      <c r="A143" s="14">
        <v>1716</v>
      </c>
      <c r="B143" s="15" t="s">
        <v>278</v>
      </c>
      <c r="C143" s="20" t="s">
        <v>279</v>
      </c>
      <c r="D143" s="17" t="s">
        <v>46</v>
      </c>
      <c r="E143" s="17"/>
      <c r="F143" s="17" t="s">
        <v>18</v>
      </c>
      <c r="G143" s="17" t="s">
        <v>18</v>
      </c>
      <c r="H143" s="17"/>
      <c r="I143" s="17" t="s">
        <v>25</v>
      </c>
      <c r="J143" s="18">
        <f>VLOOKUP(A143,'[1]Planilha1'!$A$1:$R$219,18,0)</f>
        <v>6275.83</v>
      </c>
      <c r="K143" s="18">
        <f>VLOOKUP($A143,'[1]Planilha1'!$A138:$O357,14,0)</f>
        <v>3624.47</v>
      </c>
      <c r="L143" s="18">
        <f>VLOOKUP($A143,'[1]Planilha1'!$A138:$O357,7,0)</f>
        <v>5436.57</v>
      </c>
      <c r="M143" s="18">
        <f t="shared" si="5"/>
        <v>15336.869999999999</v>
      </c>
      <c r="N143" s="18">
        <f>VLOOKUP($A143,'[1]Planilha1'!$A138:$O2357,15,0)</f>
        <v>13124.84</v>
      </c>
      <c r="O143" s="18">
        <f t="shared" si="4"/>
        <v>2212.029999999999</v>
      </c>
    </row>
    <row r="144" spans="1:15" s="21" customFormat="1" ht="15" customHeight="1">
      <c r="A144" s="14">
        <v>1587</v>
      </c>
      <c r="B144" s="15" t="s">
        <v>280</v>
      </c>
      <c r="C144" s="20" t="s">
        <v>281</v>
      </c>
      <c r="D144" s="17" t="s">
        <v>92</v>
      </c>
      <c r="E144" s="17"/>
      <c r="F144" s="17" t="s">
        <v>18</v>
      </c>
      <c r="G144" s="17" t="s">
        <v>18</v>
      </c>
      <c r="H144" s="17"/>
      <c r="I144" s="17" t="s">
        <v>25</v>
      </c>
      <c r="J144" s="18">
        <f>VLOOKUP(A144,'[1]Planilha1'!$A$1:$R$219,18,0)</f>
        <v>10873.16</v>
      </c>
      <c r="K144" s="18">
        <f>VLOOKUP($A144,'[1]Planilha1'!$A139:$O358,14,0)</f>
        <v>0</v>
      </c>
      <c r="L144" s="18">
        <f>VLOOKUP($A144,'[1]Planilha1'!$A139:$O358,7,0)</f>
        <v>10873.16</v>
      </c>
      <c r="M144" s="18">
        <f t="shared" si="5"/>
        <v>21746.32</v>
      </c>
      <c r="N144" s="18">
        <f>VLOOKUP($A144,'[1]Planilha1'!$A139:$O2358,15,0)</f>
        <v>12952.579999999998</v>
      </c>
      <c r="O144" s="18">
        <f t="shared" si="4"/>
        <v>8793.740000000002</v>
      </c>
    </row>
    <row r="145" spans="1:15" s="21" customFormat="1" ht="15" customHeight="1">
      <c r="A145" s="14">
        <v>1815</v>
      </c>
      <c r="B145" s="15" t="s">
        <v>282</v>
      </c>
      <c r="C145" s="20" t="s">
        <v>277</v>
      </c>
      <c r="D145" s="17" t="s">
        <v>16</v>
      </c>
      <c r="E145" s="17" t="s">
        <v>115</v>
      </c>
      <c r="F145" s="17" t="s">
        <v>18</v>
      </c>
      <c r="G145" s="17" t="s">
        <v>18</v>
      </c>
      <c r="H145" s="17"/>
      <c r="I145" s="17" t="s">
        <v>19</v>
      </c>
      <c r="J145" s="18">
        <f>VLOOKUP(A145,'[1]Planilha1'!$A$1:$R$219,18,0)</f>
        <v>7633.48</v>
      </c>
      <c r="K145" s="18">
        <f>VLOOKUP($A145,'[1]Planilha1'!$A140:$O359,14,0)</f>
        <v>0</v>
      </c>
      <c r="L145" s="18">
        <f>VLOOKUP($A145,'[1]Planilha1'!$A140:$O359,7,0)</f>
        <v>7533.48</v>
      </c>
      <c r="M145" s="18">
        <f t="shared" si="5"/>
        <v>15166.96</v>
      </c>
      <c r="N145" s="18">
        <f>VLOOKUP($A145,'[1]Planilha1'!$A140:$O2359,15,0)</f>
        <v>8773.08</v>
      </c>
      <c r="O145" s="18">
        <f t="shared" si="4"/>
        <v>6393.879999999999</v>
      </c>
    </row>
    <row r="146" spans="1:15" s="21" customFormat="1" ht="15" customHeight="1">
      <c r="A146" s="14">
        <v>1718</v>
      </c>
      <c r="B146" s="15" t="s">
        <v>283</v>
      </c>
      <c r="C146" s="20">
        <v>41334</v>
      </c>
      <c r="D146" s="17" t="s">
        <v>84</v>
      </c>
      <c r="E146" s="17"/>
      <c r="F146" s="17" t="s">
        <v>18</v>
      </c>
      <c r="G146" s="17" t="s">
        <v>18</v>
      </c>
      <c r="H146" s="17"/>
      <c r="I146" s="17" t="s">
        <v>25</v>
      </c>
      <c r="J146" s="18">
        <f>VLOOKUP(A146,'[1]Planilha1'!$A$1:$R$219,18,0)</f>
        <v>10824.599999999999</v>
      </c>
      <c r="K146" s="18">
        <f>VLOOKUP($A146,'[1]Planilha1'!$A141:$O360,14,0)</f>
        <v>2795.95</v>
      </c>
      <c r="L146" s="18">
        <f>VLOOKUP($A146,'[1]Planilha1'!$A141:$O360,7,0)</f>
        <v>6213.23</v>
      </c>
      <c r="M146" s="18">
        <f t="shared" si="5"/>
        <v>19833.78</v>
      </c>
      <c r="N146" s="18">
        <f>VLOOKUP($A146,'[1]Planilha1'!$A141:$O2360,15,0)</f>
        <v>18047.58</v>
      </c>
      <c r="O146" s="18">
        <f t="shared" si="4"/>
        <v>1786.199999999997</v>
      </c>
    </row>
    <row r="147" spans="1:15" s="21" customFormat="1" ht="15" customHeight="1">
      <c r="A147" s="14">
        <v>1788</v>
      </c>
      <c r="B147" s="15" t="s">
        <v>284</v>
      </c>
      <c r="C147" s="20" t="s">
        <v>285</v>
      </c>
      <c r="D147" s="17" t="s">
        <v>46</v>
      </c>
      <c r="E147" s="17"/>
      <c r="F147" s="17" t="s">
        <v>18</v>
      </c>
      <c r="G147" s="17" t="s">
        <v>18</v>
      </c>
      <c r="H147" s="17"/>
      <c r="I147" s="17" t="s">
        <v>25</v>
      </c>
      <c r="J147" s="18">
        <f>VLOOKUP(A147,'[1]Planilha1'!$A$1:$R$219,18,0)</f>
        <v>5436.57</v>
      </c>
      <c r="K147" s="18">
        <f>VLOOKUP($A147,'[1]Planilha1'!$A142:$O361,14,0)</f>
        <v>0</v>
      </c>
      <c r="L147" s="18">
        <f>VLOOKUP($A147,'[1]Planilha1'!$A142:$O361,7,0)</f>
        <v>5436.57</v>
      </c>
      <c r="M147" s="18">
        <f t="shared" si="5"/>
        <v>10873.14</v>
      </c>
      <c r="N147" s="18">
        <f>VLOOKUP($A147,'[1]Planilha1'!$A142:$O2361,15,0)</f>
        <v>6123.47</v>
      </c>
      <c r="O147" s="18">
        <f t="shared" si="4"/>
        <v>4749.669999999999</v>
      </c>
    </row>
    <row r="148" spans="1:15" s="21" customFormat="1" ht="15" customHeight="1">
      <c r="A148" s="14">
        <v>1552</v>
      </c>
      <c r="B148" s="15" t="s">
        <v>286</v>
      </c>
      <c r="C148" s="20" t="s">
        <v>172</v>
      </c>
      <c r="D148" s="17" t="s">
        <v>101</v>
      </c>
      <c r="E148" s="17"/>
      <c r="F148" s="17" t="s">
        <v>18</v>
      </c>
      <c r="G148" s="17" t="s">
        <v>18</v>
      </c>
      <c r="H148" s="17"/>
      <c r="I148" s="17" t="s">
        <v>19</v>
      </c>
      <c r="J148" s="18">
        <f>VLOOKUP(A148,'[1]Planilha1'!$A$1:$R$219,18,0)</f>
        <v>4859.9</v>
      </c>
      <c r="K148" s="18">
        <f>VLOOKUP($A148,'[1]Planilha1'!$A143:$O362,14,0)</f>
        <v>0</v>
      </c>
      <c r="L148" s="18">
        <f>VLOOKUP($A148,'[1]Planilha1'!$A143:$O362,7,0)</f>
        <v>4859.9</v>
      </c>
      <c r="M148" s="18">
        <f t="shared" si="5"/>
        <v>9719.8</v>
      </c>
      <c r="N148" s="18">
        <f>VLOOKUP($A148,'[1]Planilha1'!$A143:$O2362,15,0)</f>
        <v>4172.41</v>
      </c>
      <c r="O148" s="18">
        <f t="shared" si="4"/>
        <v>5547.389999999999</v>
      </c>
    </row>
    <row r="149" spans="1:15" s="21" customFormat="1" ht="15" customHeight="1">
      <c r="A149" s="14">
        <v>1650</v>
      </c>
      <c r="B149" s="15" t="s">
        <v>287</v>
      </c>
      <c r="C149" s="20" t="s">
        <v>288</v>
      </c>
      <c r="D149" s="17" t="s">
        <v>16</v>
      </c>
      <c r="E149" s="17" t="s">
        <v>22</v>
      </c>
      <c r="F149" s="17" t="s">
        <v>18</v>
      </c>
      <c r="G149" s="17" t="s">
        <v>18</v>
      </c>
      <c r="H149" s="17"/>
      <c r="I149" s="17" t="s">
        <v>19</v>
      </c>
      <c r="J149" s="18">
        <f>VLOOKUP(A149,'[1]Planilha1'!$A$1:$R$219,18,0)</f>
        <v>7888.479999999999</v>
      </c>
      <c r="K149" s="18">
        <f>VLOOKUP($A149,'[1]Planilha1'!$A144:$O363,14,0)</f>
        <v>0</v>
      </c>
      <c r="L149" s="18">
        <f>VLOOKUP($A149,'[1]Planilha1'!$A144:$O363,7,0)</f>
        <v>4128.96</v>
      </c>
      <c r="M149" s="18">
        <f t="shared" si="5"/>
        <v>12017.439999999999</v>
      </c>
      <c r="N149" s="18">
        <f>VLOOKUP($A149,'[1]Planilha1'!$A144:$O2363,15,0)</f>
        <v>6645.219999999999</v>
      </c>
      <c r="O149" s="18">
        <f t="shared" si="4"/>
        <v>5372.219999999999</v>
      </c>
    </row>
    <row r="150" spans="1:15" s="21" customFormat="1" ht="15" customHeight="1">
      <c r="A150" s="14">
        <v>117</v>
      </c>
      <c r="B150" s="15" t="s">
        <v>289</v>
      </c>
      <c r="C150" s="20" t="s">
        <v>290</v>
      </c>
      <c r="D150" s="17" t="s">
        <v>62</v>
      </c>
      <c r="E150" s="17"/>
      <c r="F150" s="17" t="s">
        <v>18</v>
      </c>
      <c r="G150" s="17" t="s">
        <v>18</v>
      </c>
      <c r="H150" s="17"/>
      <c r="I150" s="17" t="s">
        <v>19</v>
      </c>
      <c r="J150" s="18">
        <f>VLOOKUP(A150,'[1]Planilha1'!$A$1:$R$219,18,0)</f>
        <v>6338.67</v>
      </c>
      <c r="K150" s="18">
        <f>VLOOKUP($A150,'[1]Planilha1'!$A145:$O364,14,0)</f>
        <v>1290</v>
      </c>
      <c r="L150" s="18">
        <f>VLOOKUP($A150,'[1]Planilha1'!$A145:$O364,7,0)</f>
        <v>5804.99</v>
      </c>
      <c r="M150" s="18">
        <f t="shared" si="5"/>
        <v>13433.66</v>
      </c>
      <c r="N150" s="18">
        <f>VLOOKUP($A150,'[1]Planilha1'!$A145:$O2364,15,0)</f>
        <v>10803.29</v>
      </c>
      <c r="O150" s="18">
        <f t="shared" si="4"/>
        <v>2630.369999999999</v>
      </c>
    </row>
    <row r="151" spans="1:15" s="21" customFormat="1" ht="15" customHeight="1">
      <c r="A151" s="14">
        <v>1480</v>
      </c>
      <c r="B151" s="15" t="s">
        <v>291</v>
      </c>
      <c r="C151" s="20" t="s">
        <v>292</v>
      </c>
      <c r="D151" s="17" t="s">
        <v>293</v>
      </c>
      <c r="E151" s="17"/>
      <c r="F151" s="17" t="s">
        <v>18</v>
      </c>
      <c r="G151" s="17" t="s">
        <v>18</v>
      </c>
      <c r="H151" s="17" t="s">
        <v>294</v>
      </c>
      <c r="I151" s="17" t="s">
        <v>52</v>
      </c>
      <c r="J151" s="18">
        <f>VLOOKUP(A151,'[1]Planilha1'!$A$1:$R$219,18,0)</f>
        <v>14991.540000000003</v>
      </c>
      <c r="K151" s="18">
        <f>VLOOKUP($A151,'[1]Planilha1'!$A146:$O365,14,0)</f>
        <v>0</v>
      </c>
      <c r="L151" s="18">
        <f>VLOOKUP($A151,'[1]Planilha1'!$A146:$O365,7,0)</f>
        <v>14991.539999999999</v>
      </c>
      <c r="M151" s="18">
        <f t="shared" si="5"/>
        <v>29983.08</v>
      </c>
      <c r="N151" s="18">
        <f>VLOOKUP($A151,'[1]Planilha1'!$A146:$O2365,15,0)</f>
        <v>18027.67</v>
      </c>
      <c r="O151" s="18">
        <f t="shared" si="4"/>
        <v>11955.410000000003</v>
      </c>
    </row>
    <row r="152" spans="1:15" s="21" customFormat="1" ht="15" customHeight="1">
      <c r="A152" s="14">
        <v>1136</v>
      </c>
      <c r="B152" s="15" t="s">
        <v>295</v>
      </c>
      <c r="C152" s="20" t="s">
        <v>296</v>
      </c>
      <c r="D152" s="17" t="s">
        <v>196</v>
      </c>
      <c r="E152" s="17"/>
      <c r="F152" s="17" t="s">
        <v>18</v>
      </c>
      <c r="G152" s="17" t="s">
        <v>18</v>
      </c>
      <c r="H152" s="17"/>
      <c r="I152" s="17" t="s">
        <v>19</v>
      </c>
      <c r="J152" s="18">
        <f>VLOOKUP(A152,'[1]Planilha1'!$A$1:$R$219,18,0)</f>
        <v>7444.9</v>
      </c>
      <c r="K152" s="18">
        <f>VLOOKUP($A152,'[1]Planilha1'!$A147:$O366,14,0)</f>
        <v>0</v>
      </c>
      <c r="L152" s="18">
        <f>VLOOKUP($A152,'[1]Planilha1'!$A147:$O366,7,0)</f>
        <v>7444.9</v>
      </c>
      <c r="M152" s="18">
        <f t="shared" si="5"/>
        <v>14889.8</v>
      </c>
      <c r="N152" s="18">
        <f>VLOOKUP($A152,'[1]Planilha1'!$A147:$O2366,15,0)</f>
        <v>8419.14</v>
      </c>
      <c r="O152" s="18">
        <f t="shared" si="4"/>
        <v>6470.66</v>
      </c>
    </row>
    <row r="153" spans="1:15" s="21" customFormat="1" ht="15" customHeight="1">
      <c r="A153" s="24">
        <v>2133</v>
      </c>
      <c r="B153" s="15" t="s">
        <v>297</v>
      </c>
      <c r="C153" s="20">
        <v>43346</v>
      </c>
      <c r="D153" s="17" t="s">
        <v>298</v>
      </c>
      <c r="E153" s="17"/>
      <c r="F153" s="17" t="s">
        <v>18</v>
      </c>
      <c r="G153" s="17" t="s">
        <v>18</v>
      </c>
      <c r="H153" s="17"/>
      <c r="I153" s="17" t="s">
        <v>25</v>
      </c>
      <c r="J153" s="18">
        <f>VLOOKUP(A153,'[1]Planilha1'!$A$1:$R$219,18,0)</f>
        <v>22673.78</v>
      </c>
      <c r="K153" s="18">
        <f>VLOOKUP($A153,'[1]Planilha1'!$A148:$O367,14,0)</f>
        <v>0</v>
      </c>
      <c r="L153" s="18">
        <f>VLOOKUP($A153,'[1]Planilha1'!$A148:$O367,7,0)</f>
        <v>2267.38</v>
      </c>
      <c r="M153" s="18">
        <f t="shared" si="5"/>
        <v>24941.16</v>
      </c>
      <c r="N153" s="18">
        <f>VLOOKUP($A153,'[1]Planilha1'!$A148:$O2367,15,0)</f>
        <v>9379.6</v>
      </c>
      <c r="O153" s="18">
        <f t="shared" si="4"/>
        <v>15561.56</v>
      </c>
    </row>
    <row r="154" spans="1:15" s="21" customFormat="1" ht="15" customHeight="1">
      <c r="A154" s="14">
        <v>34</v>
      </c>
      <c r="B154" s="15" t="s">
        <v>299</v>
      </c>
      <c r="C154" s="20" t="s">
        <v>300</v>
      </c>
      <c r="D154" s="17" t="s">
        <v>62</v>
      </c>
      <c r="E154" s="17"/>
      <c r="F154" s="17" t="s">
        <v>18</v>
      </c>
      <c r="G154" s="17" t="s">
        <v>18</v>
      </c>
      <c r="H154" s="17"/>
      <c r="I154" s="17" t="s">
        <v>19</v>
      </c>
      <c r="J154" s="18">
        <f>VLOOKUP(A154,'[1]Planilha1'!$A$1:$R$219,18,0)</f>
        <v>5851.45</v>
      </c>
      <c r="K154" s="18">
        <f>VLOOKUP($A154,'[1]Planilha1'!$A149:$O368,14,0)</f>
        <v>0</v>
      </c>
      <c r="L154" s="18">
        <f>VLOOKUP($A154,'[1]Planilha1'!$A149:$O368,7,0)</f>
        <v>5851.45</v>
      </c>
      <c r="M154" s="18">
        <f t="shared" si="5"/>
        <v>11702.9</v>
      </c>
      <c r="N154" s="18">
        <f>VLOOKUP($A154,'[1]Planilha1'!$A149:$O2368,15,0)</f>
        <v>6675.450000000001</v>
      </c>
      <c r="O154" s="18">
        <f t="shared" si="4"/>
        <v>5027.449999999999</v>
      </c>
    </row>
    <row r="155" spans="1:15" s="21" customFormat="1" ht="15" customHeight="1">
      <c r="A155" s="14">
        <v>1866</v>
      </c>
      <c r="B155" s="15" t="s">
        <v>301</v>
      </c>
      <c r="C155" s="20" t="s">
        <v>150</v>
      </c>
      <c r="D155" s="17" t="s">
        <v>16</v>
      </c>
      <c r="E155" s="17" t="s">
        <v>115</v>
      </c>
      <c r="F155" s="17" t="s">
        <v>18</v>
      </c>
      <c r="G155" s="17" t="s">
        <v>18</v>
      </c>
      <c r="H155" s="17"/>
      <c r="I155" s="17" t="s">
        <v>19</v>
      </c>
      <c r="J155" s="18">
        <f>VLOOKUP(A155,'[1]Planilha1'!$A$1:$R$219,18,0)</f>
        <v>9173.060000000001</v>
      </c>
      <c r="K155" s="18">
        <f>VLOOKUP($A155,'[1]Planilha1'!$A150:$O369,14,0)</f>
        <v>1388.45</v>
      </c>
      <c r="L155" s="18">
        <f>VLOOKUP($A155,'[1]Planilha1'!$A150:$O369,7,0)</f>
        <v>8330.68</v>
      </c>
      <c r="M155" s="18">
        <f t="shared" si="5"/>
        <v>18892.190000000002</v>
      </c>
      <c r="N155" s="18">
        <f>VLOOKUP($A155,'[1]Planilha1'!$A150:$O2369,15,0)</f>
        <v>14374.59</v>
      </c>
      <c r="O155" s="18">
        <f t="shared" si="4"/>
        <v>4517.600000000002</v>
      </c>
    </row>
    <row r="156" spans="1:15" s="21" customFormat="1" ht="15">
      <c r="A156" s="14">
        <v>2111</v>
      </c>
      <c r="B156" s="15" t="s">
        <v>302</v>
      </c>
      <c r="C156" s="20">
        <v>43297</v>
      </c>
      <c r="D156" s="17" t="s">
        <v>65</v>
      </c>
      <c r="E156" s="17"/>
      <c r="F156" s="17" t="s">
        <v>18</v>
      </c>
      <c r="G156" s="17" t="s">
        <v>18</v>
      </c>
      <c r="H156" s="17"/>
      <c r="I156" s="17" t="s">
        <v>25</v>
      </c>
      <c r="J156" s="18">
        <f>VLOOKUP(A156,'[1]Planilha1'!$A$1:$R$219,18,0)</f>
        <v>3985.9700000000003</v>
      </c>
      <c r="K156" s="18">
        <f>VLOOKUP($A156,'[1]Planilha1'!$A151:$O370,14,0)</f>
        <v>0</v>
      </c>
      <c r="L156" s="18">
        <f>VLOOKUP($A156,'[1]Planilha1'!$A151:$O370,7,0)</f>
        <v>1992.99</v>
      </c>
      <c r="M156" s="18">
        <f t="shared" si="5"/>
        <v>5978.96</v>
      </c>
      <c r="N156" s="18">
        <f>VLOOKUP($A156,'[1]Planilha1'!$A151:$O2370,15,0)</f>
        <v>2532</v>
      </c>
      <c r="O156" s="18">
        <f t="shared" si="4"/>
        <v>3446.96</v>
      </c>
    </row>
    <row r="157" spans="1:15" s="21" customFormat="1" ht="15" customHeight="1">
      <c r="A157" s="14">
        <v>1793</v>
      </c>
      <c r="B157" s="15" t="s">
        <v>303</v>
      </c>
      <c r="C157" s="20" t="s">
        <v>304</v>
      </c>
      <c r="D157" s="17" t="s">
        <v>16</v>
      </c>
      <c r="E157" s="17" t="s">
        <v>17</v>
      </c>
      <c r="F157" s="17" t="s">
        <v>18</v>
      </c>
      <c r="G157" s="17" t="s">
        <v>18</v>
      </c>
      <c r="H157" s="17"/>
      <c r="I157" s="17" t="s">
        <v>19</v>
      </c>
      <c r="J157" s="18">
        <f>VLOOKUP(A157,'[1]Planilha1'!$A$1:$R$219,18,0)</f>
        <v>8430.63</v>
      </c>
      <c r="K157" s="18">
        <f>VLOOKUP($A157,'[1]Planilha1'!$A152:$O371,14,0)</f>
        <v>1018.15</v>
      </c>
      <c r="L157" s="18">
        <f>VLOOKUP($A157,'[1]Planilha1'!$A152:$O371,7,0)</f>
        <v>8330.68</v>
      </c>
      <c r="M157" s="18">
        <f t="shared" si="5"/>
        <v>17779.46</v>
      </c>
      <c r="N157" s="18">
        <f>VLOOKUP($A157,'[1]Planilha1'!$A152:$O2371,15,0)</f>
        <v>14867.08</v>
      </c>
      <c r="O157" s="18">
        <f t="shared" si="4"/>
        <v>2912.379999999999</v>
      </c>
    </row>
    <row r="158" spans="1:15" s="21" customFormat="1" ht="15" customHeight="1">
      <c r="A158" s="24">
        <v>1982</v>
      </c>
      <c r="B158" s="15" t="s">
        <v>305</v>
      </c>
      <c r="C158" s="20" t="s">
        <v>306</v>
      </c>
      <c r="D158" s="17" t="s">
        <v>39</v>
      </c>
      <c r="E158" s="17"/>
      <c r="F158" s="17" t="s">
        <v>18</v>
      </c>
      <c r="G158" s="17" t="s">
        <v>18</v>
      </c>
      <c r="H158" s="17"/>
      <c r="I158" s="17" t="s">
        <v>25</v>
      </c>
      <c r="J158" s="18">
        <f>VLOOKUP(A158,'[1]Planilha1'!$A$1:$R$219,18,0)</f>
        <v>1510.63</v>
      </c>
      <c r="K158" s="18">
        <f>VLOOKUP($A158,'[1]Planilha1'!$A153:$O372,14,0)</f>
        <v>0</v>
      </c>
      <c r="L158" s="18">
        <f>VLOOKUP($A158,'[1]Planilha1'!$A153:$O372,7,0)</f>
        <v>1510.63</v>
      </c>
      <c r="M158" s="18">
        <f t="shared" si="5"/>
        <v>3021.26</v>
      </c>
      <c r="N158" s="18">
        <f>VLOOKUP($A158,'[1]Planilha1'!$A153:$O2372,15,0)</f>
        <v>1898.9899999999998</v>
      </c>
      <c r="O158" s="18">
        <f t="shared" si="4"/>
        <v>1122.2700000000004</v>
      </c>
    </row>
    <row r="159" spans="1:15" s="21" customFormat="1" ht="15">
      <c r="A159" s="14">
        <v>1536</v>
      </c>
      <c r="B159" s="15" t="s">
        <v>307</v>
      </c>
      <c r="C159" s="20" t="s">
        <v>172</v>
      </c>
      <c r="D159" s="17" t="s">
        <v>16</v>
      </c>
      <c r="E159" s="17" t="s">
        <v>241</v>
      </c>
      <c r="F159" s="17" t="s">
        <v>18</v>
      </c>
      <c r="G159" s="17" t="s">
        <v>18</v>
      </c>
      <c r="H159" s="17"/>
      <c r="I159" s="17" t="s">
        <v>19</v>
      </c>
      <c r="J159" s="18">
        <f>VLOOKUP(A159,'[1]Planilha1'!$A$1:$R$219,18,0)</f>
        <v>5241.9</v>
      </c>
      <c r="K159" s="18">
        <f>VLOOKUP($A159,'[1]Planilha1'!$A154:$O373,14,0)</f>
        <v>0</v>
      </c>
      <c r="L159" s="18">
        <f>VLOOKUP($A159,'[1]Planilha1'!$A154:$O373,7,0)</f>
        <v>5141.9</v>
      </c>
      <c r="M159" s="18">
        <f t="shared" si="5"/>
        <v>10383.8</v>
      </c>
      <c r="N159" s="18">
        <f>VLOOKUP($A159,'[1]Planilha1'!$A154:$O2373,15,0)</f>
        <v>5461</v>
      </c>
      <c r="O159" s="18">
        <f t="shared" si="4"/>
        <v>4922.799999999999</v>
      </c>
    </row>
    <row r="160" spans="1:15" s="21" customFormat="1" ht="15" customHeight="1">
      <c r="A160" s="14">
        <v>1770</v>
      </c>
      <c r="B160" s="15" t="s">
        <v>308</v>
      </c>
      <c r="C160" s="20" t="s">
        <v>41</v>
      </c>
      <c r="D160" s="17" t="s">
        <v>16</v>
      </c>
      <c r="E160" s="17" t="s">
        <v>42</v>
      </c>
      <c r="F160" s="17" t="s">
        <v>18</v>
      </c>
      <c r="G160" s="17" t="s">
        <v>18</v>
      </c>
      <c r="H160" s="17"/>
      <c r="I160" s="17" t="s">
        <v>19</v>
      </c>
      <c r="J160" s="18">
        <f>VLOOKUP(A160,'[1]Planilha1'!$A$1:$R$219,18,0)</f>
        <v>5141.9</v>
      </c>
      <c r="K160" s="18">
        <f>VLOOKUP($A160,'[1]Planilha1'!$A155:$O374,14,0)</f>
        <v>0</v>
      </c>
      <c r="L160" s="18">
        <f>VLOOKUP($A160,'[1]Planilha1'!$A155:$O374,7,0)</f>
        <v>5141.9</v>
      </c>
      <c r="M160" s="18">
        <f t="shared" si="5"/>
        <v>10283.8</v>
      </c>
      <c r="N160" s="18">
        <f>VLOOKUP($A160,'[1]Planilha1'!$A155:$O2374,15,0)</f>
        <v>6539.2300000000005</v>
      </c>
      <c r="O160" s="18">
        <f t="shared" si="4"/>
        <v>3744.569999999999</v>
      </c>
    </row>
    <row r="161" spans="1:15" s="21" customFormat="1" ht="15" customHeight="1">
      <c r="A161" s="24">
        <v>2128</v>
      </c>
      <c r="B161" s="23" t="s">
        <v>309</v>
      </c>
      <c r="C161" s="20">
        <v>43314</v>
      </c>
      <c r="D161" s="17" t="s">
        <v>39</v>
      </c>
      <c r="E161" s="17"/>
      <c r="F161" s="17" t="s">
        <v>18</v>
      </c>
      <c r="G161" s="17" t="s">
        <v>18</v>
      </c>
      <c r="H161" s="17"/>
      <c r="I161" s="17" t="s">
        <v>25</v>
      </c>
      <c r="J161" s="18">
        <f>VLOOKUP(A161,'[1]Planilha1'!$A$1:$R$219,18,0)</f>
        <v>1510.63</v>
      </c>
      <c r="K161" s="18">
        <f>VLOOKUP($A161,'[1]Planilha1'!$A156:$O375,14,0)</f>
        <v>0</v>
      </c>
      <c r="L161" s="18">
        <f>VLOOKUP($A161,'[1]Planilha1'!$A156:$O375,7,0)</f>
        <v>629.43</v>
      </c>
      <c r="M161" s="18">
        <f t="shared" si="5"/>
        <v>2140.06</v>
      </c>
      <c r="N161" s="18">
        <f>VLOOKUP($A161,'[1]Planilha1'!$A156:$O2375,15,0)</f>
        <v>964.73</v>
      </c>
      <c r="O161" s="18">
        <f t="shared" si="4"/>
        <v>1175.33</v>
      </c>
    </row>
    <row r="162" spans="1:15" s="21" customFormat="1" ht="15" customHeight="1">
      <c r="A162" s="14">
        <v>1939</v>
      </c>
      <c r="B162" s="15" t="s">
        <v>310</v>
      </c>
      <c r="C162" s="20" t="s">
        <v>311</v>
      </c>
      <c r="D162" s="17" t="s">
        <v>92</v>
      </c>
      <c r="E162" s="17" t="s">
        <v>312</v>
      </c>
      <c r="F162" s="17" t="s">
        <v>18</v>
      </c>
      <c r="G162" s="17" t="s">
        <v>18</v>
      </c>
      <c r="H162" s="17"/>
      <c r="I162" s="17" t="s">
        <v>25</v>
      </c>
      <c r="J162" s="18">
        <f>VLOOKUP(A162,'[1]Planilha1'!$A$1:$R$219,18,0)</f>
        <v>10873.16</v>
      </c>
      <c r="K162" s="18">
        <f>VLOOKUP($A162,'[1]Planilha1'!$A157:$O376,14,0)</f>
        <v>0</v>
      </c>
      <c r="L162" s="18">
        <f>VLOOKUP($A162,'[1]Planilha1'!$A157:$O376,7,0)</f>
        <v>10873.16</v>
      </c>
      <c r="M162" s="18">
        <f t="shared" si="5"/>
        <v>21746.32</v>
      </c>
      <c r="N162" s="18">
        <f>VLOOKUP($A162,'[1]Planilha1'!$A157:$O2376,15,0)</f>
        <v>12952.579999999998</v>
      </c>
      <c r="O162" s="18">
        <f t="shared" si="4"/>
        <v>8793.740000000002</v>
      </c>
    </row>
    <row r="163" spans="1:15" s="21" customFormat="1" ht="15" customHeight="1">
      <c r="A163" s="14">
        <v>1969</v>
      </c>
      <c r="B163" s="15" t="s">
        <v>313</v>
      </c>
      <c r="C163" s="20" t="s">
        <v>126</v>
      </c>
      <c r="D163" s="17" t="s">
        <v>24</v>
      </c>
      <c r="E163" s="17"/>
      <c r="F163" s="17" t="s">
        <v>18</v>
      </c>
      <c r="G163" s="17" t="s">
        <v>18</v>
      </c>
      <c r="H163" s="17"/>
      <c r="I163" s="17" t="s">
        <v>25</v>
      </c>
      <c r="J163" s="18">
        <f>VLOOKUP(A163,'[1]Planilha1'!$A$1:$R$219,18,0)</f>
        <v>3188.78</v>
      </c>
      <c r="K163" s="18">
        <f>VLOOKUP($A163,'[1]Planilha1'!$A158:$O377,14,0)</f>
        <v>0</v>
      </c>
      <c r="L163" s="18">
        <f>VLOOKUP($A163,'[1]Planilha1'!$A158:$O377,7,0)</f>
        <v>3188.78</v>
      </c>
      <c r="M163" s="18">
        <f t="shared" si="5"/>
        <v>6377.56</v>
      </c>
      <c r="N163" s="18">
        <f>VLOOKUP($A163,'[1]Planilha1'!$A158:$O2377,15,0)</f>
        <v>3535.11</v>
      </c>
      <c r="O163" s="18">
        <f t="shared" si="4"/>
        <v>2842.4500000000003</v>
      </c>
    </row>
    <row r="164" spans="1:15" s="21" customFormat="1" ht="15" customHeight="1">
      <c r="A164" s="14">
        <v>1567</v>
      </c>
      <c r="B164" s="15" t="s">
        <v>314</v>
      </c>
      <c r="C164" s="20" t="s">
        <v>315</v>
      </c>
      <c r="D164" s="17" t="s">
        <v>16</v>
      </c>
      <c r="E164" s="17" t="s">
        <v>42</v>
      </c>
      <c r="F164" s="17" t="s">
        <v>18</v>
      </c>
      <c r="G164" s="17" t="s">
        <v>18</v>
      </c>
      <c r="H164" s="17"/>
      <c r="I164" s="17" t="s">
        <v>19</v>
      </c>
      <c r="J164" s="18">
        <f>VLOOKUP(A164,'[1]Planilha1'!$A$1:$R$219,18,0)</f>
        <v>5280.259999999999</v>
      </c>
      <c r="K164" s="18">
        <f>VLOOKUP($A164,'[1]Planilha1'!$A159:$O378,14,0)</f>
        <v>1142.64</v>
      </c>
      <c r="L164" s="18">
        <f>VLOOKUP($A164,'[1]Planilha1'!$A159:$O378,7,0)</f>
        <v>5141.9</v>
      </c>
      <c r="M164" s="18">
        <f t="shared" si="5"/>
        <v>11564.8</v>
      </c>
      <c r="N164" s="18">
        <f>VLOOKUP($A164,'[1]Planilha1'!$A159:$O2378,15,0)</f>
        <v>9446.66</v>
      </c>
      <c r="O164" s="18">
        <f t="shared" si="4"/>
        <v>2118.1399999999994</v>
      </c>
    </row>
    <row r="165" spans="1:15" s="21" customFormat="1" ht="15" customHeight="1">
      <c r="A165" s="14">
        <v>2098</v>
      </c>
      <c r="B165" s="15" t="s">
        <v>316</v>
      </c>
      <c r="C165" s="20">
        <v>43290</v>
      </c>
      <c r="D165" s="17" t="s">
        <v>24</v>
      </c>
      <c r="E165" s="17"/>
      <c r="F165" s="17" t="s">
        <v>18</v>
      </c>
      <c r="G165" s="17" t="s">
        <v>18</v>
      </c>
      <c r="H165" s="17"/>
      <c r="I165" s="17" t="s">
        <v>25</v>
      </c>
      <c r="J165" s="18">
        <f>VLOOKUP(A165,'[1]Planilha1'!$A$1:$R$219,18,0)</f>
        <v>3685.7300000000005</v>
      </c>
      <c r="K165" s="18">
        <f>VLOOKUP($A165,'[1]Planilha1'!$A160:$O379,14,0)</f>
        <v>0</v>
      </c>
      <c r="L165" s="18">
        <f>VLOOKUP($A165,'[1]Planilha1'!$A160:$O379,7,0)</f>
        <v>1594.39</v>
      </c>
      <c r="M165" s="18">
        <f t="shared" si="5"/>
        <v>5280.120000000001</v>
      </c>
      <c r="N165" s="18">
        <f>VLOOKUP($A165,'[1]Planilha1'!$A160:$O2379,15,0)</f>
        <v>2651.36</v>
      </c>
      <c r="O165" s="18">
        <f t="shared" si="4"/>
        <v>2628.7600000000007</v>
      </c>
    </row>
    <row r="166" spans="1:15" s="21" customFormat="1" ht="15" customHeight="1">
      <c r="A166" s="14">
        <v>2108</v>
      </c>
      <c r="B166" s="15" t="s">
        <v>317</v>
      </c>
      <c r="C166" s="20">
        <v>43291</v>
      </c>
      <c r="D166" s="17" t="s">
        <v>84</v>
      </c>
      <c r="E166" s="17"/>
      <c r="F166" s="17" t="s">
        <v>18</v>
      </c>
      <c r="G166" s="17" t="s">
        <v>18</v>
      </c>
      <c r="H166" s="17"/>
      <c r="I166" s="17" t="s">
        <v>25</v>
      </c>
      <c r="J166" s="18">
        <f>VLOOKUP(A166,'[1]Planilha1'!$A$1:$R$219,18,0)</f>
        <v>9319.84</v>
      </c>
      <c r="K166" s="18">
        <f>VLOOKUP($A166,'[1]Planilha1'!$A161:$O380,14,0)</f>
        <v>0</v>
      </c>
      <c r="L166" s="18">
        <f>VLOOKUP($A166,'[1]Planilha1'!$A161:$O380,7,0)</f>
        <v>4659.92</v>
      </c>
      <c r="M166" s="18">
        <f t="shared" si="5"/>
        <v>13979.76</v>
      </c>
      <c r="N166" s="18">
        <f>VLOOKUP($A166,'[1]Planilha1'!$A161:$O2380,15,0)</f>
        <v>6414.74</v>
      </c>
      <c r="O166" s="18">
        <f t="shared" si="4"/>
        <v>7565.02</v>
      </c>
    </row>
    <row r="167" spans="1:15" s="21" customFormat="1" ht="15" customHeight="1">
      <c r="A167" s="14">
        <v>1638</v>
      </c>
      <c r="B167" s="15" t="s">
        <v>318</v>
      </c>
      <c r="C167" s="20" t="s">
        <v>21</v>
      </c>
      <c r="D167" s="17" t="s">
        <v>16</v>
      </c>
      <c r="E167" s="17" t="s">
        <v>31</v>
      </c>
      <c r="F167" s="17" t="s">
        <v>18</v>
      </c>
      <c r="G167" s="17" t="s">
        <v>18</v>
      </c>
      <c r="H167" s="17"/>
      <c r="I167" s="17" t="s">
        <v>19</v>
      </c>
      <c r="J167" s="18">
        <f>VLOOKUP(A167,'[1]Planilha1'!$A$1:$R$219,18,0)</f>
        <v>8247.359999999999</v>
      </c>
      <c r="K167" s="18">
        <f>VLOOKUP($A167,'[1]Planilha1'!$A162:$O381,14,0)</f>
        <v>540.6</v>
      </c>
      <c r="L167" s="18">
        <f>VLOOKUP($A167,'[1]Planilha1'!$A162:$O381,7,0)</f>
        <v>8109</v>
      </c>
      <c r="M167" s="18">
        <f t="shared" si="5"/>
        <v>16896.96</v>
      </c>
      <c r="N167" s="18">
        <f>VLOOKUP($A167,'[1]Planilha1'!$A162:$O2381,15,0)</f>
        <v>11041.33</v>
      </c>
      <c r="O167" s="18">
        <f t="shared" si="4"/>
        <v>5855.629999999999</v>
      </c>
    </row>
    <row r="168" spans="1:15" s="21" customFormat="1" ht="15" customHeight="1">
      <c r="A168" s="14">
        <v>1416</v>
      </c>
      <c r="B168" s="15" t="s">
        <v>319</v>
      </c>
      <c r="C168" s="20" t="s">
        <v>30</v>
      </c>
      <c r="D168" s="17" t="s">
        <v>16</v>
      </c>
      <c r="E168" s="17" t="s">
        <v>115</v>
      </c>
      <c r="F168" s="17" t="s">
        <v>18</v>
      </c>
      <c r="G168" s="17" t="s">
        <v>18</v>
      </c>
      <c r="H168" s="17"/>
      <c r="I168" s="17" t="s">
        <v>19</v>
      </c>
      <c r="J168" s="18">
        <f>VLOOKUP(A168,'[1]Planilha1'!$A$1:$R$219,18,0)</f>
        <v>8330.68</v>
      </c>
      <c r="K168" s="18">
        <f>VLOOKUP($A168,'[1]Planilha1'!$A163:$O382,14,0)</f>
        <v>0</v>
      </c>
      <c r="L168" s="18">
        <f>VLOOKUP($A168,'[1]Planilha1'!$A163:$O382,7,0)</f>
        <v>8330.68</v>
      </c>
      <c r="M168" s="18">
        <f t="shared" si="5"/>
        <v>16661.36</v>
      </c>
      <c r="N168" s="18">
        <f>VLOOKUP($A168,'[1]Planilha1'!$A163:$O2382,15,0)</f>
        <v>11079.58</v>
      </c>
      <c r="O168" s="18">
        <f t="shared" si="4"/>
        <v>5581.780000000001</v>
      </c>
    </row>
    <row r="169" spans="1:15" s="21" customFormat="1" ht="15" customHeight="1">
      <c r="A169" s="14">
        <v>1140</v>
      </c>
      <c r="B169" s="15" t="s">
        <v>320</v>
      </c>
      <c r="C169" s="20" t="s">
        <v>321</v>
      </c>
      <c r="D169" s="17" t="s">
        <v>62</v>
      </c>
      <c r="E169" s="17"/>
      <c r="F169" s="17" t="s">
        <v>18</v>
      </c>
      <c r="G169" s="17" t="s">
        <v>18</v>
      </c>
      <c r="H169" s="17"/>
      <c r="I169" s="17" t="s">
        <v>19</v>
      </c>
      <c r="J169" s="18">
        <f>VLOOKUP(A169,'[1]Planilha1'!$A$1:$R$219,18,0)</f>
        <v>8243.030000000002</v>
      </c>
      <c r="K169" s="18">
        <f>VLOOKUP($A169,'[1]Planilha1'!$A164:$O383,14,0)</f>
        <v>0</v>
      </c>
      <c r="L169" s="18">
        <f>VLOOKUP($A169,'[1]Planilha1'!$A164:$O383,7,0)</f>
        <v>8243.029999999999</v>
      </c>
      <c r="M169" s="18">
        <f t="shared" si="5"/>
        <v>16486.06</v>
      </c>
      <c r="N169" s="18">
        <f>VLOOKUP($A169,'[1]Planilha1'!$A164:$O2383,15,0)</f>
        <v>9334.69</v>
      </c>
      <c r="O169" s="18">
        <f t="shared" si="4"/>
        <v>7151.370000000001</v>
      </c>
    </row>
    <row r="170" spans="1:15" s="21" customFormat="1" ht="15" customHeight="1">
      <c r="A170" s="14">
        <v>1537</v>
      </c>
      <c r="B170" s="15" t="s">
        <v>322</v>
      </c>
      <c r="C170" s="20" t="s">
        <v>172</v>
      </c>
      <c r="D170" s="17" t="s">
        <v>16</v>
      </c>
      <c r="E170" s="17" t="s">
        <v>42</v>
      </c>
      <c r="F170" s="17" t="s">
        <v>18</v>
      </c>
      <c r="G170" s="17" t="s">
        <v>18</v>
      </c>
      <c r="H170" s="17" t="s">
        <v>323</v>
      </c>
      <c r="I170" s="17" t="s">
        <v>89</v>
      </c>
      <c r="J170" s="18">
        <f>VLOOKUP(A170,'[1]Planilha1'!$A$1:$R$219,18,0)</f>
        <v>10361.010000000002</v>
      </c>
      <c r="K170" s="18">
        <f>VLOOKUP($A170,'[1]Planilha1'!$A165:$O384,14,0)</f>
        <v>0</v>
      </c>
      <c r="L170" s="18">
        <f>VLOOKUP($A170,'[1]Planilha1'!$A165:$O384,7,0)</f>
        <v>10361.009999999998</v>
      </c>
      <c r="M170" s="18">
        <f t="shared" si="5"/>
        <v>20722.02</v>
      </c>
      <c r="N170" s="18">
        <f>VLOOKUP($A170,'[1]Planilha1'!$A165:$O2384,15,0)</f>
        <v>12676.16</v>
      </c>
      <c r="O170" s="18">
        <f t="shared" si="4"/>
        <v>8045.860000000001</v>
      </c>
    </row>
    <row r="171" spans="1:15" s="21" customFormat="1" ht="15" customHeight="1">
      <c r="A171" s="14">
        <v>2118</v>
      </c>
      <c r="B171" s="15" t="s">
        <v>324</v>
      </c>
      <c r="C171" s="20">
        <v>43304</v>
      </c>
      <c r="D171" s="17" t="s">
        <v>24</v>
      </c>
      <c r="E171" s="17"/>
      <c r="F171" s="17" t="s">
        <v>18</v>
      </c>
      <c r="G171" s="17" t="s">
        <v>18</v>
      </c>
      <c r="H171" s="17"/>
      <c r="I171" s="17" t="s">
        <v>25</v>
      </c>
      <c r="J171" s="18">
        <f>VLOOKUP(A171,'[1]Planilha1'!$A$1:$R$219,18,0)</f>
        <v>3188.7800000000007</v>
      </c>
      <c r="K171" s="18">
        <f>VLOOKUP($A171,'[1]Planilha1'!$A166:$O385,14,0)</f>
        <v>0</v>
      </c>
      <c r="L171" s="18">
        <f>VLOOKUP($A171,'[1]Planilha1'!$A166:$O385,7,0)</f>
        <v>1328.66</v>
      </c>
      <c r="M171" s="18">
        <f t="shared" si="5"/>
        <v>4517.4400000000005</v>
      </c>
      <c r="N171" s="18">
        <f>VLOOKUP($A171,'[1]Planilha1'!$A166:$O2385,15,0)</f>
        <v>1760.94</v>
      </c>
      <c r="O171" s="18">
        <f t="shared" si="4"/>
        <v>2756.5000000000005</v>
      </c>
    </row>
    <row r="172" spans="1:15" s="21" customFormat="1" ht="15" customHeight="1">
      <c r="A172" s="14">
        <v>1539</v>
      </c>
      <c r="B172" s="15" t="s">
        <v>325</v>
      </c>
      <c r="C172" s="20" t="s">
        <v>172</v>
      </c>
      <c r="D172" s="17" t="s">
        <v>16</v>
      </c>
      <c r="E172" s="17" t="s">
        <v>31</v>
      </c>
      <c r="F172" s="17" t="s">
        <v>18</v>
      </c>
      <c r="G172" s="17" t="s">
        <v>18</v>
      </c>
      <c r="H172" s="17"/>
      <c r="I172" s="17" t="s">
        <v>19</v>
      </c>
      <c r="J172" s="18">
        <f>VLOOKUP(A172,'[1]Planilha1'!$A$1:$R$219,18,0)</f>
        <v>9325.08</v>
      </c>
      <c r="K172" s="18">
        <f>VLOOKUP($A172,'[1]Planilha1'!$A167:$O386,14,0)</f>
        <v>0</v>
      </c>
      <c r="L172" s="18">
        <f>VLOOKUP($A172,'[1]Planilha1'!$A167:$O386,7,0)</f>
        <v>9225.08</v>
      </c>
      <c r="M172" s="18">
        <f t="shared" si="5"/>
        <v>18550.16</v>
      </c>
      <c r="N172" s="18">
        <f>VLOOKUP($A172,'[1]Planilha1'!$A167:$O2386,15,0)</f>
        <v>11741.11</v>
      </c>
      <c r="O172" s="18">
        <f t="shared" si="4"/>
        <v>6809.049999999999</v>
      </c>
    </row>
    <row r="173" spans="1:15" s="21" customFormat="1" ht="15" customHeight="1">
      <c r="A173" s="14">
        <v>1538</v>
      </c>
      <c r="B173" s="15" t="s">
        <v>326</v>
      </c>
      <c r="C173" s="20" t="s">
        <v>172</v>
      </c>
      <c r="D173" s="17" t="s">
        <v>16</v>
      </c>
      <c r="E173" s="17" t="s">
        <v>22</v>
      </c>
      <c r="F173" s="17" t="s">
        <v>18</v>
      </c>
      <c r="G173" s="17" t="s">
        <v>18</v>
      </c>
      <c r="H173" s="17"/>
      <c r="I173" s="17" t="s">
        <v>19</v>
      </c>
      <c r="J173" s="18">
        <f>VLOOKUP(A173,'[1]Planilha1'!$A$1:$R$219,18,0)</f>
        <v>11397.78</v>
      </c>
      <c r="K173" s="18">
        <f>VLOOKUP($A173,'[1]Planilha1'!$A168:$O387,14,0)</f>
        <v>0</v>
      </c>
      <c r="L173" s="18">
        <f>VLOOKUP($A173,'[1]Planilha1'!$A168:$O387,7,0)</f>
        <v>11297.78</v>
      </c>
      <c r="M173" s="18">
        <f t="shared" si="5"/>
        <v>22695.56</v>
      </c>
      <c r="N173" s="18">
        <f>VLOOKUP($A173,'[1]Planilha1'!$A168:$O2387,15,0)</f>
        <v>14022</v>
      </c>
      <c r="O173" s="18">
        <f t="shared" si="4"/>
        <v>8673.560000000001</v>
      </c>
    </row>
    <row r="174" spans="1:15" s="21" customFormat="1" ht="15" customHeight="1">
      <c r="A174" s="14">
        <v>2103</v>
      </c>
      <c r="B174" s="15" t="s">
        <v>327</v>
      </c>
      <c r="C174" s="20">
        <v>43290</v>
      </c>
      <c r="D174" s="17" t="s">
        <v>65</v>
      </c>
      <c r="E174" s="17"/>
      <c r="F174" s="17" t="s">
        <v>18</v>
      </c>
      <c r="G174" s="17" t="s">
        <v>18</v>
      </c>
      <c r="H174" s="17"/>
      <c r="I174" s="17" t="s">
        <v>25</v>
      </c>
      <c r="J174" s="18">
        <f>VLOOKUP(A174,'[1]Planilha1'!$A$1:$R$219,18,0)</f>
        <v>3985.9700000000003</v>
      </c>
      <c r="K174" s="18">
        <f>VLOOKUP($A174,'[1]Planilha1'!$A169:$O388,14,0)</f>
        <v>0</v>
      </c>
      <c r="L174" s="18">
        <f>VLOOKUP($A174,'[1]Planilha1'!$A169:$O388,7,0)</f>
        <v>1992.99</v>
      </c>
      <c r="M174" s="18">
        <f t="shared" si="5"/>
        <v>5978.96</v>
      </c>
      <c r="N174" s="18">
        <f>VLOOKUP($A174,'[1]Planilha1'!$A169:$O2388,15,0)</f>
        <v>2588.88</v>
      </c>
      <c r="O174" s="18">
        <f t="shared" si="4"/>
        <v>3390.08</v>
      </c>
    </row>
    <row r="175" spans="1:15" s="21" customFormat="1" ht="15" customHeight="1">
      <c r="A175" s="14">
        <v>1947</v>
      </c>
      <c r="B175" s="15" t="s">
        <v>328</v>
      </c>
      <c r="C175" s="20" t="s">
        <v>143</v>
      </c>
      <c r="D175" s="17" t="s">
        <v>24</v>
      </c>
      <c r="E175" s="17"/>
      <c r="F175" s="17" t="s">
        <v>18</v>
      </c>
      <c r="G175" s="17" t="s">
        <v>18</v>
      </c>
      <c r="H175" s="17"/>
      <c r="I175" s="17" t="s">
        <v>25</v>
      </c>
      <c r="J175" s="18">
        <f>VLOOKUP(A175,'[1]Planilha1'!$A$1:$R$219,18,0)</f>
        <v>3188.7800000000007</v>
      </c>
      <c r="K175" s="18">
        <f>VLOOKUP($A175,'[1]Planilha1'!$A170:$O389,14,0)</f>
        <v>0</v>
      </c>
      <c r="L175" s="18">
        <f>VLOOKUP($A175,'[1]Planilha1'!$A170:$O389,7,0)</f>
        <v>4107.07</v>
      </c>
      <c r="M175" s="18">
        <f t="shared" si="5"/>
        <v>7295.85</v>
      </c>
      <c r="N175" s="18">
        <f>VLOOKUP($A175,'[1]Planilha1'!$A170:$O2389,15,0)</f>
        <v>3838.8</v>
      </c>
      <c r="O175" s="18">
        <f t="shared" si="4"/>
        <v>3457.05</v>
      </c>
    </row>
    <row r="176" spans="1:15" s="21" customFormat="1" ht="15" customHeight="1">
      <c r="A176" s="14">
        <v>1891</v>
      </c>
      <c r="B176" s="15" t="s">
        <v>329</v>
      </c>
      <c r="C176" s="20" t="s">
        <v>330</v>
      </c>
      <c r="D176" s="17" t="s">
        <v>65</v>
      </c>
      <c r="E176" s="17"/>
      <c r="F176" s="17" t="s">
        <v>18</v>
      </c>
      <c r="G176" s="17" t="s">
        <v>18</v>
      </c>
      <c r="H176" s="17"/>
      <c r="I176" s="17" t="s">
        <v>25</v>
      </c>
      <c r="J176" s="18">
        <f>VLOOKUP(A176,'[1]Planilha1'!$A$1:$R$219,18,0)</f>
        <v>3985.97</v>
      </c>
      <c r="K176" s="18">
        <f>VLOOKUP($A176,'[1]Planilha1'!$A171:$O390,14,0)</f>
        <v>0</v>
      </c>
      <c r="L176" s="18">
        <f>VLOOKUP($A176,'[1]Planilha1'!$A171:$O390,7,0)</f>
        <v>3985.97</v>
      </c>
      <c r="M176" s="18">
        <f t="shared" si="5"/>
        <v>7971.94</v>
      </c>
      <c r="N176" s="18">
        <f>VLOOKUP($A176,'[1]Planilha1'!$A171:$O2390,15,0)</f>
        <v>4619.6900000000005</v>
      </c>
      <c r="O176" s="18">
        <f t="shared" si="4"/>
        <v>3352.249999999999</v>
      </c>
    </row>
    <row r="177" spans="1:15" s="21" customFormat="1" ht="15">
      <c r="A177" s="14">
        <v>1582</v>
      </c>
      <c r="B177" s="15" t="s">
        <v>331</v>
      </c>
      <c r="C177" s="20" t="s">
        <v>332</v>
      </c>
      <c r="D177" s="17" t="s">
        <v>84</v>
      </c>
      <c r="E177" s="17"/>
      <c r="F177" s="17" t="s">
        <v>18</v>
      </c>
      <c r="G177" s="17" t="s">
        <v>18</v>
      </c>
      <c r="H177" s="17"/>
      <c r="I177" s="17" t="s">
        <v>25</v>
      </c>
      <c r="J177" s="18">
        <f>VLOOKUP(A177,'[1]Planilha1'!$A$1:$R$219,18,0)</f>
        <v>11741.219999999998</v>
      </c>
      <c r="K177" s="18">
        <f>VLOOKUP($A177,'[1]Planilha1'!$A172:$O391,14,0)</f>
        <v>7594.12</v>
      </c>
      <c r="L177" s="18">
        <f>VLOOKUP($A177,'[1]Planilha1'!$A172:$O391,7,0)</f>
        <v>9854.87</v>
      </c>
      <c r="M177" s="18">
        <f t="shared" si="5"/>
        <v>29190.21</v>
      </c>
      <c r="N177" s="18">
        <f>VLOOKUP($A177,'[1]Planilha1'!$A172:$O2391,15,0)</f>
        <v>26082.88</v>
      </c>
      <c r="O177" s="18">
        <f t="shared" si="4"/>
        <v>3107.329999999998</v>
      </c>
    </row>
    <row r="178" spans="1:15" s="21" customFormat="1" ht="15" customHeight="1">
      <c r="A178" s="14">
        <v>2046</v>
      </c>
      <c r="B178" s="15" t="s">
        <v>333</v>
      </c>
      <c r="C178" s="20" t="s">
        <v>334</v>
      </c>
      <c r="D178" s="17" t="s">
        <v>65</v>
      </c>
      <c r="E178" s="17"/>
      <c r="F178" s="17" t="s">
        <v>18</v>
      </c>
      <c r="G178" s="17" t="s">
        <v>18</v>
      </c>
      <c r="H178" s="17"/>
      <c r="I178" s="17" t="s">
        <v>25</v>
      </c>
      <c r="J178" s="18">
        <f>VLOOKUP(A178,'[1]Planilha1'!$A$1:$R$219,18,0)</f>
        <v>3985.97</v>
      </c>
      <c r="K178" s="18">
        <f>VLOOKUP($A178,'[1]Planilha1'!$A173:$O392,14,0)</f>
        <v>0</v>
      </c>
      <c r="L178" s="18">
        <f>VLOOKUP($A178,'[1]Planilha1'!$A173:$O392,7,0)</f>
        <v>3985.97</v>
      </c>
      <c r="M178" s="18">
        <f t="shared" si="5"/>
        <v>7971.94</v>
      </c>
      <c r="N178" s="18">
        <f>VLOOKUP($A178,'[1]Planilha1'!$A173:$O2392,15,0)</f>
        <v>4648.9</v>
      </c>
      <c r="O178" s="18">
        <f t="shared" si="4"/>
        <v>3323.04</v>
      </c>
    </row>
    <row r="179" spans="1:15" s="21" customFormat="1" ht="15" customHeight="1">
      <c r="A179" s="24">
        <v>2101</v>
      </c>
      <c r="B179" s="15" t="s">
        <v>335</v>
      </c>
      <c r="C179" s="20">
        <v>43290</v>
      </c>
      <c r="D179" s="17" t="s">
        <v>39</v>
      </c>
      <c r="E179" s="17"/>
      <c r="F179" s="17" t="s">
        <v>18</v>
      </c>
      <c r="G179" s="17" t="s">
        <v>18</v>
      </c>
      <c r="H179" s="17"/>
      <c r="I179" s="17" t="s">
        <v>25</v>
      </c>
      <c r="J179" s="18">
        <f>VLOOKUP(A179,'[1]Planilha1'!$A$1:$R$219,18,0)</f>
        <v>1510.63</v>
      </c>
      <c r="K179" s="18">
        <f>VLOOKUP($A179,'[1]Planilha1'!$A174:$O393,14,0)</f>
        <v>0</v>
      </c>
      <c r="L179" s="18">
        <f>VLOOKUP($A179,'[1]Planilha1'!$A174:$O393,7,0)</f>
        <v>755.32</v>
      </c>
      <c r="M179" s="18">
        <f t="shared" si="5"/>
        <v>2265.9500000000003</v>
      </c>
      <c r="N179" s="18">
        <f>VLOOKUP($A179,'[1]Planilha1'!$A174:$O2393,15,0)</f>
        <v>1087.74</v>
      </c>
      <c r="O179" s="18">
        <f t="shared" si="4"/>
        <v>1178.2100000000003</v>
      </c>
    </row>
    <row r="180" spans="1:15" s="21" customFormat="1" ht="15" customHeight="1">
      <c r="A180" s="14">
        <v>2057</v>
      </c>
      <c r="B180" s="15" t="s">
        <v>336</v>
      </c>
      <c r="C180" s="20" t="s">
        <v>203</v>
      </c>
      <c r="D180" s="17" t="s">
        <v>65</v>
      </c>
      <c r="E180" s="17"/>
      <c r="F180" s="17" t="s">
        <v>18</v>
      </c>
      <c r="G180" s="17" t="s">
        <v>18</v>
      </c>
      <c r="H180" s="17"/>
      <c r="I180" s="17" t="s">
        <v>25</v>
      </c>
      <c r="J180" s="18">
        <f>VLOOKUP(A180,'[1]Planilha1'!$A$1:$R$219,18,0)</f>
        <v>3985.97</v>
      </c>
      <c r="K180" s="18">
        <f>VLOOKUP($A180,'[1]Planilha1'!$A175:$O394,14,0)</f>
        <v>0</v>
      </c>
      <c r="L180" s="18">
        <f>VLOOKUP($A180,'[1]Planilha1'!$A175:$O394,7,0)</f>
        <v>3985.97</v>
      </c>
      <c r="M180" s="18">
        <f t="shared" si="5"/>
        <v>7971.94</v>
      </c>
      <c r="N180" s="18">
        <f>VLOOKUP($A180,'[1]Planilha1'!$A175:$O2394,15,0)</f>
        <v>4619.6900000000005</v>
      </c>
      <c r="O180" s="18">
        <f t="shared" si="4"/>
        <v>3352.249999999999</v>
      </c>
    </row>
    <row r="181" spans="1:15" s="21" customFormat="1" ht="15" customHeight="1">
      <c r="A181" s="14">
        <v>2123</v>
      </c>
      <c r="B181" s="23" t="s">
        <v>337</v>
      </c>
      <c r="C181" s="20">
        <v>43313</v>
      </c>
      <c r="D181" s="17" t="s">
        <v>24</v>
      </c>
      <c r="E181" s="17"/>
      <c r="F181" s="17" t="s">
        <v>18</v>
      </c>
      <c r="G181" s="17" t="s">
        <v>18</v>
      </c>
      <c r="H181" s="17"/>
      <c r="I181" s="17" t="s">
        <v>25</v>
      </c>
      <c r="J181" s="18">
        <f>VLOOKUP(A181,'[1]Planilha1'!$A$1:$R$219,18,0)</f>
        <v>3288.7800000000007</v>
      </c>
      <c r="K181" s="18">
        <f>VLOOKUP($A181,'[1]Planilha1'!$A176:$O395,14,0)</f>
        <v>0</v>
      </c>
      <c r="L181" s="18">
        <f>VLOOKUP($A181,'[1]Planilha1'!$A176:$O395,7,0)</f>
        <v>1328.66</v>
      </c>
      <c r="M181" s="18">
        <f t="shared" si="5"/>
        <v>4617.4400000000005</v>
      </c>
      <c r="N181" s="18">
        <f>VLOOKUP($A181,'[1]Planilha1'!$A176:$O2395,15,0)</f>
        <v>2037.37</v>
      </c>
      <c r="O181" s="18">
        <f t="shared" si="4"/>
        <v>2580.0700000000006</v>
      </c>
    </row>
    <row r="182" spans="1:15" s="21" customFormat="1" ht="15">
      <c r="A182" s="14">
        <v>1596</v>
      </c>
      <c r="B182" s="15" t="s">
        <v>338</v>
      </c>
      <c r="C182" s="20">
        <v>40882</v>
      </c>
      <c r="D182" s="17" t="s">
        <v>16</v>
      </c>
      <c r="E182" s="17" t="s">
        <v>339</v>
      </c>
      <c r="F182" s="17" t="s">
        <v>18</v>
      </c>
      <c r="G182" s="17" t="s">
        <v>18</v>
      </c>
      <c r="H182" s="17"/>
      <c r="I182" s="17" t="s">
        <v>19</v>
      </c>
      <c r="J182" s="18">
        <f>VLOOKUP(A182,'[1]Planilha1'!$A$1:$R$219,18,0)</f>
        <v>6794.52</v>
      </c>
      <c r="K182" s="18">
        <f>VLOOKUP($A182,'[1]Planilha1'!$A177:$O396,14,0)</f>
        <v>0</v>
      </c>
      <c r="L182" s="18">
        <f>VLOOKUP($A182,'[1]Planilha1'!$A177:$O396,7,0)</f>
        <v>0</v>
      </c>
      <c r="M182" s="18">
        <f t="shared" si="5"/>
        <v>6794.52</v>
      </c>
      <c r="N182" s="18">
        <f>VLOOKUP($A182,'[1]Planilha1'!$A177:$O2396,15,0)</f>
        <v>6794.52</v>
      </c>
      <c r="O182" s="18">
        <f t="shared" si="4"/>
        <v>0</v>
      </c>
    </row>
    <row r="183" spans="1:15" s="21" customFormat="1" ht="15">
      <c r="A183" s="14">
        <v>1639</v>
      </c>
      <c r="B183" s="15" t="s">
        <v>340</v>
      </c>
      <c r="C183" s="20" t="s">
        <v>21</v>
      </c>
      <c r="D183" s="17" t="s">
        <v>16</v>
      </c>
      <c r="E183" s="17" t="s">
        <v>33</v>
      </c>
      <c r="F183" s="17" t="s">
        <v>18</v>
      </c>
      <c r="G183" s="17" t="s">
        <v>18</v>
      </c>
      <c r="H183" s="17"/>
      <c r="I183" s="17" t="s">
        <v>19</v>
      </c>
      <c r="J183" s="18">
        <f>VLOOKUP(A183,'[1]Planilha1'!$A$1:$R$219,18,0)</f>
        <v>8785.790000000003</v>
      </c>
      <c r="K183" s="18">
        <f>VLOOKUP($A183,'[1]Planilha1'!$A178:$O397,14,0)</f>
        <v>0</v>
      </c>
      <c r="L183" s="18">
        <f>VLOOKUP($A183,'[1]Planilha1'!$A178:$O397,7,0)</f>
        <v>8271.08</v>
      </c>
      <c r="M183" s="18">
        <f t="shared" si="5"/>
        <v>17056.870000000003</v>
      </c>
      <c r="N183" s="18">
        <f>VLOOKUP($A183,'[1]Planilha1'!$A178:$O2397,15,0)</f>
        <v>10896.330000000002</v>
      </c>
      <c r="O183" s="18">
        <f t="shared" si="4"/>
        <v>6160.540000000001</v>
      </c>
    </row>
    <row r="184" spans="1:15" s="21" customFormat="1" ht="15" customHeight="1">
      <c r="A184" s="14">
        <v>1781</v>
      </c>
      <c r="B184" s="15" t="s">
        <v>341</v>
      </c>
      <c r="C184" s="20" t="s">
        <v>342</v>
      </c>
      <c r="D184" s="17" t="s">
        <v>16</v>
      </c>
      <c r="E184" s="17" t="s">
        <v>196</v>
      </c>
      <c r="F184" s="17" t="s">
        <v>18</v>
      </c>
      <c r="G184" s="17" t="s">
        <v>18</v>
      </c>
      <c r="H184" s="17"/>
      <c r="I184" s="17" t="s">
        <v>19</v>
      </c>
      <c r="J184" s="18">
        <f>VLOOKUP(A184,'[1]Planilha1'!$A$1:$R$219,18,0)</f>
        <v>8430.679999999998</v>
      </c>
      <c r="K184" s="18">
        <f>VLOOKUP($A184,'[1]Planilha1'!$A179:$O398,14,0)</f>
        <v>0</v>
      </c>
      <c r="L184" s="18">
        <f>VLOOKUP($A184,'[1]Planilha1'!$A179:$O398,7,0)</f>
        <v>9055.56</v>
      </c>
      <c r="M184" s="18">
        <f t="shared" si="5"/>
        <v>17486.239999999998</v>
      </c>
      <c r="N184" s="18">
        <f>VLOOKUP($A184,'[1]Planilha1'!$A179:$O2398,15,0)</f>
        <v>11136.29</v>
      </c>
      <c r="O184" s="18">
        <f t="shared" si="4"/>
        <v>6349.949999999997</v>
      </c>
    </row>
    <row r="185" spans="1:15" s="21" customFormat="1" ht="15">
      <c r="A185" s="24">
        <v>2119</v>
      </c>
      <c r="B185" s="15" t="s">
        <v>343</v>
      </c>
      <c r="C185" s="20">
        <v>43304</v>
      </c>
      <c r="D185" s="17" t="s">
        <v>39</v>
      </c>
      <c r="E185" s="17"/>
      <c r="F185" s="17" t="s">
        <v>18</v>
      </c>
      <c r="G185" s="17" t="s">
        <v>18</v>
      </c>
      <c r="H185" s="17"/>
      <c r="I185" s="17" t="s">
        <v>25</v>
      </c>
      <c r="J185" s="18">
        <f>VLOOKUP(A185,'[1]Planilha1'!$A$1:$R$219,18,0)</f>
        <v>1510.63</v>
      </c>
      <c r="K185" s="18">
        <f>VLOOKUP($A185,'[1]Planilha1'!$A180:$O399,14,0)</f>
        <v>0</v>
      </c>
      <c r="L185" s="18">
        <f>VLOOKUP($A185,'[1]Planilha1'!$A180:$O399,7,0)</f>
        <v>629.43</v>
      </c>
      <c r="M185" s="18">
        <f t="shared" si="5"/>
        <v>2140.06</v>
      </c>
      <c r="N185" s="18">
        <f>VLOOKUP($A185,'[1]Planilha1'!$A180:$O2399,15,0)</f>
        <v>964.73</v>
      </c>
      <c r="O185" s="18">
        <f t="shared" si="4"/>
        <v>1175.33</v>
      </c>
    </row>
    <row r="186" spans="1:15" s="21" customFormat="1" ht="15" customHeight="1">
      <c r="A186" s="14">
        <v>1649</v>
      </c>
      <c r="B186" s="15" t="s">
        <v>344</v>
      </c>
      <c r="C186" s="20" t="s">
        <v>345</v>
      </c>
      <c r="D186" s="17" t="s">
        <v>16</v>
      </c>
      <c r="E186" s="17" t="s">
        <v>241</v>
      </c>
      <c r="F186" s="17" t="s">
        <v>18</v>
      </c>
      <c r="G186" s="17" t="s">
        <v>18</v>
      </c>
      <c r="H186" s="17" t="s">
        <v>346</v>
      </c>
      <c r="I186" s="17" t="s">
        <v>89</v>
      </c>
      <c r="J186" s="18">
        <f>VLOOKUP(A186,'[1]Planilha1'!$A$1:$R$219,18,0)</f>
        <v>8623.320000000003</v>
      </c>
      <c r="K186" s="18">
        <f>VLOOKUP($A186,'[1]Planilha1'!$A181:$O400,14,0)</f>
        <v>1335.3</v>
      </c>
      <c r="L186" s="18">
        <f>VLOOKUP($A186,'[1]Planilha1'!$A181:$O400,7,0)</f>
        <v>8011.799999999999</v>
      </c>
      <c r="M186" s="18">
        <f t="shared" si="5"/>
        <v>17970.420000000002</v>
      </c>
      <c r="N186" s="18">
        <f>VLOOKUP($A186,'[1]Planilha1'!$A181:$O2400,15,0)</f>
        <v>13519.509999999998</v>
      </c>
      <c r="O186" s="18">
        <f t="shared" si="4"/>
        <v>4450.9100000000035</v>
      </c>
    </row>
    <row r="187" spans="1:15" s="21" customFormat="1" ht="15" customHeight="1">
      <c r="A187" s="24">
        <v>1974</v>
      </c>
      <c r="B187" s="15" t="s">
        <v>347</v>
      </c>
      <c r="C187" s="20" t="s">
        <v>348</v>
      </c>
      <c r="D187" s="17" t="s">
        <v>39</v>
      </c>
      <c r="E187" s="17"/>
      <c r="F187" s="17" t="s">
        <v>18</v>
      </c>
      <c r="G187" s="17" t="s">
        <v>18</v>
      </c>
      <c r="H187" s="17"/>
      <c r="I187" s="17" t="s">
        <v>25</v>
      </c>
      <c r="J187" s="18">
        <f>VLOOKUP(A187,'[1]Planilha1'!$A$1:$R$219,18,0)</f>
        <v>1510.63</v>
      </c>
      <c r="K187" s="18">
        <f>VLOOKUP($A187,'[1]Planilha1'!$A182:$O401,14,0)</f>
        <v>0</v>
      </c>
      <c r="L187" s="18">
        <f>VLOOKUP($A187,'[1]Planilha1'!$A182:$O401,7,0)</f>
        <v>1510.63</v>
      </c>
      <c r="M187" s="18">
        <f t="shared" si="5"/>
        <v>3021.26</v>
      </c>
      <c r="N187" s="18">
        <f>VLOOKUP($A187,'[1]Planilha1'!$A182:$O2401,15,0)</f>
        <v>1649.55</v>
      </c>
      <c r="O187" s="18">
        <f t="shared" si="4"/>
        <v>1371.7100000000003</v>
      </c>
    </row>
    <row r="188" spans="1:15" s="21" customFormat="1" ht="15" customHeight="1">
      <c r="A188" s="14">
        <v>2077</v>
      </c>
      <c r="B188" s="15" t="s">
        <v>349</v>
      </c>
      <c r="C188" s="20">
        <v>43237</v>
      </c>
      <c r="D188" s="17" t="s">
        <v>65</v>
      </c>
      <c r="E188" s="17"/>
      <c r="F188" s="17" t="s">
        <v>18</v>
      </c>
      <c r="G188" s="17" t="s">
        <v>18</v>
      </c>
      <c r="H188" s="17"/>
      <c r="I188" s="17" t="s">
        <v>25</v>
      </c>
      <c r="J188" s="18">
        <f>VLOOKUP(A188,'[1]Planilha1'!$A$1:$R$219,18,0)</f>
        <v>3985.97</v>
      </c>
      <c r="K188" s="18">
        <f>VLOOKUP($A188,'[1]Planilha1'!$A183:$O402,14,0)</f>
        <v>0</v>
      </c>
      <c r="L188" s="18">
        <f>VLOOKUP($A188,'[1]Planilha1'!$A183:$O402,7,0)</f>
        <v>2657.31</v>
      </c>
      <c r="M188" s="18">
        <f t="shared" si="5"/>
        <v>6643.28</v>
      </c>
      <c r="N188" s="18">
        <f>VLOOKUP($A188,'[1]Planilha1'!$A183:$O2402,15,0)</f>
        <v>3218.69</v>
      </c>
      <c r="O188" s="18">
        <f t="shared" si="4"/>
        <v>3424.5899999999997</v>
      </c>
    </row>
    <row r="189" spans="1:15" s="21" customFormat="1" ht="15" customHeight="1">
      <c r="A189" s="14">
        <v>1709</v>
      </c>
      <c r="B189" s="15" t="s">
        <v>350</v>
      </c>
      <c r="C189" s="20" t="s">
        <v>351</v>
      </c>
      <c r="D189" s="17" t="s">
        <v>16</v>
      </c>
      <c r="E189" s="17" t="s">
        <v>22</v>
      </c>
      <c r="F189" s="17" t="s">
        <v>18</v>
      </c>
      <c r="G189" s="17" t="s">
        <v>18</v>
      </c>
      <c r="H189" s="17"/>
      <c r="I189" s="17" t="s">
        <v>19</v>
      </c>
      <c r="J189" s="18">
        <f>VLOOKUP(A189,'[1]Planilha1'!$A$1:$R$219,18,0)</f>
        <v>8109</v>
      </c>
      <c r="K189" s="18">
        <f>VLOOKUP($A189,'[1]Planilha1'!$A184:$O403,14,0)</f>
        <v>0</v>
      </c>
      <c r="L189" s="18">
        <f>VLOOKUP($A189,'[1]Planilha1'!$A184:$O403,7,0)</f>
        <v>8109</v>
      </c>
      <c r="M189" s="18">
        <f t="shared" si="5"/>
        <v>16218</v>
      </c>
      <c r="N189" s="18">
        <f>VLOOKUP($A189,'[1]Planilha1'!$A184:$O2403,15,0)</f>
        <v>9288.83</v>
      </c>
      <c r="O189" s="18">
        <f t="shared" si="4"/>
        <v>6929.17</v>
      </c>
    </row>
    <row r="190" spans="1:15" s="21" customFormat="1" ht="15" customHeight="1">
      <c r="A190" s="14">
        <v>1488</v>
      </c>
      <c r="B190" s="15" t="s">
        <v>352</v>
      </c>
      <c r="C190" s="20" t="s">
        <v>353</v>
      </c>
      <c r="D190" s="17" t="s">
        <v>354</v>
      </c>
      <c r="E190" s="17"/>
      <c r="F190" s="17" t="s">
        <v>18</v>
      </c>
      <c r="G190" s="17" t="s">
        <v>18</v>
      </c>
      <c r="H190" s="17"/>
      <c r="I190" s="17" t="s">
        <v>25</v>
      </c>
      <c r="J190" s="18">
        <f>VLOOKUP(A190,'[1]Planilha1'!$A$1:$R$219,18,0)</f>
        <v>5626.889999999999</v>
      </c>
      <c r="K190" s="18">
        <f>VLOOKUP($A190,'[1]Planilha1'!$A185:$O404,14,0)</f>
        <v>0</v>
      </c>
      <c r="L190" s="18">
        <f>VLOOKUP($A190,'[1]Planilha1'!$A185:$O404,7,0)</f>
        <v>6740.85</v>
      </c>
      <c r="M190" s="18">
        <f t="shared" si="5"/>
        <v>12367.74</v>
      </c>
      <c r="N190" s="18">
        <f>VLOOKUP($A190,'[1]Planilha1'!$A185:$O2404,15,0)</f>
        <v>8570.77</v>
      </c>
      <c r="O190" s="18">
        <f t="shared" si="4"/>
        <v>3796.9699999999993</v>
      </c>
    </row>
    <row r="191" spans="1:15" s="21" customFormat="1" ht="15" customHeight="1">
      <c r="A191" s="14">
        <v>1143</v>
      </c>
      <c r="B191" s="15" t="s">
        <v>355</v>
      </c>
      <c r="C191" s="20" t="s">
        <v>356</v>
      </c>
      <c r="D191" s="17" t="s">
        <v>62</v>
      </c>
      <c r="E191" s="17"/>
      <c r="F191" s="17" t="s">
        <v>18</v>
      </c>
      <c r="G191" s="17" t="s">
        <v>18</v>
      </c>
      <c r="H191" s="17"/>
      <c r="I191" s="17" t="s">
        <v>19</v>
      </c>
      <c r="J191" s="18">
        <f>VLOOKUP(A191,'[1]Planilha1'!$A$1:$R$219,18,0)</f>
        <v>5572.689999999999</v>
      </c>
      <c r="K191" s="18">
        <f>VLOOKUP($A191,'[1]Planilha1'!$A186:$O405,14,0)</f>
        <v>0</v>
      </c>
      <c r="L191" s="18">
        <f>VLOOKUP($A191,'[1]Planilha1'!$A186:$O405,7,0)</f>
        <v>5572.6900000000005</v>
      </c>
      <c r="M191" s="18">
        <f t="shared" si="5"/>
        <v>11145.38</v>
      </c>
      <c r="N191" s="18">
        <f>VLOOKUP($A191,'[1]Planilha1'!$A186:$O2405,15,0)</f>
        <v>7209.8</v>
      </c>
      <c r="O191" s="18">
        <f t="shared" si="4"/>
        <v>3935.579999999999</v>
      </c>
    </row>
    <row r="192" spans="1:15" s="21" customFormat="1" ht="15" customHeight="1">
      <c r="A192" s="14">
        <v>1144</v>
      </c>
      <c r="B192" s="15" t="s">
        <v>357</v>
      </c>
      <c r="C192" s="20" t="s">
        <v>358</v>
      </c>
      <c r="D192" s="17" t="s">
        <v>62</v>
      </c>
      <c r="E192" s="17"/>
      <c r="F192" s="17" t="s">
        <v>18</v>
      </c>
      <c r="G192" s="17" t="s">
        <v>18</v>
      </c>
      <c r="H192" s="17"/>
      <c r="I192" s="17" t="s">
        <v>19</v>
      </c>
      <c r="J192" s="18">
        <f>VLOOKUP(A192,'[1]Planilha1'!$A$1:$R$219,18,0)</f>
        <v>5619.1500000000015</v>
      </c>
      <c r="K192" s="18">
        <f>VLOOKUP($A192,'[1]Planilha1'!$A187:$O406,14,0)</f>
        <v>0</v>
      </c>
      <c r="L192" s="18">
        <f>VLOOKUP($A192,'[1]Planilha1'!$A187:$O406,7,0)</f>
        <v>6281.889999999999</v>
      </c>
      <c r="M192" s="18">
        <f t="shared" si="5"/>
        <v>11901.04</v>
      </c>
      <c r="N192" s="18">
        <f>VLOOKUP($A192,'[1]Planilha1'!$A187:$O2406,15,0)</f>
        <v>7266.47</v>
      </c>
      <c r="O192" s="18">
        <f t="shared" si="4"/>
        <v>4634.570000000001</v>
      </c>
    </row>
    <row r="193" spans="1:15" s="21" customFormat="1" ht="15" customHeight="1">
      <c r="A193" s="14">
        <v>1563</v>
      </c>
      <c r="B193" s="15" t="s">
        <v>359</v>
      </c>
      <c r="C193" s="20" t="s">
        <v>240</v>
      </c>
      <c r="D193" s="17" t="s">
        <v>16</v>
      </c>
      <c r="E193" s="17" t="s">
        <v>42</v>
      </c>
      <c r="F193" s="17" t="s">
        <v>18</v>
      </c>
      <c r="G193" s="17" t="s">
        <v>18</v>
      </c>
      <c r="H193" s="17"/>
      <c r="I193" s="17" t="s">
        <v>19</v>
      </c>
      <c r="J193" s="18">
        <f>VLOOKUP(A193,'[1]Planilha1'!$A$1:$R$219,18,0)</f>
        <v>5141.9</v>
      </c>
      <c r="K193" s="18">
        <f>VLOOKUP($A193,'[1]Planilha1'!$A188:$O407,14,0)</f>
        <v>0</v>
      </c>
      <c r="L193" s="18">
        <f>VLOOKUP($A193,'[1]Planilha1'!$A188:$O407,7,0)</f>
        <v>5141.9</v>
      </c>
      <c r="M193" s="18">
        <f t="shared" si="5"/>
        <v>10283.8</v>
      </c>
      <c r="N193" s="18">
        <f>VLOOKUP($A193,'[1]Planilha1'!$A188:$O2407,15,0)</f>
        <v>5546.320000000001</v>
      </c>
      <c r="O193" s="18">
        <f t="shared" si="4"/>
        <v>4737.479999999999</v>
      </c>
    </row>
    <row r="194" spans="1:15" s="21" customFormat="1" ht="15" customHeight="1">
      <c r="A194" s="14">
        <v>1844</v>
      </c>
      <c r="B194" s="15" t="s">
        <v>360</v>
      </c>
      <c r="C194" s="20" t="s">
        <v>361</v>
      </c>
      <c r="D194" s="17" t="s">
        <v>24</v>
      </c>
      <c r="E194" s="17"/>
      <c r="F194" s="17" t="s">
        <v>18</v>
      </c>
      <c r="G194" s="17" t="s">
        <v>18</v>
      </c>
      <c r="H194" s="17"/>
      <c r="I194" s="17" t="s">
        <v>25</v>
      </c>
      <c r="J194" s="18">
        <f>VLOOKUP(A194,'[1]Planilha1'!$A$1:$R$219,18,0)</f>
        <v>3288.78</v>
      </c>
      <c r="K194" s="18">
        <f>VLOOKUP($A194,'[1]Planilha1'!$A189:$O408,14,0)</f>
        <v>0</v>
      </c>
      <c r="L194" s="18">
        <f>VLOOKUP($A194,'[1]Planilha1'!$A189:$O408,7,0)</f>
        <v>3188.78</v>
      </c>
      <c r="M194" s="18">
        <f t="shared" si="5"/>
        <v>6477.56</v>
      </c>
      <c r="N194" s="18">
        <f>VLOOKUP($A194,'[1]Planilha1'!$A189:$O2408,15,0)</f>
        <v>3992.38</v>
      </c>
      <c r="O194" s="18">
        <f t="shared" si="4"/>
        <v>2485.1800000000003</v>
      </c>
    </row>
    <row r="195" spans="1:15" s="21" customFormat="1" ht="15" customHeight="1">
      <c r="A195" s="14">
        <v>1626</v>
      </c>
      <c r="B195" s="15" t="s">
        <v>362</v>
      </c>
      <c r="C195" s="20" t="s">
        <v>100</v>
      </c>
      <c r="D195" s="17" t="s">
        <v>16</v>
      </c>
      <c r="E195" s="17" t="s">
        <v>115</v>
      </c>
      <c r="F195" s="17" t="s">
        <v>18</v>
      </c>
      <c r="G195" s="17" t="s">
        <v>18</v>
      </c>
      <c r="H195" s="17"/>
      <c r="I195" s="17" t="s">
        <v>19</v>
      </c>
      <c r="J195" s="18">
        <f>VLOOKUP(A195,'[1]Planilha1'!$A$1:$R$219,18,0)</f>
        <v>7533.48</v>
      </c>
      <c r="K195" s="18">
        <f>VLOOKUP($A195,'[1]Planilha1'!$A190:$O409,14,0)</f>
        <v>0</v>
      </c>
      <c r="L195" s="18">
        <f>VLOOKUP($A195,'[1]Planilha1'!$A190:$O409,7,0)</f>
        <v>7533.48</v>
      </c>
      <c r="M195" s="18">
        <f t="shared" si="5"/>
        <v>15066.96</v>
      </c>
      <c r="N195" s="18">
        <f>VLOOKUP($A195,'[1]Planilha1'!$A190:$O2409,15,0)</f>
        <v>9908.35</v>
      </c>
      <c r="O195" s="18">
        <f t="shared" si="4"/>
        <v>5158.609999999999</v>
      </c>
    </row>
    <row r="196" spans="1:15" s="21" customFormat="1" ht="15" customHeight="1">
      <c r="A196" s="14">
        <v>1950</v>
      </c>
      <c r="B196" s="15" t="s">
        <v>363</v>
      </c>
      <c r="C196" s="20" t="s">
        <v>143</v>
      </c>
      <c r="D196" s="17" t="s">
        <v>364</v>
      </c>
      <c r="E196" s="17"/>
      <c r="F196" s="17" t="s">
        <v>18</v>
      </c>
      <c r="G196" s="17" t="s">
        <v>18</v>
      </c>
      <c r="H196" s="17"/>
      <c r="I196" s="17" t="s">
        <v>25</v>
      </c>
      <c r="J196" s="18">
        <f>VLOOKUP(A196,'[1]Planilha1'!$A$1:$R$219,18,0)</f>
        <v>4783.17</v>
      </c>
      <c r="K196" s="18">
        <f>VLOOKUP($A196,'[1]Planilha1'!$A191:$O410,14,0)</f>
        <v>0</v>
      </c>
      <c r="L196" s="18">
        <f>VLOOKUP($A196,'[1]Planilha1'!$A191:$O410,7,0)</f>
        <v>4783.17</v>
      </c>
      <c r="M196" s="18">
        <f t="shared" si="5"/>
        <v>9566.34</v>
      </c>
      <c r="N196" s="18">
        <f>VLOOKUP($A196,'[1]Planilha1'!$A191:$O2410,15,0)</f>
        <v>5952.18</v>
      </c>
      <c r="O196" s="18">
        <f t="shared" si="4"/>
        <v>3614.16</v>
      </c>
    </row>
    <row r="197" spans="1:15" s="21" customFormat="1" ht="15" customHeight="1">
      <c r="A197" s="14">
        <v>84</v>
      </c>
      <c r="B197" s="15" t="s">
        <v>365</v>
      </c>
      <c r="C197" s="20">
        <v>42892</v>
      </c>
      <c r="D197" s="17" t="s">
        <v>96</v>
      </c>
      <c r="E197" s="17"/>
      <c r="F197" s="17" t="s">
        <v>18</v>
      </c>
      <c r="G197" s="17" t="s">
        <v>18</v>
      </c>
      <c r="H197" s="17"/>
      <c r="I197" s="17" t="s">
        <v>25</v>
      </c>
      <c r="J197" s="18">
        <f>VLOOKUP(A197,'[1]Planilha1'!$A$1:$R$219,18,0)</f>
        <v>2314.08</v>
      </c>
      <c r="K197" s="18">
        <f>VLOOKUP($A197,'[1]Planilha1'!$A192:$O411,14,0)</f>
        <v>0</v>
      </c>
      <c r="L197" s="18">
        <f>VLOOKUP($A197,'[1]Planilha1'!$A192:$O411,7,0)</f>
        <v>0</v>
      </c>
      <c r="M197" s="18">
        <f t="shared" si="5"/>
        <v>2314.08</v>
      </c>
      <c r="N197" s="18">
        <f>VLOOKUP($A197,'[1]Planilha1'!$A192:$O2411,15,0)</f>
        <v>266.21</v>
      </c>
      <c r="O197" s="18">
        <f aca="true" t="shared" si="6" ref="O197:O260">M197-N197</f>
        <v>2047.87</v>
      </c>
    </row>
    <row r="198" spans="1:15" s="21" customFormat="1" ht="15" customHeight="1">
      <c r="A198" s="14">
        <v>1213</v>
      </c>
      <c r="B198" s="15" t="s">
        <v>366</v>
      </c>
      <c r="C198" s="20" t="s">
        <v>367</v>
      </c>
      <c r="D198" s="17" t="s">
        <v>84</v>
      </c>
      <c r="E198" s="17"/>
      <c r="F198" s="17" t="s">
        <v>18</v>
      </c>
      <c r="G198" s="17" t="s">
        <v>18</v>
      </c>
      <c r="H198" s="17"/>
      <c r="I198" s="17" t="s">
        <v>25</v>
      </c>
      <c r="J198" s="18">
        <f>VLOOKUP(A198,'[1]Planilha1'!$A$1:$R$219,18,0)</f>
        <v>9319.84</v>
      </c>
      <c r="K198" s="18">
        <f>VLOOKUP($A198,'[1]Planilha1'!$A193:$O412,14,0)</f>
        <v>0</v>
      </c>
      <c r="L198" s="18">
        <f>VLOOKUP($A198,'[1]Planilha1'!$A193:$O412,7,0)</f>
        <v>9319.84</v>
      </c>
      <c r="M198" s="18">
        <f aca="true" t="shared" si="7" ref="M198:M220">SUM(J198:L198)</f>
        <v>18639.68</v>
      </c>
      <c r="N198" s="18">
        <f>VLOOKUP($A198,'[1]Planilha1'!$A193:$O2412,15,0)</f>
        <v>11127.13</v>
      </c>
      <c r="O198" s="18">
        <f t="shared" si="6"/>
        <v>7512.550000000001</v>
      </c>
    </row>
    <row r="199" spans="1:15" s="21" customFormat="1" ht="15" customHeight="1">
      <c r="A199" s="14">
        <v>2095</v>
      </c>
      <c r="B199" s="15" t="s">
        <v>368</v>
      </c>
      <c r="C199" s="20">
        <v>43285</v>
      </c>
      <c r="D199" s="17" t="s">
        <v>92</v>
      </c>
      <c r="E199" s="17"/>
      <c r="F199" s="17" t="s">
        <v>18</v>
      </c>
      <c r="G199" s="17" t="s">
        <v>18</v>
      </c>
      <c r="H199" s="17"/>
      <c r="I199" s="17" t="s">
        <v>25</v>
      </c>
      <c r="J199" s="18">
        <f>VLOOKUP(A199,'[1]Planilha1'!$A$1:$R$219,18,0)</f>
        <v>10873.16</v>
      </c>
      <c r="K199" s="18">
        <f>VLOOKUP($A199,'[1]Planilha1'!$A194:$O413,14,0)</f>
        <v>0</v>
      </c>
      <c r="L199" s="18">
        <f>VLOOKUP($A199,'[1]Planilha1'!$A194:$O413,7,0)</f>
        <v>5436.58</v>
      </c>
      <c r="M199" s="18">
        <f t="shared" si="7"/>
        <v>16309.74</v>
      </c>
      <c r="N199" s="18">
        <f>VLOOKUP($A199,'[1]Planilha1'!$A194:$O2413,15,0)</f>
        <v>7436.9400000000005</v>
      </c>
      <c r="O199" s="18">
        <f t="shared" si="6"/>
        <v>8872.8</v>
      </c>
    </row>
    <row r="200" spans="1:15" s="21" customFormat="1" ht="15" customHeight="1">
      <c r="A200" s="14">
        <v>267</v>
      </c>
      <c r="B200" s="15" t="s">
        <v>369</v>
      </c>
      <c r="C200" s="20">
        <v>42024</v>
      </c>
      <c r="D200" s="17" t="s">
        <v>67</v>
      </c>
      <c r="E200" s="17"/>
      <c r="F200" s="17" t="s">
        <v>18</v>
      </c>
      <c r="G200" s="17" t="s">
        <v>18</v>
      </c>
      <c r="H200" s="17"/>
      <c r="I200" s="17" t="s">
        <v>25</v>
      </c>
      <c r="J200" s="18">
        <f>VLOOKUP(A200,'[1]Planilha1'!$A$1:$R$219,18,0)</f>
        <v>2314.08</v>
      </c>
      <c r="K200" s="18">
        <f>VLOOKUP($A200,'[1]Planilha1'!$A195:$O414,14,0)</f>
        <v>0</v>
      </c>
      <c r="L200" s="18">
        <f>VLOOKUP($A200,'[1]Planilha1'!$A195:$O414,7,0)</f>
        <v>0</v>
      </c>
      <c r="M200" s="18">
        <f t="shared" si="7"/>
        <v>2314.08</v>
      </c>
      <c r="N200" s="18">
        <f>VLOOKUP($A200,'[1]Planilha1'!$A195:$O2414,15,0)</f>
        <v>266.21</v>
      </c>
      <c r="O200" s="18">
        <f t="shared" si="6"/>
        <v>2047.87</v>
      </c>
    </row>
    <row r="201" spans="1:15" s="21" customFormat="1" ht="15" customHeight="1">
      <c r="A201" s="14">
        <v>1898</v>
      </c>
      <c r="B201" s="15" t="s">
        <v>370</v>
      </c>
      <c r="C201" s="20" t="s">
        <v>371</v>
      </c>
      <c r="D201" s="17" t="s">
        <v>65</v>
      </c>
      <c r="E201" s="17"/>
      <c r="F201" s="17" t="s">
        <v>18</v>
      </c>
      <c r="G201" s="17" t="s">
        <v>18</v>
      </c>
      <c r="H201" s="17"/>
      <c r="I201" s="17" t="s">
        <v>25</v>
      </c>
      <c r="J201" s="18">
        <f>VLOOKUP(A201,'[1]Planilha1'!$A$1:$R$219,18,0)</f>
        <v>3985.97</v>
      </c>
      <c r="K201" s="18">
        <f>VLOOKUP($A201,'[1]Planilha1'!$A196:$O415,14,0)</f>
        <v>0</v>
      </c>
      <c r="L201" s="18">
        <f>VLOOKUP($A201,'[1]Planilha1'!$A196:$O415,7,0)</f>
        <v>3985.97</v>
      </c>
      <c r="M201" s="18">
        <f t="shared" si="7"/>
        <v>7971.94</v>
      </c>
      <c r="N201" s="18">
        <f>VLOOKUP($A201,'[1]Planilha1'!$A196:$O2415,15,0)</f>
        <v>4834.25</v>
      </c>
      <c r="O201" s="18">
        <f t="shared" si="6"/>
        <v>3137.6899999999996</v>
      </c>
    </row>
    <row r="202" spans="1:15" s="21" customFormat="1" ht="15">
      <c r="A202" s="14">
        <v>1541</v>
      </c>
      <c r="B202" s="15" t="s">
        <v>372</v>
      </c>
      <c r="C202" s="20" t="s">
        <v>172</v>
      </c>
      <c r="D202" s="17" t="s">
        <v>16</v>
      </c>
      <c r="E202" s="17" t="s">
        <v>31</v>
      </c>
      <c r="F202" s="17" t="s">
        <v>18</v>
      </c>
      <c r="G202" s="17" t="s">
        <v>18</v>
      </c>
      <c r="H202" s="17"/>
      <c r="I202" s="17" t="s">
        <v>19</v>
      </c>
      <c r="J202" s="18">
        <f>VLOOKUP(A202,'[1]Planilha1'!$A$1:$R$219,18,0)</f>
        <v>8109</v>
      </c>
      <c r="K202" s="18">
        <f>VLOOKUP($A202,'[1]Planilha1'!$A197:$O416,14,0)</f>
        <v>0</v>
      </c>
      <c r="L202" s="18">
        <f>VLOOKUP($A202,'[1]Planilha1'!$A197:$O416,7,0)</f>
        <v>8109</v>
      </c>
      <c r="M202" s="18">
        <f t="shared" si="7"/>
        <v>16218</v>
      </c>
      <c r="N202" s="18">
        <f>VLOOKUP($A202,'[1]Planilha1'!$A197:$O2416,15,0)</f>
        <v>7827.87</v>
      </c>
      <c r="O202" s="18">
        <f t="shared" si="6"/>
        <v>8390.130000000001</v>
      </c>
    </row>
    <row r="203" spans="1:15" s="21" customFormat="1" ht="15" customHeight="1">
      <c r="A203" s="14">
        <v>1989</v>
      </c>
      <c r="B203" s="15" t="s">
        <v>373</v>
      </c>
      <c r="C203" s="20" t="s">
        <v>374</v>
      </c>
      <c r="D203" s="17" t="s">
        <v>375</v>
      </c>
      <c r="E203" s="17"/>
      <c r="F203" s="17" t="s">
        <v>18</v>
      </c>
      <c r="G203" s="17" t="s">
        <v>18</v>
      </c>
      <c r="H203" s="17" t="s">
        <v>376</v>
      </c>
      <c r="I203" s="17" t="s">
        <v>52</v>
      </c>
      <c r="J203" s="18">
        <f>VLOOKUP(A203,'[1]Planilha1'!$A$1:$R$219,18,0)</f>
        <v>8095.66</v>
      </c>
      <c r="K203" s="18">
        <f>VLOOKUP($A203,'[1]Planilha1'!$A198:$O417,14,0)</f>
        <v>0</v>
      </c>
      <c r="L203" s="18">
        <f>VLOOKUP($A203,'[1]Planilha1'!$A198:$O417,7,0)</f>
        <v>8095.66</v>
      </c>
      <c r="M203" s="18">
        <f t="shared" si="7"/>
        <v>16191.32</v>
      </c>
      <c r="N203" s="18">
        <f>VLOOKUP($A203,'[1]Planilha1'!$A198:$O2417,15,0)</f>
        <v>9241.38</v>
      </c>
      <c r="O203" s="18">
        <f t="shared" si="6"/>
        <v>6949.9400000000005</v>
      </c>
    </row>
    <row r="204" spans="1:15" s="21" customFormat="1" ht="15" customHeight="1">
      <c r="A204" s="24">
        <v>2134</v>
      </c>
      <c r="B204" s="15" t="s">
        <v>377</v>
      </c>
      <c r="C204" s="20">
        <v>43346</v>
      </c>
      <c r="D204" s="17" t="s">
        <v>378</v>
      </c>
      <c r="E204" s="17"/>
      <c r="F204" s="17" t="s">
        <v>18</v>
      </c>
      <c r="G204" s="17" t="s">
        <v>18</v>
      </c>
      <c r="H204" s="17"/>
      <c r="I204" s="17" t="s">
        <v>25</v>
      </c>
      <c r="J204" s="18">
        <f>VLOOKUP(A204,'[1]Planilha1'!$A$1:$R$219,18,0)</f>
        <v>22673.78</v>
      </c>
      <c r="K204" s="18">
        <f>VLOOKUP($A204,'[1]Planilha1'!$A199:$O418,14,0)</f>
        <v>0</v>
      </c>
      <c r="L204" s="18">
        <f>VLOOKUP($A204,'[1]Planilha1'!$A199:$O418,7,0)</f>
        <v>2267.38</v>
      </c>
      <c r="M204" s="18">
        <f t="shared" si="7"/>
        <v>24941.16</v>
      </c>
      <c r="N204" s="18">
        <f>VLOOKUP($A204,'[1]Planilha1'!$A199:$O2418,15,0)</f>
        <v>9223.18</v>
      </c>
      <c r="O204" s="18">
        <f t="shared" si="6"/>
        <v>15717.98</v>
      </c>
    </row>
    <row r="205" spans="1:15" s="21" customFormat="1" ht="15" customHeight="1">
      <c r="A205" s="24">
        <v>2124</v>
      </c>
      <c r="B205" s="23" t="s">
        <v>379</v>
      </c>
      <c r="C205" s="20">
        <v>43313</v>
      </c>
      <c r="D205" s="17" t="s">
        <v>39</v>
      </c>
      <c r="E205" s="17"/>
      <c r="F205" s="17" t="s">
        <v>18</v>
      </c>
      <c r="G205" s="17" t="s">
        <v>18</v>
      </c>
      <c r="H205" s="17"/>
      <c r="I205" s="17" t="s">
        <v>25</v>
      </c>
      <c r="J205" s="18">
        <f>VLOOKUP(A205,'[1]Planilha1'!$A$1:$R$219,18,0)</f>
        <v>1510.63</v>
      </c>
      <c r="K205" s="18">
        <f>VLOOKUP($A205,'[1]Planilha1'!$A200:$O419,14,0)</f>
        <v>0</v>
      </c>
      <c r="L205" s="18">
        <f>VLOOKUP($A205,'[1]Planilha1'!$A200:$O419,7,0)</f>
        <v>629.43</v>
      </c>
      <c r="M205" s="18">
        <f t="shared" si="7"/>
        <v>2140.06</v>
      </c>
      <c r="N205" s="18">
        <f>VLOOKUP($A205,'[1]Planilha1'!$A200:$O2419,15,0)</f>
        <v>874.0899999999999</v>
      </c>
      <c r="O205" s="18">
        <f t="shared" si="6"/>
        <v>1265.97</v>
      </c>
    </row>
    <row r="206" spans="1:15" s="21" customFormat="1" ht="15" customHeight="1">
      <c r="A206" s="14">
        <v>1433</v>
      </c>
      <c r="B206" s="15" t="s">
        <v>380</v>
      </c>
      <c r="C206" s="20" t="s">
        <v>381</v>
      </c>
      <c r="D206" s="17" t="s">
        <v>382</v>
      </c>
      <c r="E206" s="17"/>
      <c r="F206" s="17" t="s">
        <v>18</v>
      </c>
      <c r="G206" s="17" t="s">
        <v>18</v>
      </c>
      <c r="H206" s="17"/>
      <c r="I206" s="17" t="s">
        <v>25</v>
      </c>
      <c r="J206" s="18">
        <f>VLOOKUP(A206,'[1]Planilha1'!$A$1:$R$219,18,0)</f>
        <v>8698.52</v>
      </c>
      <c r="K206" s="18">
        <f>VLOOKUP($A206,'[1]Planilha1'!$A201:$O420,14,0)</f>
        <v>0</v>
      </c>
      <c r="L206" s="18">
        <f>VLOOKUP($A206,'[1]Planilha1'!$A201:$O420,7,0)</f>
        <v>8698.52</v>
      </c>
      <c r="M206" s="18">
        <f t="shared" si="7"/>
        <v>17397.04</v>
      </c>
      <c r="N206" s="18">
        <f>VLOOKUP($A206,'[1]Planilha1'!$A201:$O2420,15,0)</f>
        <v>10234.27</v>
      </c>
      <c r="O206" s="18">
        <f t="shared" si="6"/>
        <v>7162.77</v>
      </c>
    </row>
    <row r="207" spans="1:15" s="21" customFormat="1" ht="15" customHeight="1">
      <c r="A207" s="14">
        <v>1660</v>
      </c>
      <c r="B207" s="15" t="s">
        <v>383</v>
      </c>
      <c r="C207" s="20" t="s">
        <v>384</v>
      </c>
      <c r="D207" s="17" t="s">
        <v>385</v>
      </c>
      <c r="E207" s="17"/>
      <c r="F207" s="17" t="s">
        <v>18</v>
      </c>
      <c r="G207" s="17" t="s">
        <v>18</v>
      </c>
      <c r="H207" s="17"/>
      <c r="I207" s="17" t="s">
        <v>25</v>
      </c>
      <c r="J207" s="18">
        <f>VLOOKUP(A207,'[1]Planilha1'!$A$1:$R$219,18,0)</f>
        <v>4783.17</v>
      </c>
      <c r="K207" s="18">
        <f>VLOOKUP($A207,'[1]Planilha1'!$A202:$O421,14,0)</f>
        <v>0</v>
      </c>
      <c r="L207" s="18">
        <f>VLOOKUP($A207,'[1]Planilha1'!$A202:$O421,7,0)</f>
        <v>4783.17</v>
      </c>
      <c r="M207" s="18">
        <f t="shared" si="7"/>
        <v>9566.34</v>
      </c>
      <c r="N207" s="18">
        <f>VLOOKUP($A207,'[1]Planilha1'!$A202:$O2421,15,0)</f>
        <v>6068.8</v>
      </c>
      <c r="O207" s="18">
        <f t="shared" si="6"/>
        <v>3497.54</v>
      </c>
    </row>
    <row r="208" spans="1:15" s="21" customFormat="1" ht="15" customHeight="1">
      <c r="A208" s="14">
        <v>1945</v>
      </c>
      <c r="B208" s="15" t="s">
        <v>386</v>
      </c>
      <c r="C208" s="20" t="s">
        <v>143</v>
      </c>
      <c r="D208" s="17" t="s">
        <v>24</v>
      </c>
      <c r="E208" s="17"/>
      <c r="F208" s="17" t="s">
        <v>18</v>
      </c>
      <c r="G208" s="17" t="s">
        <v>18</v>
      </c>
      <c r="H208" s="17"/>
      <c r="I208" s="17" t="s">
        <v>25</v>
      </c>
      <c r="J208" s="18">
        <f>VLOOKUP(A208,'[1]Planilha1'!$A$1:$R$219,18,0)</f>
        <v>3188.78</v>
      </c>
      <c r="K208" s="18">
        <f>VLOOKUP($A208,'[1]Planilha1'!$A203:$O422,14,0)</f>
        <v>0</v>
      </c>
      <c r="L208" s="18">
        <f>VLOOKUP($A208,'[1]Planilha1'!$A203:$O422,7,0)</f>
        <v>3188.78</v>
      </c>
      <c r="M208" s="18">
        <f t="shared" si="7"/>
        <v>6377.56</v>
      </c>
      <c r="N208" s="18">
        <f>VLOOKUP($A208,'[1]Planilha1'!$A203:$O2422,15,0)</f>
        <v>3823.71</v>
      </c>
      <c r="O208" s="18">
        <f t="shared" si="6"/>
        <v>2553.8500000000004</v>
      </c>
    </row>
    <row r="209" spans="1:15" s="21" customFormat="1" ht="15" customHeight="1">
      <c r="A209" s="14">
        <v>1446</v>
      </c>
      <c r="B209" s="15" t="s">
        <v>387</v>
      </c>
      <c r="C209" s="20">
        <v>40525</v>
      </c>
      <c r="D209" s="17" t="s">
        <v>16</v>
      </c>
      <c r="E209" s="17" t="s">
        <v>22</v>
      </c>
      <c r="F209" s="17" t="s">
        <v>18</v>
      </c>
      <c r="G209" s="17" t="s">
        <v>18</v>
      </c>
      <c r="H209" s="17"/>
      <c r="I209" s="17" t="s">
        <v>19</v>
      </c>
      <c r="J209" s="18">
        <f>VLOOKUP(A209,'[1]Planilha1'!$A$1:$R$219,18,0)</f>
        <v>5724</v>
      </c>
      <c r="K209" s="18">
        <f>VLOOKUP($A209,'[1]Planilha1'!$A204:$O423,14,0)</f>
        <v>0</v>
      </c>
      <c r="L209" s="18">
        <f>VLOOKUP($A209,'[1]Planilha1'!$A204:$O423,7,0)</f>
        <v>477</v>
      </c>
      <c r="M209" s="18">
        <f t="shared" si="7"/>
        <v>6201</v>
      </c>
      <c r="N209" s="18">
        <f>VLOOKUP($A209,'[1]Planilha1'!$A204:$O2423,15,0)</f>
        <v>6143.76</v>
      </c>
      <c r="O209" s="18">
        <f t="shared" si="6"/>
        <v>57.23999999999978</v>
      </c>
    </row>
    <row r="210" spans="1:15" s="21" customFormat="1" ht="15" customHeight="1">
      <c r="A210" s="14">
        <v>1381</v>
      </c>
      <c r="B210" s="15" t="s">
        <v>388</v>
      </c>
      <c r="C210" s="20" t="s">
        <v>132</v>
      </c>
      <c r="D210" s="17" t="s">
        <v>16</v>
      </c>
      <c r="E210" s="17" t="s">
        <v>115</v>
      </c>
      <c r="F210" s="17" t="s">
        <v>18</v>
      </c>
      <c r="G210" s="17" t="s">
        <v>18</v>
      </c>
      <c r="H210" s="17" t="s">
        <v>389</v>
      </c>
      <c r="I210" s="17" t="s">
        <v>89</v>
      </c>
      <c r="J210" s="18">
        <f>VLOOKUP(A210,'[1]Planilha1'!$A$1:$R$219,18,0)</f>
        <v>10361.010000000002</v>
      </c>
      <c r="K210" s="18">
        <f>VLOOKUP($A210,'[1]Planilha1'!$A205:$O424,14,0)</f>
        <v>0</v>
      </c>
      <c r="L210" s="18">
        <f>VLOOKUP($A210,'[1]Planilha1'!$A205:$O424,7,0)</f>
        <v>10361.009999999998</v>
      </c>
      <c r="M210" s="18">
        <f t="shared" si="7"/>
        <v>20722.02</v>
      </c>
      <c r="N210" s="18">
        <f>VLOOKUP($A210,'[1]Planilha1'!$A205:$O2424,15,0)</f>
        <v>12524.08</v>
      </c>
      <c r="O210" s="18">
        <f t="shared" si="6"/>
        <v>8197.94</v>
      </c>
    </row>
    <row r="211" spans="1:15" s="21" customFormat="1" ht="15" customHeight="1">
      <c r="A211" s="14">
        <v>2100</v>
      </c>
      <c r="B211" s="15" t="s">
        <v>390</v>
      </c>
      <c r="C211" s="20">
        <v>43290</v>
      </c>
      <c r="D211" s="17" t="s">
        <v>46</v>
      </c>
      <c r="E211" s="17"/>
      <c r="F211" s="17" t="s">
        <v>18</v>
      </c>
      <c r="G211" s="17" t="s">
        <v>18</v>
      </c>
      <c r="H211" s="17"/>
      <c r="I211" s="17" t="s">
        <v>25</v>
      </c>
      <c r="J211" s="18">
        <f>VLOOKUP(A211,'[1]Planilha1'!$A$1:$R$219,18,0)</f>
        <v>5436.57</v>
      </c>
      <c r="K211" s="18">
        <f>VLOOKUP($A211,'[1]Planilha1'!$A206:$O425,14,0)</f>
        <v>0</v>
      </c>
      <c r="L211" s="18">
        <f>VLOOKUP($A211,'[1]Planilha1'!$A206:$O425,7,0)</f>
        <v>2718.29</v>
      </c>
      <c r="M211" s="18">
        <f t="shared" si="7"/>
        <v>8154.86</v>
      </c>
      <c r="N211" s="18">
        <f>VLOOKUP($A211,'[1]Planilha1'!$A206:$O2425,15,0)</f>
        <v>3448.77</v>
      </c>
      <c r="O211" s="18">
        <f t="shared" si="6"/>
        <v>4706.09</v>
      </c>
    </row>
    <row r="212" spans="1:15" s="21" customFormat="1" ht="15" customHeight="1">
      <c r="A212" s="14">
        <v>1720</v>
      </c>
      <c r="B212" s="15" t="s">
        <v>391</v>
      </c>
      <c r="C212" s="20" t="s">
        <v>392</v>
      </c>
      <c r="D212" s="17" t="s">
        <v>16</v>
      </c>
      <c r="E212" s="17" t="s">
        <v>115</v>
      </c>
      <c r="F212" s="17" t="s">
        <v>18</v>
      </c>
      <c r="G212" s="17" t="s">
        <v>18</v>
      </c>
      <c r="H212" s="17"/>
      <c r="I212" s="17" t="s">
        <v>19</v>
      </c>
      <c r="J212" s="18">
        <f>VLOOKUP(A212,'[1]Planilha1'!$A$1:$R$219,18,0)</f>
        <v>8769.07</v>
      </c>
      <c r="K212" s="18">
        <f>VLOOKUP($A212,'[1]Planilha1'!$A207:$O426,14,0)</f>
        <v>0</v>
      </c>
      <c r="L212" s="18">
        <f>VLOOKUP($A212,'[1]Planilha1'!$A207:$O426,7,0)</f>
        <v>8475.66</v>
      </c>
      <c r="M212" s="18">
        <f t="shared" si="7"/>
        <v>17244.73</v>
      </c>
      <c r="N212" s="18">
        <f>VLOOKUP($A212,'[1]Planilha1'!$A207:$O2426,15,0)</f>
        <v>9824.63</v>
      </c>
      <c r="O212" s="18">
        <f t="shared" si="6"/>
        <v>7420.1</v>
      </c>
    </row>
    <row r="213" spans="1:15" s="21" customFormat="1" ht="15" customHeight="1">
      <c r="A213" s="14">
        <v>1833</v>
      </c>
      <c r="B213" s="15" t="s">
        <v>393</v>
      </c>
      <c r="C213" s="20">
        <v>41730</v>
      </c>
      <c r="D213" s="17" t="s">
        <v>24</v>
      </c>
      <c r="E213" s="17"/>
      <c r="F213" s="17" t="s">
        <v>18</v>
      </c>
      <c r="G213" s="17" t="s">
        <v>18</v>
      </c>
      <c r="H213" s="17"/>
      <c r="I213" s="17" t="s">
        <v>25</v>
      </c>
      <c r="J213" s="18">
        <f>VLOOKUP(A213,'[1]Planilha1'!$A$1:$R$219,18,0)</f>
        <v>4333.95</v>
      </c>
      <c r="K213" s="18">
        <f>VLOOKUP($A213,'[1]Planilha1'!$A208:$O427,14,0)</f>
        <v>0</v>
      </c>
      <c r="L213" s="18">
        <f>VLOOKUP($A213,'[1]Planilha1'!$A208:$O427,7,0)</f>
        <v>1594.39</v>
      </c>
      <c r="M213" s="18">
        <f t="shared" si="7"/>
        <v>5928.34</v>
      </c>
      <c r="N213" s="18">
        <f>VLOOKUP($A213,'[1]Planilha1'!$A208:$O2427,15,0)</f>
        <v>5928.34</v>
      </c>
      <c r="O213" s="18">
        <f t="shared" si="6"/>
        <v>0</v>
      </c>
    </row>
    <row r="214" spans="1:15" s="21" customFormat="1" ht="15" customHeight="1">
      <c r="A214" s="14">
        <v>1865</v>
      </c>
      <c r="B214" s="15" t="s">
        <v>394</v>
      </c>
      <c r="C214" s="20" t="s">
        <v>150</v>
      </c>
      <c r="D214" s="17" t="s">
        <v>16</v>
      </c>
      <c r="E214" s="17" t="s">
        <v>33</v>
      </c>
      <c r="F214" s="17" t="s">
        <v>18</v>
      </c>
      <c r="G214" s="17" t="s">
        <v>18</v>
      </c>
      <c r="H214" s="17"/>
      <c r="I214" s="17" t="s">
        <v>19</v>
      </c>
      <c r="J214" s="18">
        <f>VLOOKUP(A214,'[1]Planilha1'!$A$1:$R$219,18,0)</f>
        <v>7255</v>
      </c>
      <c r="K214" s="18">
        <f>VLOOKUP($A214,'[1]Planilha1'!$A209:$O428,14,0)</f>
        <v>0</v>
      </c>
      <c r="L214" s="18">
        <f>VLOOKUP($A214,'[1]Planilha1'!$A209:$O428,7,0)</f>
        <v>7155</v>
      </c>
      <c r="M214" s="18">
        <f t="shared" si="7"/>
        <v>14410</v>
      </c>
      <c r="N214" s="18">
        <f>VLOOKUP($A214,'[1]Planilha1'!$A209:$O2428,15,0)</f>
        <v>9143.9</v>
      </c>
      <c r="O214" s="18">
        <f t="shared" si="6"/>
        <v>5266.1</v>
      </c>
    </row>
    <row r="215" spans="1:15" s="21" customFormat="1" ht="15">
      <c r="A215" s="14">
        <v>1763</v>
      </c>
      <c r="B215" s="15" t="s">
        <v>395</v>
      </c>
      <c r="C215" s="20" t="s">
        <v>396</v>
      </c>
      <c r="D215" s="17" t="s">
        <v>16</v>
      </c>
      <c r="E215" s="17" t="s">
        <v>42</v>
      </c>
      <c r="F215" s="17" t="s">
        <v>18</v>
      </c>
      <c r="G215" s="17" t="s">
        <v>18</v>
      </c>
      <c r="H215" s="17"/>
      <c r="I215" s="17" t="s">
        <v>19</v>
      </c>
      <c r="J215" s="18">
        <f>VLOOKUP(A215,'[1]Planilha1'!$A$1:$R$219,18,0)</f>
        <v>5241.9</v>
      </c>
      <c r="K215" s="18">
        <f>VLOOKUP($A215,'[1]Planilha1'!$A210:$O429,14,0)</f>
        <v>0</v>
      </c>
      <c r="L215" s="18">
        <f>VLOOKUP($A215,'[1]Planilha1'!$A210:$O429,7,0)</f>
        <v>5141.9</v>
      </c>
      <c r="M215" s="18">
        <f t="shared" si="7"/>
        <v>10383.8</v>
      </c>
      <c r="N215" s="18">
        <f>VLOOKUP($A215,'[1]Planilha1'!$A210:$O2429,15,0)</f>
        <v>5631.64</v>
      </c>
      <c r="O215" s="18">
        <f t="shared" si="6"/>
        <v>4752.159999999999</v>
      </c>
    </row>
    <row r="216" spans="1:15" s="21" customFormat="1" ht="15">
      <c r="A216" s="14">
        <v>2113</v>
      </c>
      <c r="B216" s="15" t="s">
        <v>397</v>
      </c>
      <c r="C216" s="20">
        <v>43297</v>
      </c>
      <c r="D216" s="17" t="s">
        <v>24</v>
      </c>
      <c r="E216" s="17"/>
      <c r="F216" s="17" t="s">
        <v>18</v>
      </c>
      <c r="G216" s="17" t="s">
        <v>18</v>
      </c>
      <c r="H216" s="17"/>
      <c r="I216" s="17" t="s">
        <v>25</v>
      </c>
      <c r="J216" s="18">
        <f>VLOOKUP(A216,'[1]Planilha1'!$A$1:$R$219,18,0)</f>
        <v>3327.1400000000003</v>
      </c>
      <c r="K216" s="18">
        <f>VLOOKUP($A216,'[1]Planilha1'!$A211:$O430,14,0)</f>
        <v>0</v>
      </c>
      <c r="L216" s="18">
        <f>VLOOKUP($A216,'[1]Planilha1'!$A211:$O430,7,0)</f>
        <v>1328.66</v>
      </c>
      <c r="M216" s="18">
        <f t="shared" si="7"/>
        <v>4655.8</v>
      </c>
      <c r="N216" s="18">
        <f>VLOOKUP($A216,'[1]Planilha1'!$A211:$O2430,15,0)</f>
        <v>4557.35</v>
      </c>
      <c r="O216" s="18">
        <f t="shared" si="6"/>
        <v>98.44999999999982</v>
      </c>
    </row>
    <row r="217" spans="1:15" s="21" customFormat="1" ht="15">
      <c r="A217" s="14">
        <v>2125</v>
      </c>
      <c r="B217" s="23" t="s">
        <v>398</v>
      </c>
      <c r="C217" s="20">
        <v>43313</v>
      </c>
      <c r="D217" s="17" t="s">
        <v>24</v>
      </c>
      <c r="E217" s="17"/>
      <c r="F217" s="17" t="s">
        <v>18</v>
      </c>
      <c r="G217" s="17" t="s">
        <v>18</v>
      </c>
      <c r="H217" s="17"/>
      <c r="I217" s="17" t="s">
        <v>25</v>
      </c>
      <c r="J217" s="18">
        <f>VLOOKUP(A217,'[1]Planilha1'!$A$1:$R$219,18,0)</f>
        <v>3188.7800000000007</v>
      </c>
      <c r="K217" s="18">
        <f>VLOOKUP($A217,'[1]Planilha1'!$A212:$O431,14,0)</f>
        <v>0</v>
      </c>
      <c r="L217" s="18">
        <f>VLOOKUP($A217,'[1]Planilha1'!$A212:$O431,7,0)</f>
        <v>1328.66</v>
      </c>
      <c r="M217" s="18">
        <f t="shared" si="7"/>
        <v>4517.4400000000005</v>
      </c>
      <c r="N217" s="18">
        <f>VLOOKUP($A217,'[1]Planilha1'!$A212:$O2431,15,0)</f>
        <v>1790.23</v>
      </c>
      <c r="O217" s="18">
        <f t="shared" si="6"/>
        <v>2727.2100000000005</v>
      </c>
    </row>
    <row r="218" spans="1:15" s="21" customFormat="1" ht="15">
      <c r="A218" s="24">
        <v>2106</v>
      </c>
      <c r="B218" s="15" t="s">
        <v>399</v>
      </c>
      <c r="C218" s="20">
        <v>43291</v>
      </c>
      <c r="D218" s="17" t="s">
        <v>39</v>
      </c>
      <c r="E218" s="17"/>
      <c r="F218" s="17" t="s">
        <v>18</v>
      </c>
      <c r="G218" s="17" t="s">
        <v>18</v>
      </c>
      <c r="H218" s="17"/>
      <c r="I218" s="17" t="s">
        <v>25</v>
      </c>
      <c r="J218" s="18">
        <f>VLOOKUP(A218,'[1]Planilha1'!$A$1:$R$219,18,0)</f>
        <v>1710.63</v>
      </c>
      <c r="K218" s="18">
        <f>VLOOKUP($A218,'[1]Planilha1'!$A213:$O432,14,0)</f>
        <v>0</v>
      </c>
      <c r="L218" s="18">
        <f>VLOOKUP($A218,'[1]Planilha1'!$A213:$O432,7,0)</f>
        <v>755.32</v>
      </c>
      <c r="M218" s="18">
        <f t="shared" si="7"/>
        <v>2465.9500000000003</v>
      </c>
      <c r="N218" s="18">
        <f>VLOOKUP($A218,'[1]Planilha1'!$A213:$O2432,15,0)</f>
        <v>1075.51</v>
      </c>
      <c r="O218" s="18">
        <f t="shared" si="6"/>
        <v>1390.4400000000003</v>
      </c>
    </row>
    <row r="219" spans="1:15" s="21" customFormat="1" ht="15">
      <c r="A219" s="24">
        <v>1988</v>
      </c>
      <c r="B219" s="15" t="s">
        <v>400</v>
      </c>
      <c r="C219" s="20" t="s">
        <v>401</v>
      </c>
      <c r="D219" s="17" t="s">
        <v>39</v>
      </c>
      <c r="E219" s="17"/>
      <c r="F219" s="17" t="s">
        <v>18</v>
      </c>
      <c r="G219" s="17" t="s">
        <v>18</v>
      </c>
      <c r="H219" s="17"/>
      <c r="I219" s="17" t="s">
        <v>25</v>
      </c>
      <c r="J219" s="18">
        <f>VLOOKUP(A219,'[1]Planilha1'!$A$1:$R$219,18,0)</f>
        <v>1610.63</v>
      </c>
      <c r="K219" s="18">
        <f>VLOOKUP($A219,'[1]Planilha1'!$A214:$O433,14,0)</f>
        <v>0</v>
      </c>
      <c r="L219" s="18">
        <f>VLOOKUP($A219,'[1]Planilha1'!$A214:$O433,7,0)</f>
        <v>1510.63</v>
      </c>
      <c r="M219" s="18">
        <f t="shared" si="7"/>
        <v>3121.26</v>
      </c>
      <c r="N219" s="18">
        <f>VLOOKUP($A219,'[1]Planilha1'!$A214:$O2433,15,0)</f>
        <v>1928.7199999999998</v>
      </c>
      <c r="O219" s="18">
        <f t="shared" si="6"/>
        <v>1192.5400000000004</v>
      </c>
    </row>
    <row r="220" spans="1:15" s="21" customFormat="1" ht="15">
      <c r="A220" s="24">
        <v>2102</v>
      </c>
      <c r="B220" s="15" t="s">
        <v>402</v>
      </c>
      <c r="C220" s="20">
        <v>43290</v>
      </c>
      <c r="D220" s="17" t="s">
        <v>39</v>
      </c>
      <c r="E220" s="17"/>
      <c r="F220" s="17" t="s">
        <v>18</v>
      </c>
      <c r="G220" s="17" t="s">
        <v>18</v>
      </c>
      <c r="H220" s="17"/>
      <c r="I220" s="17" t="s">
        <v>25</v>
      </c>
      <c r="J220" s="18">
        <f>VLOOKUP(A220,'[1]Planilha1'!$A$1:$R$219,18,0)</f>
        <v>1510.63</v>
      </c>
      <c r="K220" s="18">
        <f>VLOOKUP($A220,'[1]Planilha1'!$A215:$O434,14,0)</f>
        <v>0</v>
      </c>
      <c r="L220" s="18">
        <f>VLOOKUP($A220,'[1]Planilha1'!$A215:$O434,7,0)</f>
        <v>755.32</v>
      </c>
      <c r="M220" s="18">
        <f t="shared" si="7"/>
        <v>2265.9500000000003</v>
      </c>
      <c r="N220" s="18">
        <f>VLOOKUP($A220,'[1]Planilha1'!$A215:$O2434,15,0)</f>
        <v>984.8699999999999</v>
      </c>
      <c r="O220" s="18">
        <f t="shared" si="6"/>
        <v>1281.0800000000004</v>
      </c>
    </row>
    <row r="221" spans="1:15" ht="15" customHeight="1">
      <c r="A221" s="27"/>
      <c r="B221" s="28"/>
      <c r="C221" s="29"/>
      <c r="D221" s="28"/>
      <c r="E221" s="28"/>
      <c r="F221" s="28"/>
      <c r="G221" s="28"/>
      <c r="H221" s="28"/>
      <c r="I221" s="30" t="s">
        <v>403</v>
      </c>
      <c r="J221" s="31">
        <f aca="true" t="shared" si="8" ref="J221:O221">SUM(J4:J220)</f>
        <v>1417494.339999999</v>
      </c>
      <c r="K221" s="31">
        <f t="shared" si="8"/>
        <v>89136.39</v>
      </c>
      <c r="L221" s="31">
        <f t="shared" si="8"/>
        <v>1154026.3300000003</v>
      </c>
      <c r="M221" s="31">
        <f t="shared" si="8"/>
        <v>2660657.06</v>
      </c>
      <c r="N221" s="31">
        <f t="shared" si="8"/>
        <v>1620030.3600000006</v>
      </c>
      <c r="O221" s="31">
        <f t="shared" si="8"/>
        <v>1040626.6999999995</v>
      </c>
    </row>
    <row r="222" spans="1:15" ht="15">
      <c r="A222" s="27"/>
      <c r="B222" s="28"/>
      <c r="C222" s="29"/>
      <c r="D222" s="28"/>
      <c r="E222" s="28"/>
      <c r="F222" s="28"/>
      <c r="G222" s="28"/>
      <c r="H222" s="28"/>
      <c r="I222" s="30"/>
      <c r="J222" s="31"/>
      <c r="K222" s="31"/>
      <c r="L222" s="31"/>
      <c r="M222" s="31"/>
      <c r="N222" s="31"/>
      <c r="O222" s="31"/>
    </row>
    <row r="223" ht="17.25">
      <c r="B223" s="30" t="s">
        <v>404</v>
      </c>
    </row>
    <row r="224" ht="15">
      <c r="B224" s="32" t="s">
        <v>405</v>
      </c>
    </row>
    <row r="225" ht="15">
      <c r="B225" s="32" t="s">
        <v>406</v>
      </c>
    </row>
    <row r="226" ht="15">
      <c r="B226" s="32" t="s">
        <v>407</v>
      </c>
    </row>
  </sheetData>
  <autoFilter ref="A3:O221">
    <sortState ref="A4:O226">
      <sortCondition sortBy="value" ref="B4:B226"/>
    </sortState>
  </autoFilter>
  <mergeCells count="1">
    <mergeCell ref="A1:J1"/>
  </mergeCells>
  <printOptions horizontalCentered="1"/>
  <pageMargins left="0.25" right="0.25" top="0.75" bottom="0.75" header="0.3" footer="0.3"/>
  <pageSetup cellComments="atEnd" fitToHeight="0" fitToWidth="1" horizontalDpi="600" verticalDpi="600" orientation="landscape" paperSize="9" scale="41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2019-08-21T20:06:36Z</dcterms:created>
  <dcterms:modified xsi:type="dcterms:W3CDTF">2019-08-21T20:06:37Z</dcterms:modified>
  <cp:category/>
  <cp:version/>
  <cp:contentType/>
  <cp:contentStatus/>
</cp:coreProperties>
</file>