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8800" windowHeight="12300" activeTab="0"/>
  </bookViews>
  <sheets>
    <sheet name="SETEMBRO 2018" sheetId="2" r:id="rId1"/>
  </sheets>
  <externalReferences>
    <externalReference r:id="rId4"/>
  </externalReferences>
  <definedNames>
    <definedName name="_xlnm._FilterDatabase" localSheetId="0" hidden="1">'SETEMBRO 2018'!$A$3:$M$219</definedName>
    <definedName name="_xlnm.Print_Area" localSheetId="0">'SETEMBRO 2018'!$A$1:$M$223</definedName>
    <definedName name="_xlnm.Print_Titles" localSheetId="0">'SETEMBRO 2018'!$1:$3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<sst xmlns="http://schemas.openxmlformats.org/spreadsheetml/2006/main" count="911" uniqueCount="402">
  <si>
    <t>RELAÇÃO MENSAL - SETEMBRO/2018</t>
  </si>
  <si>
    <t>Matr</t>
  </si>
  <si>
    <t xml:space="preserve"> Nome </t>
  </si>
  <si>
    <t xml:space="preserve"> Admissão </t>
  </si>
  <si>
    <t xml:space="preserve"> Cargo</t>
  </si>
  <si>
    <t>Função</t>
  </si>
  <si>
    <t>Vínculo</t>
  </si>
  <si>
    <t>Proventos</t>
  </si>
  <si>
    <t>Abono / Adic Férias</t>
  </si>
  <si>
    <t>13º Salário</t>
  </si>
  <si>
    <t xml:space="preserve">Proventos do Mês </t>
  </si>
  <si>
    <t>Demais Descontos</t>
  </si>
  <si>
    <t xml:space="preserve">Valor Liquido </t>
  </si>
  <si>
    <t xml:space="preserve"> ADRIANA SÃO JOSÉ DE MORAES</t>
  </si>
  <si>
    <t xml:space="preserve"> Analista Técnico </t>
  </si>
  <si>
    <t xml:space="preserve"> Advogado</t>
  </si>
  <si>
    <t>EFETIVO</t>
  </si>
  <si>
    <t xml:space="preserve"> ALESSANDRO GONÇALVES DE OLIVEIRA </t>
  </si>
  <si>
    <t xml:space="preserve"> 04/06/2012  </t>
  </si>
  <si>
    <t xml:space="preserve"> Engenheiro Civil</t>
  </si>
  <si>
    <t xml:space="preserve"> ALEXANDRE GONÇALVES DA COSTA</t>
  </si>
  <si>
    <t xml:space="preserve"> Assessor I</t>
  </si>
  <si>
    <t>COMISSIONADO</t>
  </si>
  <si>
    <t xml:space="preserve"> ALINE PALMEIRA MARDEN </t>
  </si>
  <si>
    <t xml:space="preserve"> 12/05/2014  </t>
  </si>
  <si>
    <t xml:space="preserve"> Arquivista</t>
  </si>
  <si>
    <t xml:space="preserve"> ALINE SPIRANDELI GUIMARÃES </t>
  </si>
  <si>
    <t xml:space="preserve"> 01/09/2010  </t>
  </si>
  <si>
    <t xml:space="preserve"> Arquiteto e Urbanista</t>
  </si>
  <si>
    <t xml:space="preserve"> ALVARO ALEXANDRE AMORIM </t>
  </si>
  <si>
    <t xml:space="preserve"> Fiscal</t>
  </si>
  <si>
    <t xml:space="preserve"> ALVARO SANCHEZ VICENTE FARIA</t>
  </si>
  <si>
    <t xml:space="preserve"> AMAURI BATISTA REGIS</t>
  </si>
  <si>
    <t xml:space="preserve"> Diretor Financeiro</t>
  </si>
  <si>
    <t xml:space="preserve"> ANA ALICE VIEIRA ROSA RODRIGUES</t>
  </si>
  <si>
    <t xml:space="preserve"> ANA CAROLINNE SANTOS AUAD PELA</t>
  </si>
  <si>
    <t xml:space="preserve"> Supervisor</t>
  </si>
  <si>
    <t xml:space="preserve"> ANA LIVIA DO CARMO ARAUJO </t>
  </si>
  <si>
    <t xml:space="preserve"> 02/09/2013  </t>
  </si>
  <si>
    <t xml:space="preserve"> Assistente Social</t>
  </si>
  <si>
    <t xml:space="preserve"> ANA REGINA DE ALMEIDA </t>
  </si>
  <si>
    <t xml:space="preserve"> 01/04/2014  </t>
  </si>
  <si>
    <t xml:space="preserve"> ANANIAS JOSE DE OLIVEIRA JUNIOR </t>
  </si>
  <si>
    <t xml:space="preserve"> Assessor III</t>
  </si>
  <si>
    <t xml:space="preserve"> ANDRE LUIZ VIEIRA FERNANDES </t>
  </si>
  <si>
    <t xml:space="preserve"> Técnico em Gestão Pública</t>
  </si>
  <si>
    <t>Gerente de TI</t>
  </si>
  <si>
    <t>REQUISITADO/COMISSIONADO</t>
  </si>
  <si>
    <t xml:space="preserve"> ANDRE YURI ALVES GOMES </t>
  </si>
  <si>
    <t xml:space="preserve"> ANDREIA TATAGIBA SILVA </t>
  </si>
  <si>
    <t xml:space="preserve"> ANTONIO FAUSTO DE BASTOS AZEVEDO NORA</t>
  </si>
  <si>
    <t xml:space="preserve"> AQUILINO ALVES DE MACEDO </t>
  </si>
  <si>
    <t xml:space="preserve"> 31/01/2003  </t>
  </si>
  <si>
    <t xml:space="preserve"> Profissional de Educação I ESP</t>
  </si>
  <si>
    <t>Coord. Comissão Perm. de Licitação</t>
  </si>
  <si>
    <t xml:space="preserve"> AURICELIA PORTELA DUARTE </t>
  </si>
  <si>
    <t xml:space="preserve"> 01/07/1978  </t>
  </si>
  <si>
    <t xml:space="preserve"> Escriturário</t>
  </si>
  <si>
    <t xml:space="preserve"> AYLTON AKIYOSHI HAGA </t>
  </si>
  <si>
    <t xml:space="preserve"> BARBARA CAIADO CUNHA E CRUZ TAHAN </t>
  </si>
  <si>
    <t xml:space="preserve"> Assessor II</t>
  </si>
  <si>
    <t xml:space="preserve"> BENITEZ BRANDAO CALIL</t>
  </si>
  <si>
    <t xml:space="preserve"> Conselheiro Fiscal</t>
  </si>
  <si>
    <t xml:space="preserve"> BRENDA OLIVEIRA STIVAL</t>
  </si>
  <si>
    <t xml:space="preserve"> BRISA MARIANA ARAUJO REZENDE </t>
  </si>
  <si>
    <t xml:space="preserve"> 02/09/2015  </t>
  </si>
  <si>
    <t xml:space="preserve"> Coordenadoria de Análise de Processos</t>
  </si>
  <si>
    <t xml:space="preserve"> CAROLINE GRASIELLE DE FRANCA  RODRIGUES </t>
  </si>
  <si>
    <t xml:space="preserve"> CAROLINE RASSI QUEIROZ </t>
  </si>
  <si>
    <t xml:space="preserve"> CASSIANA DE SOUSA BASTOS </t>
  </si>
  <si>
    <t xml:space="preserve"> 07/10/2014  </t>
  </si>
  <si>
    <t xml:space="preserve"> Coordenadoria de Desenvolvimento de Pessoas</t>
  </si>
  <si>
    <t xml:space="preserve"> CELINA JOSE DE OLIVEIRA ALVES </t>
  </si>
  <si>
    <t xml:space="preserve"> 01/08/1977  </t>
  </si>
  <si>
    <t xml:space="preserve"> CESAR JOSE RODRIGUES </t>
  </si>
  <si>
    <t xml:space="preserve"> 11/06/2012  </t>
  </si>
  <si>
    <t xml:space="preserve"> Designer Gráfico</t>
  </si>
  <si>
    <t xml:space="preserve"> CHRISTIANE COLETTI </t>
  </si>
  <si>
    <t xml:space="preserve"> 02/02/2011  </t>
  </si>
  <si>
    <t xml:space="preserve"> Assessor IV</t>
  </si>
  <si>
    <t xml:space="preserve"> CIBELE SILVA MEDINA </t>
  </si>
  <si>
    <t xml:space="preserve"> 13/09/2010  </t>
  </si>
  <si>
    <t xml:space="preserve"> Relações Públicas</t>
  </si>
  <si>
    <t>Gerente de Comunic. e Org. de Eventos</t>
  </si>
  <si>
    <t>EFETIVO/COMISSIONADO</t>
  </si>
  <si>
    <t xml:space="preserve"> CIRLENE MARIA DA SILVA </t>
  </si>
  <si>
    <t xml:space="preserve"> 13/02/2010  </t>
  </si>
  <si>
    <t xml:space="preserve"> Assessor V</t>
  </si>
  <si>
    <t xml:space="preserve"> CIRO MEIRELES JUNIOR</t>
  </si>
  <si>
    <t xml:space="preserve"> Diretor de Governança e Transparência</t>
  </si>
  <si>
    <t xml:space="preserve"> CLEOMAR DUTRA FERREIRA</t>
  </si>
  <si>
    <t xml:space="preserve"> Conselheiro de Administração</t>
  </si>
  <si>
    <r>
      <t xml:space="preserve"> CLEOMAR DUTRA FERREIRA</t>
    </r>
    <r>
      <rPr>
        <b/>
        <vertAlign val="superscript"/>
        <sz val="11"/>
        <rFont val="Calibri"/>
        <family val="2"/>
        <scheme val="minor"/>
      </rPr>
      <t>1</t>
    </r>
  </si>
  <si>
    <t xml:space="preserve"> Presidente</t>
  </si>
  <si>
    <t xml:space="preserve"> CLEZIA DE PAULA COSTA </t>
  </si>
  <si>
    <t xml:space="preserve"> 21/05/2012  </t>
  </si>
  <si>
    <t xml:space="preserve"> Assistente Administrativo</t>
  </si>
  <si>
    <t xml:space="preserve"> CONCEIÇÃO FIRMINA DE JESUS </t>
  </si>
  <si>
    <t xml:space="preserve"> CREISILEI ALVES PIRES DA ROCHA </t>
  </si>
  <si>
    <t xml:space="preserve"> 17/02/2014  </t>
  </si>
  <si>
    <t xml:space="preserve"> CRISTHIANE BENILDE SILVA MOTTA DE ANDRADE </t>
  </si>
  <si>
    <t xml:space="preserve"> 25/06/2012  </t>
  </si>
  <si>
    <t xml:space="preserve"> Psicólogo</t>
  </si>
  <si>
    <t>Gerente de Gestão de Pessoas</t>
  </si>
  <si>
    <t xml:space="preserve"> CRISTIANE EUNISSE FONSECA </t>
  </si>
  <si>
    <t xml:space="preserve"> 03/09/2010  </t>
  </si>
  <si>
    <t xml:space="preserve"> Sociólogo</t>
  </si>
  <si>
    <t xml:space="preserve"> CRISTIANE LOPES DA SILVA </t>
  </si>
  <si>
    <t xml:space="preserve"> 16/05/2011  </t>
  </si>
  <si>
    <t xml:space="preserve"> CRISTIANE MARIA REICHERT </t>
  </si>
  <si>
    <t xml:space="preserve"> Administrador</t>
  </si>
  <si>
    <t xml:space="preserve"> CRISTIANO BELEM CIRQUEIRA </t>
  </si>
  <si>
    <t xml:space="preserve"> 18/07/2011  </t>
  </si>
  <si>
    <t xml:space="preserve"> DANIEL DOS SANTOS BEZERRA </t>
  </si>
  <si>
    <t xml:space="preserve"> 04/11/2013  </t>
  </si>
  <si>
    <t xml:space="preserve"> Economista</t>
  </si>
  <si>
    <t xml:space="preserve"> DANIELA BRAGA SILVA MARCIANO </t>
  </si>
  <si>
    <t xml:space="preserve"> DANILO DO PRADO BUENO </t>
  </si>
  <si>
    <t xml:space="preserve"> DANILO MACHADO RAYA </t>
  </si>
  <si>
    <t xml:space="preserve"> 02/05/2013  </t>
  </si>
  <si>
    <t xml:space="preserve"> DARCIO MOREIRA DE SOUSA </t>
  </si>
  <si>
    <t xml:space="preserve"> 11/07/2016  </t>
  </si>
  <si>
    <t xml:space="preserve"> DAVI MOREIRA DA SILVEIRA JUNIOR </t>
  </si>
  <si>
    <t xml:space="preserve"> DELAINE AUGUSTA CARVALHO </t>
  </si>
  <si>
    <t xml:space="preserve"> Assistente Técnico </t>
  </si>
  <si>
    <t xml:space="preserve"> Técnico em Edificações</t>
  </si>
  <si>
    <t xml:space="preserve"> DENISE COSTA E SILVA </t>
  </si>
  <si>
    <t xml:space="preserve"> 23/08/2010  </t>
  </si>
  <si>
    <t xml:space="preserve"> Técnico em Segurança do Trabalho</t>
  </si>
  <si>
    <t xml:space="preserve"> DENNYS PAULO DE OLIVEIRA AZEVEDO </t>
  </si>
  <si>
    <t xml:space="preserve"> DIANARI ROOSEVELT XAVIER </t>
  </si>
  <si>
    <t xml:space="preserve"> 12/03/1999  </t>
  </si>
  <si>
    <t>Auditor Interno</t>
  </si>
  <si>
    <t xml:space="preserve"> DILMA ALENCASTRO VEIGA </t>
  </si>
  <si>
    <t xml:space="preserve"> DIOGO  ANTÔNIO DA PAIXÃO </t>
  </si>
  <si>
    <t xml:space="preserve"> 13/12/2010  </t>
  </si>
  <si>
    <t xml:space="preserve"> DIOGO MARTINS COSTA </t>
  </si>
  <si>
    <t xml:space="preserve"> 06/04/2016  </t>
  </si>
  <si>
    <t xml:space="preserve"> EDSON MELO FILIZZOLA</t>
  </si>
  <si>
    <t xml:space="preserve"> EDUARDO GOMES COTTA MENDONÇA</t>
  </si>
  <si>
    <t xml:space="preserve"> ELDER BARBOSA DA SILVA </t>
  </si>
  <si>
    <t xml:space="preserve"> 19/01/1982  </t>
  </si>
  <si>
    <t xml:space="preserve"> ELIANE MACIEL DE PAULA </t>
  </si>
  <si>
    <t xml:space="preserve"> ELIANE MARIA ALVES MARTINS </t>
  </si>
  <si>
    <t xml:space="preserve"> 01/07/2014  </t>
  </si>
  <si>
    <t xml:space="preserve"> ELIANE MARIA RIOS FLEURY JARDIM </t>
  </si>
  <si>
    <t xml:space="preserve"> 07/02/2012  </t>
  </si>
  <si>
    <t xml:space="preserve"> ELISMAR ANTONIO DE ALMEIDA </t>
  </si>
  <si>
    <t xml:space="preserve"> ELSON BONFIM MIRANDA</t>
  </si>
  <si>
    <t xml:space="preserve"> EMMANUEL RONAN VELOSO ROSSI </t>
  </si>
  <si>
    <t xml:space="preserve"> ENEIDA DE SIQUEIRA LEAO </t>
  </si>
  <si>
    <t xml:space="preserve"> 03/05/2012  </t>
  </si>
  <si>
    <t>Coordenadora de Atendimento</t>
  </si>
  <si>
    <t xml:space="preserve"> ERNESTO TEDESCO REIS </t>
  </si>
  <si>
    <t>Coordenador Técnico de Projetos</t>
  </si>
  <si>
    <t xml:space="preserve"> EUNICE MARIA DA SILVA NOLETO </t>
  </si>
  <si>
    <t>Gerente Financeiro</t>
  </si>
  <si>
    <t xml:space="preserve"> FABIANA BARBOSA DE RESENDE SOUZA </t>
  </si>
  <si>
    <t>Gerente de Fiscalização</t>
  </si>
  <si>
    <t xml:space="preserve"> FABIANA MARIA NUNES PERINI </t>
  </si>
  <si>
    <t>Gerente de Projetos</t>
  </si>
  <si>
    <t xml:space="preserve"> FABIOLA MARIA FRADE BARRA </t>
  </si>
  <si>
    <t xml:space="preserve"> FERNANDA ALVES DO NASCIMENTO</t>
  </si>
  <si>
    <t xml:space="preserve"> Fiscal de Tributos</t>
  </si>
  <si>
    <t>Gerente de Suprimentos</t>
  </si>
  <si>
    <t xml:space="preserve"> FERNANDA GABRIELLE TIBURCIO NUNES </t>
  </si>
  <si>
    <t xml:space="preserve"> 15/08/2011  </t>
  </si>
  <si>
    <t xml:space="preserve"> FERNANDA PIRES BRASIL </t>
  </si>
  <si>
    <t xml:space="preserve"> FERNANDO DE ASSIS AZEVEDO </t>
  </si>
  <si>
    <t xml:space="preserve"> 01/02/2007  </t>
  </si>
  <si>
    <t xml:space="preserve"> Assistente de Gestão Administrativa</t>
  </si>
  <si>
    <t>Gerente de Programas Habitacionais</t>
  </si>
  <si>
    <t xml:space="preserve"> FERNANDO RAMALHO DA COSTA </t>
  </si>
  <si>
    <t xml:space="preserve"> 09/05/2016  </t>
  </si>
  <si>
    <t xml:space="preserve"> FLAVIA LÚCIA PEREIRA DA SILVA </t>
  </si>
  <si>
    <t xml:space="preserve"> 01/12/2010  </t>
  </si>
  <si>
    <t xml:space="preserve"> FLEUBERG MATOS CORTEZ </t>
  </si>
  <si>
    <t xml:space="preserve"> 25/08/2010  </t>
  </si>
  <si>
    <t xml:space="preserve"> FRANCIOLE DE CARVALHO FALEIRO </t>
  </si>
  <si>
    <t xml:space="preserve"> 03/01/2014  </t>
  </si>
  <si>
    <t xml:space="preserve"> GLAUCO TEIXEIRA MORGADO </t>
  </si>
  <si>
    <t xml:space="preserve"> 14/12/2010  </t>
  </si>
  <si>
    <t xml:space="preserve"> GUILHERME FREITAS SOUZA</t>
  </si>
  <si>
    <t xml:space="preserve"> GUSTAVO POMPEU ALVES CUSTODIO GUIMARAES </t>
  </si>
  <si>
    <t xml:space="preserve"> HELENI ARAUJO MACHADO NEVES </t>
  </si>
  <si>
    <t xml:space="preserve"> HENRIQUE SHIMURA MIKI </t>
  </si>
  <si>
    <t xml:space="preserve"> HIMERSON PEREIRA FARIAS </t>
  </si>
  <si>
    <t xml:space="preserve"> 06/12/2010  </t>
  </si>
  <si>
    <t>Gerente de Obras</t>
  </si>
  <si>
    <t xml:space="preserve"> HUMBERTO CAMPOS TEIXEIRA </t>
  </si>
  <si>
    <t xml:space="preserve"> HUMBERTO MAGALHÃES DA SILVA </t>
  </si>
  <si>
    <t xml:space="preserve"> Contador</t>
  </si>
  <si>
    <t>Gerente de Contratos e Convênios</t>
  </si>
  <si>
    <t xml:space="preserve"> HWASKAR FAGUNDES</t>
  </si>
  <si>
    <t xml:space="preserve"> IDALINA FRANCISCA GOMES RAMOS CAIADO </t>
  </si>
  <si>
    <t xml:space="preserve"> 13/08/1980  </t>
  </si>
  <si>
    <t xml:space="preserve"> IRANILZA PEREIRA ALVES DE MATOS</t>
  </si>
  <si>
    <t xml:space="preserve"> IVAN FERREIRA RODRIGUES </t>
  </si>
  <si>
    <t xml:space="preserve"> 17/01/2018  </t>
  </si>
  <si>
    <t xml:space="preserve"> IVAN ROCHA </t>
  </si>
  <si>
    <t xml:space="preserve"> IVANA ALVES TAVARES </t>
  </si>
  <si>
    <t xml:space="preserve"> IZADORA REZENDE </t>
  </si>
  <si>
    <t xml:space="preserve"> JAIDS ANTONIO PEREIRA JUNIOR </t>
  </si>
  <si>
    <t xml:space="preserve"> JAIR JOSE RIBEIRO FILHO </t>
  </si>
  <si>
    <t xml:space="preserve"> 08/02/2012  </t>
  </si>
  <si>
    <t>Advogado</t>
  </si>
  <si>
    <t xml:space="preserve"> JAQUELINE CARVALHO RIOS </t>
  </si>
  <si>
    <t>Cooredenador de Tesouraria</t>
  </si>
  <si>
    <t xml:space="preserve"> JEANE GUEDES XAVIER DE BARROS </t>
  </si>
  <si>
    <t xml:space="preserve"> JESUINA MORAES DOS SANTOS </t>
  </si>
  <si>
    <t xml:space="preserve"> Auxiliar de Auditoria Interna</t>
  </si>
  <si>
    <t xml:space="preserve"> JOAO MARCOS FERNANDES DE SANTANA </t>
  </si>
  <si>
    <t xml:space="preserve"> JOAO PAULO LIMA FERREIRA ODEON </t>
  </si>
  <si>
    <t xml:space="preserve"> JOÃO RODRIGO SOUSA SANTOS </t>
  </si>
  <si>
    <t xml:space="preserve"> JOAO VICTOR BARBOSA FERREIRA </t>
  </si>
  <si>
    <t xml:space="preserve"> 18/06/2014  </t>
  </si>
  <si>
    <t xml:space="preserve"> JOAO VITOR LUSTOSA DE BRITO </t>
  </si>
  <si>
    <t xml:space="preserve"> JOARA REIS FERREIRA </t>
  </si>
  <si>
    <t xml:space="preserve"> JOSE CARLOS PIMENTA CABRAL</t>
  </si>
  <si>
    <t xml:space="preserve"> Secretário Geral</t>
  </si>
  <si>
    <t xml:space="preserve"> JOSE GARCIA PIRES </t>
  </si>
  <si>
    <t xml:space="preserve"> 15/06/2018  </t>
  </si>
  <si>
    <t xml:space="preserve"> Vice - Presidente</t>
  </si>
  <si>
    <t xml:space="preserve"> JOSE MUNIZ FALCAO²</t>
  </si>
  <si>
    <t xml:space="preserve"> Técnico Científico III-B</t>
  </si>
  <si>
    <t xml:space="preserve"> JULIA MANFRIN</t>
  </si>
  <si>
    <t xml:space="preserve"> Técnico Nível Superior</t>
  </si>
  <si>
    <t>Economista</t>
  </si>
  <si>
    <t xml:space="preserve"> JULIANA RODRIGUES PEIXOTO ARAUJO </t>
  </si>
  <si>
    <t xml:space="preserve"> KAMILLA GUIMARAES RODRIGUES </t>
  </si>
  <si>
    <t>Gerente de Contabilidade</t>
  </si>
  <si>
    <t xml:space="preserve"> KAMILLA RENATA URZEDA MARTINS</t>
  </si>
  <si>
    <t xml:space="preserve"> KAREM MAGNO ROCHA </t>
  </si>
  <si>
    <t xml:space="preserve"> 08/09/2011  </t>
  </si>
  <si>
    <t xml:space="preserve"> Analista de Informática</t>
  </si>
  <si>
    <t xml:space="preserve"> KELLE CRISTINA ASSIS DE CASTRO ALVES </t>
  </si>
  <si>
    <t>Assessor de Planejamento - Assessor V</t>
  </si>
  <si>
    <t xml:space="preserve"> KERITA KIRIAKE VAZ DA FONSECA </t>
  </si>
  <si>
    <t xml:space="preserve"> 06/09/2011  </t>
  </si>
  <si>
    <t xml:space="preserve"> Gerente de Protocolo</t>
  </si>
  <si>
    <t xml:space="preserve"> LARISSA BARBOSA LARANJEIRAS BRANQUINHO </t>
  </si>
  <si>
    <t xml:space="preserve"> LARISSA DONZELLI </t>
  </si>
  <si>
    <t xml:space="preserve"> LARISSA VIEIRA DOS SANTOS E VELOSO </t>
  </si>
  <si>
    <t xml:space="preserve"> LEANDRO RODRIGUES ARANTES </t>
  </si>
  <si>
    <t xml:space="preserve"> 21/12/2011  </t>
  </si>
  <si>
    <t xml:space="preserve"> LENA MARIA MILHOMEM DE SOUSA </t>
  </si>
  <si>
    <t xml:space="preserve"> LILIAN BRAUDES  COELHO </t>
  </si>
  <si>
    <t xml:space="preserve"> Jornalista</t>
  </si>
  <si>
    <t xml:space="preserve"> LILIAN PUREZA DE ASSIS </t>
  </si>
  <si>
    <t xml:space="preserve"> 18/06/2012  </t>
  </si>
  <si>
    <t xml:space="preserve"> LINDOMAR GUIMARAES </t>
  </si>
  <si>
    <t xml:space="preserve"> 03/10/2012  </t>
  </si>
  <si>
    <t xml:space="preserve"> LORENA FRANCISCO PEREIRA FERNANDES</t>
  </si>
  <si>
    <t xml:space="preserve"> LUCELIA DOS SANTOS LIMA </t>
  </si>
  <si>
    <t xml:space="preserve"> LUCIANA BARBOSA NASCIMENTO </t>
  </si>
  <si>
    <t xml:space="preserve"> 06/05/2013  </t>
  </si>
  <si>
    <t xml:space="preserve"> LUCIANA RONCATO </t>
  </si>
  <si>
    <t>Gerente de Apoio à Gestão e Coop. Té.</t>
  </si>
  <si>
    <t xml:space="preserve"> LUCIMAR FERNANDES ROCHA </t>
  </si>
  <si>
    <t xml:space="preserve"> LUDMILLA SOUZA OLIVEIRA</t>
  </si>
  <si>
    <t xml:space="preserve"> LUIS CARLOS SOUZA ARAUJO </t>
  </si>
  <si>
    <t>Gerente de Cadastro e Atendimento</t>
  </si>
  <si>
    <t xml:space="preserve"> MANOEL FERREIRA JUNIOR </t>
  </si>
  <si>
    <t>Assessor IV</t>
  </si>
  <si>
    <t xml:space="preserve"> MARCEL SOARES </t>
  </si>
  <si>
    <t xml:space="preserve"> MARCELLE DINIZ MOURA BARROS </t>
  </si>
  <si>
    <t xml:space="preserve"> 02/12/2010  </t>
  </si>
  <si>
    <t xml:space="preserve"> MARCELO DOS SANTOS FARIA CORREA</t>
  </si>
  <si>
    <t xml:space="preserve"> MARCELO PERINI PERALTA CUNHA </t>
  </si>
  <si>
    <t xml:space="preserve"> MARCELO SUEZO HASEDA </t>
  </si>
  <si>
    <t xml:space="preserve"> 10/02/2014  </t>
  </si>
  <si>
    <t xml:space="preserve"> MARCIA PEREIRA DE MEDEIROS </t>
  </si>
  <si>
    <t xml:space="preserve"> 07/02/2013  </t>
  </si>
  <si>
    <t xml:space="preserve"> MARCILIA FERNANDES ARRUDA </t>
  </si>
  <si>
    <t xml:space="preserve"> 07/10/2011  </t>
  </si>
  <si>
    <t xml:space="preserve"> MARCIO DE OLIVEIRA BRONZI </t>
  </si>
  <si>
    <t xml:space="preserve"> MARCIO LUIZ DE OLIVEIRA²</t>
  </si>
  <si>
    <t xml:space="preserve"> MARCOS VINICIUS ARANTES DE MORAIS </t>
  </si>
  <si>
    <t xml:space="preserve"> 10/12/2013  </t>
  </si>
  <si>
    <t xml:space="preserve"> MARCUS VINICIUS MOREIRA TEIXEIRA </t>
  </si>
  <si>
    <t xml:space="preserve"> MARIA ANGELICA DE OLIVEIRA PIMENTA </t>
  </si>
  <si>
    <t xml:space="preserve"> 23/07/2012  </t>
  </si>
  <si>
    <t xml:space="preserve"> MARIA APARECIDA ALBUQUERQUE PRADO </t>
  </si>
  <si>
    <t xml:space="preserve"> 13/02/1974  </t>
  </si>
  <si>
    <t xml:space="preserve"> MARIA APARECIDA DE ALMEIDA </t>
  </si>
  <si>
    <t xml:space="preserve"> 01/08/1988  </t>
  </si>
  <si>
    <t xml:space="preserve"> Analista de Comunicação</t>
  </si>
  <si>
    <t>Assessor de Imprensa - Assessor V</t>
  </si>
  <si>
    <t xml:space="preserve"> MARIA DE FATIMA ARAUJO FERNANDES </t>
  </si>
  <si>
    <t xml:space="preserve"> 16/06/1981  </t>
  </si>
  <si>
    <t xml:space="preserve"> MARIA JOSE GUIMARAES CABRAL</t>
  </si>
  <si>
    <t xml:space="preserve"> Diretor de Desenvolvimento Institucional e Cooperação Técnica</t>
  </si>
  <si>
    <t xml:space="preserve"> MARIA LUCIA MACHADO FIGUEIRA </t>
  </si>
  <si>
    <t xml:space="preserve"> 05/03/1971  </t>
  </si>
  <si>
    <t xml:space="preserve"> MARIA ROSARIA MULLER </t>
  </si>
  <si>
    <t xml:space="preserve"> MARLON MATOS DIAS </t>
  </si>
  <si>
    <t xml:space="preserve"> MAURO MARCONDES DA COSTA JUNIOR </t>
  </si>
  <si>
    <t xml:space="preserve"> 06/01/2014  </t>
  </si>
  <si>
    <t xml:space="preserve"> MICHELI DOROW </t>
  </si>
  <si>
    <t xml:space="preserve"> 18/07/2016  </t>
  </si>
  <si>
    <t xml:space="preserve"> MURILO CAETANO ABREU DE SOUSA MORAES </t>
  </si>
  <si>
    <t xml:space="preserve"> NALU RIBEIRO MACEDO SANTOS </t>
  </si>
  <si>
    <t xml:space="preserve"> NATHALIA TACIANA LIMA DE MOURA</t>
  </si>
  <si>
    <t xml:space="preserve"> NEILA MARIA MELO DE OLIVEIRA </t>
  </si>
  <si>
    <t xml:space="preserve"> 01/03/2016  </t>
  </si>
  <si>
    <t xml:space="preserve"> Ass. Comissão Permanente de Licitação</t>
  </si>
  <si>
    <t xml:space="preserve"> NEIMAR TERRES </t>
  </si>
  <si>
    <t xml:space="preserve"> NEUSA MARIA DE PAULA MENDONÇA </t>
  </si>
  <si>
    <t xml:space="preserve"> 04/10/2011  </t>
  </si>
  <si>
    <t xml:space="preserve"> NILVA ARAUJO LEITE BARROS </t>
  </si>
  <si>
    <t xml:space="preserve"> PAULA ANGÉLICA DE SOUZA VIEIRA MENDONÇA </t>
  </si>
  <si>
    <t xml:space="preserve"> PAULA CARNEIRO BORGES </t>
  </si>
  <si>
    <t xml:space="preserve"> PAULA CRISTINA E PALMERSTON CASTELO BRANCO </t>
  </si>
  <si>
    <t xml:space="preserve"> PAULO ROBERTO SOUZA DOURADO </t>
  </si>
  <si>
    <t xml:space="preserve"> 18/09/1973  </t>
  </si>
  <si>
    <t xml:space="preserve"> PERLA MARIA BORGES DE OLIVEIRA </t>
  </si>
  <si>
    <t>Ger. de Art. Social e Mob. Comunitária</t>
  </si>
  <si>
    <t xml:space="preserve"> POLIANA MACHADO DOS SANTOS </t>
  </si>
  <si>
    <t xml:space="preserve"> PRISCILA CAVALCANTI DA SILVA </t>
  </si>
  <si>
    <t xml:space="preserve"> PRISCILLA AGUIDA DE PAULA MORAIS </t>
  </si>
  <si>
    <t xml:space="preserve"> RAFAEL NICACIO DE SOUZA </t>
  </si>
  <si>
    <t xml:space="preserve"> RAMON BATISTA PEREIRA DA SILVA </t>
  </si>
  <si>
    <t xml:space="preserve"> 18/04/2016  </t>
  </si>
  <si>
    <t xml:space="preserve"> RAYSSA LOPES CESAR </t>
  </si>
  <si>
    <t xml:space="preserve"> RENATA HELOISA GUEDES DE JESUS </t>
  </si>
  <si>
    <t xml:space="preserve"> 01/12/2014  </t>
  </si>
  <si>
    <t xml:space="preserve"> RENATO DE PAULA FERREIRA </t>
  </si>
  <si>
    <t xml:space="preserve"> 10/10/2011  </t>
  </si>
  <si>
    <t xml:space="preserve"> RHAFAEL DE SOUSA TEIXEIRA </t>
  </si>
  <si>
    <t xml:space="preserve"> 05/01/2018  </t>
  </si>
  <si>
    <t xml:space="preserve"> RIBAMAR FERREIRA DOS SANTOS </t>
  </si>
  <si>
    <t xml:space="preserve"> RICARDO DUARTE SOUZA </t>
  </si>
  <si>
    <t xml:space="preserve"> ROBERTA QUARESMA RIBEIRO PEREIRA</t>
  </si>
  <si>
    <t xml:space="preserve"> RODRIGO ALVES DE ARAUJO E SILVA³</t>
  </si>
  <si>
    <t>Jornalista</t>
  </si>
  <si>
    <t xml:space="preserve"> RODRIGO AUGUSTO RAMOS DE AZEVEDO </t>
  </si>
  <si>
    <t xml:space="preserve"> RODRIGO FERREIRA VICENTE </t>
  </si>
  <si>
    <t xml:space="preserve"> 25/11/2013  </t>
  </si>
  <si>
    <t xml:space="preserve"> RODRIGO MARQUES DE LIMA </t>
  </si>
  <si>
    <t xml:space="preserve"> RODRIGO MORIAN LOURES </t>
  </si>
  <si>
    <t xml:space="preserve"> 02/07/2012  </t>
  </si>
  <si>
    <t>Coordenador de Desenv. de Software</t>
  </si>
  <si>
    <t xml:space="preserve"> ROGERIO RAMOS DE SOUZA </t>
  </si>
  <si>
    <t xml:space="preserve"> 14/07/2016  </t>
  </si>
  <si>
    <t xml:space="preserve"> RONALDO MACEDO LIMBERTE</t>
  </si>
  <si>
    <t xml:space="preserve"> RONALDO MOURA BRANDAO </t>
  </si>
  <si>
    <t xml:space="preserve"> 07/01/2013  </t>
  </si>
  <si>
    <t xml:space="preserve"> ROSANE FRANCISCA DA SILVA GOMES </t>
  </si>
  <si>
    <t xml:space="preserve"> 01/03/2011  </t>
  </si>
  <si>
    <t xml:space="preserve"> Gerente de Patrimônio</t>
  </si>
  <si>
    <t xml:space="preserve"> ROSANGELA LOCATELLI ESTEVES SILVA </t>
  </si>
  <si>
    <t xml:space="preserve"> 01/05/1979  </t>
  </si>
  <si>
    <t xml:space="preserve"> RUTH MARIA E SILVA MACHADO </t>
  </si>
  <si>
    <t xml:space="preserve"> 01/03/1978  </t>
  </si>
  <si>
    <t xml:space="preserve"> RUTINEIA PEREIRA ALMEIDA AMARAL </t>
  </si>
  <si>
    <t xml:space="preserve"> SAMARA NOGUEIRA DE SOUZA </t>
  </si>
  <si>
    <t xml:space="preserve"> 02/05/2014  </t>
  </si>
  <si>
    <t xml:space="preserve"> SANDRA MORETE BARBOSA DE SIQUEIRA </t>
  </si>
  <si>
    <t xml:space="preserve"> SANDRINY DIHAKUY COUTO FERREIRA DE CAPINAM MACEDO </t>
  </si>
  <si>
    <t xml:space="preserve"> Coordenadora de Controle e Análise de Finanças</t>
  </si>
  <si>
    <t xml:space="preserve"> SARKIS NABI CURI</t>
  </si>
  <si>
    <t xml:space="preserve"> SAULO DE TARSO GARCIA VITOY </t>
  </si>
  <si>
    <t xml:space="preserve"> 01/09/2008  </t>
  </si>
  <si>
    <t xml:space="preserve"> SERGEI CRUVINEL GORDO DE PAULA </t>
  </si>
  <si>
    <t xml:space="preserve"> SERGIO AUGUSTO INACIO DE OLIVEIRA</t>
  </si>
  <si>
    <t xml:space="preserve"> SERGIO WILLIAN DE GODOY </t>
  </si>
  <si>
    <t xml:space="preserve"> 10/02/2015  </t>
  </si>
  <si>
    <t xml:space="preserve"> SILVANA EMIDIO SOUZA </t>
  </si>
  <si>
    <t xml:space="preserve"> SILVIO CARLOS CORREIA ROSA </t>
  </si>
  <si>
    <t xml:space="preserve"> 01/06/1986  </t>
  </si>
  <si>
    <t xml:space="preserve"> Assistente de Comunicação</t>
  </si>
  <si>
    <t>Coordenador de Acomp. Social</t>
  </si>
  <si>
    <t xml:space="preserve"> STANLEY SEBASTIAO VALENTE</t>
  </si>
  <si>
    <t xml:space="preserve"> Diretor Administrativo</t>
  </si>
  <si>
    <t xml:space="preserve"> STEFANNY MORAES PINA</t>
  </si>
  <si>
    <t xml:space="preserve"> SUELI CHICAROLI </t>
  </si>
  <si>
    <t xml:space="preserve"> 01/10/2010  </t>
  </si>
  <si>
    <t xml:space="preserve"> Gerente da Carteira Imobiliária</t>
  </si>
  <si>
    <t xml:space="preserve"> TACILDA AQUINO DE ARAUJO </t>
  </si>
  <si>
    <t xml:space="preserve"> 18/07/2012  </t>
  </si>
  <si>
    <t xml:space="preserve"> Coordenadoria de Mídias Sociais</t>
  </si>
  <si>
    <t xml:space="preserve"> TAYNARA ALVES DA SILVA </t>
  </si>
  <si>
    <t xml:space="preserve"> THIAGO AUGUSTO MENDES</t>
  </si>
  <si>
    <t xml:space="preserve"> VANESSA DE FATIMA LUCAS DE SOUZA </t>
  </si>
  <si>
    <t>Gerente Administrativa</t>
  </si>
  <si>
    <t xml:space="preserve"> VANESSA MACHADO LAMAR </t>
  </si>
  <si>
    <t xml:space="preserve"> VANIA DO BOMFIM MAHNIC RIOS </t>
  </si>
  <si>
    <t xml:space="preserve"> 01/04/2013  </t>
  </si>
  <si>
    <t xml:space="preserve"> VITORIANA MARTINS DE ARAUJO</t>
  </si>
  <si>
    <t xml:space="preserve"> WALQUIRIA OLIVEIRA PIRES MENDES </t>
  </si>
  <si>
    <t xml:space="preserve"> WANESSA BATISTA MELO </t>
  </si>
  <si>
    <t xml:space="preserve"> 01/08/2013  </t>
  </si>
  <si>
    <t xml:space="preserve"> WASHINGTON FERREIRA DA COSTA </t>
  </si>
  <si>
    <t xml:space="preserve"> WASHINGTON HENRIQUE RODRIGUES DA SILVA</t>
  </si>
  <si>
    <t xml:space="preserve"> WEBBERSON LUIZ PEREIRA DE SOUZA </t>
  </si>
  <si>
    <t xml:space="preserve"> WELIDA TOME BERNARDES </t>
  </si>
  <si>
    <t xml:space="preserve"> 31/08/2016  </t>
  </si>
  <si>
    <t xml:space="preserve"> ZELIA DE FÁTIMA GUIMARÃES </t>
  </si>
  <si>
    <t>Total (211)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</si>
  <si>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Vencimentos fixos no valor de R$ 22.639,83 pago pelo Órgão de Origem - Caixa Econômica Federal - ficando a cargo desta Agência o respectivo reembolso e pagamento da gratificação do cargo ocupado, no valor de R$15.285,68, conforme Deliberação Diretoria nº 101/2011.</t>
    </r>
  </si>
  <si>
    <t>² Empregado afastado por licença médica</t>
  </si>
  <si>
    <t>³ Empregado afastado por licença por interesse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</si>
</sst>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NumberFormat="1" applyFont="1" applyAlignment="1">
      <alignment horizontal="center"/>
    </xf>
    <xf numFmtId="0" fontId="3" fillId="0" borderId="0" xfId="0" applyFont="1"/>
    <xf numFmtId="1" fontId="3" fillId="0" borderId="0" xfId="20" applyNumberFormat="1" applyFont="1"/>
    <xf numFmtId="0" fontId="3" fillId="0" borderId="0" xfId="0" applyNumberFormat="1" applyFont="1"/>
    <xf numFmtId="1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164" fontId="3" fillId="0" borderId="0" xfId="20" applyFont="1"/>
    <xf numFmtId="164" fontId="3" fillId="0" borderId="0" xfId="0" applyNumberFormat="1" applyFont="1"/>
    <xf numFmtId="1" fontId="2" fillId="2" borderId="1" xfId="20" applyNumberFormat="1" applyFont="1" applyFill="1" applyBorder="1"/>
    <xf numFmtId="0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left"/>
    </xf>
    <xf numFmtId="164" fontId="2" fillId="2" borderId="1" xfId="20" applyFont="1" applyFill="1" applyBorder="1"/>
    <xf numFmtId="0" fontId="2" fillId="2" borderId="1" xfId="0" applyFont="1" applyFill="1" applyBorder="1"/>
    <xf numFmtId="1" fontId="3" fillId="3" borderId="1" xfId="20" applyNumberFormat="1" applyFont="1" applyFill="1" applyBorder="1"/>
    <xf numFmtId="0" fontId="3" fillId="3" borderId="1" xfId="0" applyNumberFormat="1" applyFont="1" applyFill="1" applyBorder="1"/>
    <xf numFmtId="14" fontId="3" fillId="3" borderId="1" xfId="0" applyNumberFormat="1" applyFont="1" applyFill="1" applyBorder="1" applyAlignment="1">
      <alignment horizontal="left"/>
    </xf>
    <xf numFmtId="0" fontId="3" fillId="0" borderId="1" xfId="0" applyNumberFormat="1" applyFont="1" applyBorder="1"/>
    <xf numFmtId="164" fontId="3" fillId="0" borderId="1" xfId="20" applyFont="1" applyBorder="1"/>
    <xf numFmtId="0" fontId="3" fillId="3" borderId="0" xfId="0" applyFont="1" applyFill="1"/>
    <xf numFmtId="14" fontId="3" fillId="0" borderId="1" xfId="0" applyNumberFormat="1" applyFont="1" applyBorder="1" applyAlignment="1">
      <alignment horizontal="left"/>
    </xf>
    <xf numFmtId="0" fontId="2" fillId="0" borderId="0" xfId="0" applyFont="1"/>
    <xf numFmtId="1" fontId="3" fillId="3" borderId="1" xfId="21" applyNumberFormat="1" applyFont="1" applyFill="1" applyBorder="1" applyAlignment="1">
      <alignment horizontal="right"/>
    </xf>
    <xf numFmtId="49" fontId="3" fillId="3" borderId="1" xfId="0" applyNumberFormat="1" applyFont="1" applyFill="1" applyBorder="1"/>
    <xf numFmtId="1" fontId="3" fillId="3" borderId="1" xfId="20" applyNumberFormat="1" applyFont="1" applyFill="1" applyBorder="1" applyAlignment="1">
      <alignment/>
    </xf>
    <xf numFmtId="1" fontId="3" fillId="0" borderId="1" xfId="0" applyNumberFormat="1" applyFont="1" applyFill="1" applyBorder="1"/>
    <xf numFmtId="49" fontId="3" fillId="0" borderId="1" xfId="0" applyNumberFormat="1" applyFont="1" applyFill="1" applyBorder="1"/>
    <xf numFmtId="1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/>
    </xf>
    <xf numFmtId="0" fontId="2" fillId="0" borderId="0" xfId="0" applyNumberFormat="1" applyFont="1" applyBorder="1"/>
    <xf numFmtId="164" fontId="2" fillId="0" borderId="0" xfId="20" applyFont="1" applyBorder="1"/>
    <xf numFmtId="0" fontId="2" fillId="0" borderId="0" xfId="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 2" xfId="20"/>
    <cellStyle name="Vírgula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ortal%20da%20Transparencia\Eventos%2009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  <sheetName val="Planilha2"/>
    </sheetNames>
    <sheetDataSet>
      <sheetData sheetId="0">
        <row r="1">
          <cell r="A1" t="str">
            <v>Mat</v>
          </cell>
          <cell r="B1" t="str">
            <v>Nome</v>
          </cell>
          <cell r="C1" t="str">
            <v>Abono de Férias</v>
          </cell>
          <cell r="D1" t="str">
            <v>Adicional 1/3 Abono de Férias</v>
          </cell>
          <cell r="E1" t="str">
            <v>Adicional 1/3 de Férias</v>
          </cell>
          <cell r="F1" t="str">
            <v>Adicional Salário Abono Férias</v>
          </cell>
          <cell r="G1" t="str">
            <v>Adicional de Férias e Abono</v>
          </cell>
          <cell r="H1" t="str">
            <v>Adto 13 Salário</v>
          </cell>
          <cell r="I1" t="str">
            <v>Total de descontos</v>
          </cell>
          <cell r="J1" t="str">
            <v>Total de proventos</v>
          </cell>
          <cell r="K1" t="str">
            <v>Total líquido</v>
          </cell>
          <cell r="L1" t="str">
            <v>Proventos Folha Normal</v>
          </cell>
        </row>
        <row r="2">
          <cell r="A2">
            <v>1683</v>
          </cell>
          <cell r="B2" t="str">
            <v>ADRIANA SAO JOSE DE MORAES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1871.82</v>
          </cell>
          <cell r="J2">
            <v>8330.68</v>
          </cell>
          <cell r="K2">
            <v>6458.86</v>
          </cell>
          <cell r="L2">
            <v>8330.68</v>
          </cell>
        </row>
        <row r="3">
          <cell r="A3">
            <v>1630</v>
          </cell>
          <cell r="B3" t="str">
            <v>ALESSANDRO GONÇALVES DE OLIVEIRA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2715.28</v>
          </cell>
          <cell r="J3">
            <v>11344.45</v>
          </cell>
          <cell r="K3">
            <v>8629.17</v>
          </cell>
          <cell r="L3">
            <v>11344.45</v>
          </cell>
        </row>
        <row r="4">
          <cell r="A4">
            <v>2029</v>
          </cell>
          <cell r="B4" t="str">
            <v>ALEXANDRE GONÇALVES DA COSTA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760.01</v>
          </cell>
          <cell r="J4">
            <v>3288.78</v>
          </cell>
          <cell r="K4">
            <v>2528.77</v>
          </cell>
          <cell r="L4">
            <v>3288.78</v>
          </cell>
        </row>
        <row r="5">
          <cell r="A5">
            <v>1843</v>
          </cell>
          <cell r="B5" t="str">
            <v>ALINE PALMEIRA MARDEN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3828.14</v>
          </cell>
          <cell r="J5">
            <v>8330.68</v>
          </cell>
          <cell r="K5">
            <v>4502.54</v>
          </cell>
          <cell r="L5">
            <v>8330.68</v>
          </cell>
        </row>
        <row r="6">
          <cell r="A6">
            <v>1389</v>
          </cell>
          <cell r="B6" t="str">
            <v>ALINE SPIRANDELI GUIMARÃES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1234.63</v>
          </cell>
          <cell r="J6">
            <v>5824</v>
          </cell>
          <cell r="K6">
            <v>4589.37</v>
          </cell>
          <cell r="L6">
            <v>5824</v>
          </cell>
        </row>
        <row r="7">
          <cell r="A7">
            <v>1390</v>
          </cell>
          <cell r="B7" t="str">
            <v>ALVARO ALEXANDRE AMORIM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1680.29</v>
          </cell>
          <cell r="J7">
            <v>7155</v>
          </cell>
          <cell r="K7">
            <v>5474.71</v>
          </cell>
          <cell r="L7">
            <v>7155</v>
          </cell>
        </row>
        <row r="8">
          <cell r="A8">
            <v>2121</v>
          </cell>
          <cell r="B8" t="str">
            <v>ALVARO SANCHEZ VICENTE FARIA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1062.93</v>
          </cell>
          <cell r="I8">
            <v>655.92</v>
          </cell>
          <cell r="J8">
            <v>4351.71</v>
          </cell>
          <cell r="K8">
            <v>3695.79</v>
          </cell>
          <cell r="L8">
            <v>3288.7799999999997</v>
          </cell>
        </row>
        <row r="9">
          <cell r="A9">
            <v>2065</v>
          </cell>
          <cell r="B9" t="str">
            <v>AMAURI BATISTA REGIS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5895.82</v>
          </cell>
          <cell r="J9">
            <v>22673.78</v>
          </cell>
          <cell r="K9">
            <v>16777.96</v>
          </cell>
          <cell r="L9">
            <v>22673.78</v>
          </cell>
        </row>
        <row r="10">
          <cell r="A10">
            <v>2010</v>
          </cell>
          <cell r="B10" t="str">
            <v>ANA ALICE VIEIRA ROSA RODRIGUES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538.37</v>
          </cell>
          <cell r="J10">
            <v>3188.78</v>
          </cell>
          <cell r="K10">
            <v>2650.41</v>
          </cell>
          <cell r="L10">
            <v>3188.78</v>
          </cell>
        </row>
        <row r="11">
          <cell r="A11">
            <v>2059</v>
          </cell>
          <cell r="B11" t="str">
            <v>ANA CAROLINNE SANTOS AUAD PELA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252.63</v>
          </cell>
          <cell r="J11">
            <v>1510.63</v>
          </cell>
          <cell r="K11">
            <v>1258</v>
          </cell>
          <cell r="L11">
            <v>1510.63</v>
          </cell>
        </row>
        <row r="12">
          <cell r="A12">
            <v>1768</v>
          </cell>
          <cell r="B12" t="str">
            <v>ANA LIVIA DO CARMO ARAUJO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1058.65</v>
          </cell>
          <cell r="J12">
            <v>5341.9</v>
          </cell>
          <cell r="K12">
            <v>4283.25</v>
          </cell>
          <cell r="L12">
            <v>5341.9</v>
          </cell>
        </row>
        <row r="13">
          <cell r="A13">
            <v>1832</v>
          </cell>
          <cell r="B13" t="str">
            <v>ANA REGINA DE ALMEIDA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2217.61</v>
          </cell>
          <cell r="J13">
            <v>9108.87</v>
          </cell>
          <cell r="K13">
            <v>6891.26</v>
          </cell>
          <cell r="L13">
            <v>9108.87</v>
          </cell>
        </row>
        <row r="14">
          <cell r="A14">
            <v>2033</v>
          </cell>
          <cell r="B14" t="str">
            <v>ANANIAS JOSE DE OLIVEIRA JUNIOR</v>
          </cell>
          <cell r="C14">
            <v>0</v>
          </cell>
          <cell r="D14">
            <v>0</v>
          </cell>
          <cell r="E14">
            <v>845.66</v>
          </cell>
          <cell r="F14">
            <v>0</v>
          </cell>
          <cell r="G14">
            <v>845.66</v>
          </cell>
          <cell r="H14">
            <v>0</v>
          </cell>
          <cell r="I14">
            <v>3819.36</v>
          </cell>
          <cell r="J14">
            <v>6414.01</v>
          </cell>
          <cell r="K14">
            <v>2594.65</v>
          </cell>
          <cell r="L14">
            <v>5568.35</v>
          </cell>
        </row>
        <row r="15">
          <cell r="A15">
            <v>2130</v>
          </cell>
          <cell r="B15" t="str">
            <v>ANDRE LUIZ VIEIRA FERNANDES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6968.71</v>
          </cell>
          <cell r="I15">
            <v>2621.21</v>
          </cell>
          <cell r="J15">
            <v>16924.01</v>
          </cell>
          <cell r="K15">
            <v>14302.8</v>
          </cell>
          <cell r="L15">
            <v>9955.3</v>
          </cell>
        </row>
        <row r="16">
          <cell r="A16">
            <v>2115</v>
          </cell>
          <cell r="B16" t="str">
            <v>ANDRE YURI ALVES GOMES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252.63</v>
          </cell>
          <cell r="J16">
            <v>1510.63</v>
          </cell>
          <cell r="K16">
            <v>1258</v>
          </cell>
          <cell r="L16">
            <v>1510.63</v>
          </cell>
        </row>
        <row r="17">
          <cell r="A17">
            <v>2090</v>
          </cell>
          <cell r="B17" t="str">
            <v>ANDREIA TATAGIBA SILVA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252.63</v>
          </cell>
          <cell r="J17">
            <v>1510.63</v>
          </cell>
          <cell r="K17">
            <v>1258</v>
          </cell>
          <cell r="L17">
            <v>1510.63</v>
          </cell>
        </row>
        <row r="18">
          <cell r="A18">
            <v>2070</v>
          </cell>
          <cell r="B18" t="str">
            <v>ANTONIO FAUSTO DE BASTOS AZEVEDO NORA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538.37</v>
          </cell>
          <cell r="J18">
            <v>3288.78</v>
          </cell>
          <cell r="K18">
            <v>2750.41</v>
          </cell>
          <cell r="L18">
            <v>3288.78</v>
          </cell>
        </row>
        <row r="19">
          <cell r="A19">
            <v>1280</v>
          </cell>
          <cell r="B19" t="str">
            <v>AQUILINO ALVES DE MACEDO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613.57</v>
          </cell>
          <cell r="J19">
            <v>4804.37</v>
          </cell>
          <cell r="K19">
            <v>4190.8</v>
          </cell>
          <cell r="L19">
            <v>4804.37</v>
          </cell>
        </row>
        <row r="20">
          <cell r="A20">
            <v>1120</v>
          </cell>
          <cell r="B20" t="str">
            <v>AURICELIA PORTELA DUARTE</v>
          </cell>
          <cell r="C20">
            <v>0</v>
          </cell>
          <cell r="D20">
            <v>0</v>
          </cell>
          <cell r="E20">
            <v>1070.53</v>
          </cell>
          <cell r="F20">
            <v>0</v>
          </cell>
          <cell r="G20">
            <v>1070.53</v>
          </cell>
          <cell r="H20">
            <v>0</v>
          </cell>
          <cell r="I20">
            <v>4916.98</v>
          </cell>
          <cell r="J20">
            <v>8256.16</v>
          </cell>
          <cell r="K20">
            <v>3339.18</v>
          </cell>
          <cell r="L20">
            <v>7185.63</v>
          </cell>
        </row>
        <row r="21">
          <cell r="A21">
            <v>1631</v>
          </cell>
          <cell r="B21" t="str">
            <v>AYLTON AKIYOSHI HAGA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1680.29</v>
          </cell>
          <cell r="J21">
            <v>7155</v>
          </cell>
          <cell r="K21">
            <v>5474.71</v>
          </cell>
          <cell r="L21">
            <v>7155</v>
          </cell>
        </row>
        <row r="22">
          <cell r="A22">
            <v>2116</v>
          </cell>
          <cell r="B22" t="str">
            <v>BARBARA CAIADO CUNHA E CRUZ TAHAN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747.56</v>
          </cell>
          <cell r="J22">
            <v>4085.97</v>
          </cell>
          <cell r="K22">
            <v>3338.41</v>
          </cell>
          <cell r="L22">
            <v>4085.97</v>
          </cell>
        </row>
        <row r="23">
          <cell r="A23">
            <v>217</v>
          </cell>
          <cell r="B23" t="str">
            <v>BENITEZ BRANDAO CALIL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266.21</v>
          </cell>
          <cell r="J23">
            <v>2314.08</v>
          </cell>
          <cell r="K23">
            <v>2047.87</v>
          </cell>
          <cell r="L23">
            <v>2314.08</v>
          </cell>
        </row>
        <row r="24">
          <cell r="A24">
            <v>2042</v>
          </cell>
          <cell r="B24" t="str">
            <v>BRENDA OLIVEIRA STIVAL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343.27</v>
          </cell>
          <cell r="J24">
            <v>1510.63</v>
          </cell>
          <cell r="K24">
            <v>1167.36</v>
          </cell>
          <cell r="L24">
            <v>1510.63</v>
          </cell>
        </row>
        <row r="25">
          <cell r="A25">
            <v>1921</v>
          </cell>
          <cell r="B25" t="str">
            <v>BRISA MARIANA ARAUJO REZENDE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936.96</v>
          </cell>
          <cell r="J25">
            <v>4883.17</v>
          </cell>
          <cell r="K25">
            <v>3946.21</v>
          </cell>
          <cell r="L25">
            <v>4883.17</v>
          </cell>
        </row>
        <row r="26">
          <cell r="A26">
            <v>1391</v>
          </cell>
          <cell r="B26" t="str">
            <v>CAROLINE GRASIELLE DE FRANCA RODRIGUES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4920.13</v>
          </cell>
          <cell r="J26">
            <v>9225.08</v>
          </cell>
          <cell r="K26">
            <v>4304.95</v>
          </cell>
          <cell r="L26">
            <v>9225.08</v>
          </cell>
        </row>
        <row r="27">
          <cell r="A27">
            <v>2096</v>
          </cell>
          <cell r="B27" t="str">
            <v>CAROLINE RASSI QUEIROZ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553.44</v>
          </cell>
          <cell r="J27">
            <v>3222.78</v>
          </cell>
          <cell r="K27">
            <v>2669.34</v>
          </cell>
          <cell r="L27">
            <v>3222.78</v>
          </cell>
        </row>
        <row r="28">
          <cell r="A28">
            <v>1885</v>
          </cell>
          <cell r="B28" t="str">
            <v>CASSIANA DE SOUSA BASTOS</v>
          </cell>
          <cell r="C28">
            <v>0</v>
          </cell>
          <cell r="D28">
            <v>0</v>
          </cell>
          <cell r="E28">
            <v>265.7</v>
          </cell>
          <cell r="F28">
            <v>0</v>
          </cell>
          <cell r="G28">
            <v>265.7</v>
          </cell>
          <cell r="H28">
            <v>0</v>
          </cell>
          <cell r="I28">
            <v>2305.24</v>
          </cell>
          <cell r="J28">
            <v>5048.87</v>
          </cell>
          <cell r="K28">
            <v>2743.63</v>
          </cell>
          <cell r="L28">
            <v>4783.17</v>
          </cell>
        </row>
        <row r="29">
          <cell r="A29">
            <v>1148</v>
          </cell>
          <cell r="B29" t="str">
            <v>CELINA JOSE DE OLIVEIRA ALVES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2771.06</v>
          </cell>
          <cell r="J29">
            <v>11063.23</v>
          </cell>
          <cell r="K29">
            <v>8292.17</v>
          </cell>
          <cell r="L29">
            <v>11063.23</v>
          </cell>
        </row>
        <row r="30">
          <cell r="A30">
            <v>1642</v>
          </cell>
          <cell r="B30" t="str">
            <v>CESAR JOSE RODRIGUES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1140.42</v>
          </cell>
          <cell r="J30">
            <v>3856.43</v>
          </cell>
          <cell r="K30">
            <v>2716.01</v>
          </cell>
          <cell r="L30">
            <v>3856.43</v>
          </cell>
        </row>
        <row r="31">
          <cell r="A31">
            <v>1470</v>
          </cell>
          <cell r="B31" t="str">
            <v>CHRISTIANE COLETTI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2644.51</v>
          </cell>
          <cell r="J31">
            <v>9319.84</v>
          </cell>
          <cell r="K31">
            <v>6675.33</v>
          </cell>
          <cell r="L31">
            <v>9319.84</v>
          </cell>
        </row>
        <row r="32">
          <cell r="A32">
            <v>1425</v>
          </cell>
          <cell r="B32" t="str">
            <v>CIBELE SILVA MEDINA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1745.35</v>
          </cell>
          <cell r="J32">
            <v>7770.76</v>
          </cell>
          <cell r="K32">
            <v>6025.41</v>
          </cell>
          <cell r="L32">
            <v>7770.76</v>
          </cell>
        </row>
        <row r="33">
          <cell r="A33">
            <v>1349</v>
          </cell>
          <cell r="B33" t="str">
            <v>CIRLENE MARIA DA SILVA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7611.21</v>
          </cell>
          <cell r="I33">
            <v>4672.71</v>
          </cell>
          <cell r="J33">
            <v>18484.37</v>
          </cell>
          <cell r="K33">
            <v>13811.66</v>
          </cell>
          <cell r="L33">
            <v>10873.16</v>
          </cell>
        </row>
        <row r="34">
          <cell r="A34">
            <v>2135</v>
          </cell>
          <cell r="B34" t="str">
            <v>CIRO MEIRELES JUNIOR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3685.61</v>
          </cell>
          <cell r="J34">
            <v>15115.85</v>
          </cell>
          <cell r="K34">
            <v>11430.24</v>
          </cell>
          <cell r="L34">
            <v>15115.85</v>
          </cell>
        </row>
        <row r="35">
          <cell r="A35">
            <v>2069</v>
          </cell>
          <cell r="B35" t="str">
            <v>CLEOMAR DUTRA FERREIRA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30.76</v>
          </cell>
          <cell r="J35">
            <v>2314.08</v>
          </cell>
          <cell r="K35">
            <v>2283.32</v>
          </cell>
          <cell r="L35">
            <v>2314.08</v>
          </cell>
        </row>
        <row r="36">
          <cell r="A36">
            <v>2066</v>
          </cell>
          <cell r="B36" t="str">
            <v>CLEOMAR DUTRA FERREIRA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3334.2</v>
          </cell>
          <cell r="J36">
            <v>15285.68</v>
          </cell>
          <cell r="K36">
            <v>11951.48</v>
          </cell>
          <cell r="L36">
            <v>15285.68</v>
          </cell>
        </row>
        <row r="37">
          <cell r="A37">
            <v>1628</v>
          </cell>
          <cell r="B37" t="str">
            <v>CLEZIA DE PAULA COSTA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2298.05</v>
          </cell>
          <cell r="J37">
            <v>4062.7</v>
          </cell>
          <cell r="K37">
            <v>1764.65</v>
          </cell>
          <cell r="L37">
            <v>4062.7</v>
          </cell>
        </row>
        <row r="38">
          <cell r="A38">
            <v>1392</v>
          </cell>
          <cell r="B38" t="str">
            <v>CONCEIÇÃO FIRMINA DE JESUS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1398.42</v>
          </cell>
          <cell r="J38">
            <v>5141.9</v>
          </cell>
          <cell r="K38">
            <v>3743.48</v>
          </cell>
          <cell r="L38">
            <v>5141.9</v>
          </cell>
        </row>
        <row r="39">
          <cell r="A39">
            <v>1816</v>
          </cell>
          <cell r="B39" t="str">
            <v>CREISILEI ALVES PIRES DA ROCHA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1048.26</v>
          </cell>
          <cell r="J39">
            <v>5241.9</v>
          </cell>
          <cell r="K39">
            <v>4193.64</v>
          </cell>
          <cell r="L39">
            <v>5241.9</v>
          </cell>
        </row>
        <row r="40">
          <cell r="A40">
            <v>1646</v>
          </cell>
          <cell r="B40" t="str">
            <v>CRISTHIANE BENILDE SILVA MOTTA DE ANDRADE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4064.91</v>
          </cell>
          <cell r="J40">
            <v>10361.01</v>
          </cell>
          <cell r="K40">
            <v>6296.1</v>
          </cell>
          <cell r="L40">
            <v>10361.01</v>
          </cell>
        </row>
        <row r="41">
          <cell r="A41">
            <v>1424</v>
          </cell>
          <cell r="B41" t="str">
            <v>CRISTIANE EUNISSE FONSECA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630.7</v>
          </cell>
          <cell r="J41">
            <v>3856.43</v>
          </cell>
          <cell r="K41">
            <v>3225.73</v>
          </cell>
          <cell r="L41">
            <v>3856.43</v>
          </cell>
        </row>
        <row r="42">
          <cell r="A42">
            <v>1502</v>
          </cell>
          <cell r="B42" t="str">
            <v>CRISTIANE LOPES DA SILVA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605.64</v>
          </cell>
          <cell r="J42">
            <v>2887.2</v>
          </cell>
          <cell r="K42">
            <v>2281.56</v>
          </cell>
          <cell r="L42">
            <v>2887.2</v>
          </cell>
        </row>
        <row r="43">
          <cell r="A43">
            <v>1632</v>
          </cell>
          <cell r="B43" t="str">
            <v>CRISTIANE MARIA REICHERT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1433.61</v>
          </cell>
          <cell r="J43">
            <v>6257.98</v>
          </cell>
          <cell r="K43">
            <v>4824.37</v>
          </cell>
          <cell r="L43">
            <v>6257.98</v>
          </cell>
        </row>
        <row r="44">
          <cell r="A44">
            <v>1522</v>
          </cell>
          <cell r="B44" t="str">
            <v>CRISTIANO BELEM CIRQUEIRA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265.46</v>
          </cell>
          <cell r="J44">
            <v>1671.12</v>
          </cell>
          <cell r="K44">
            <v>1405.66</v>
          </cell>
          <cell r="L44">
            <v>1671.12</v>
          </cell>
        </row>
        <row r="45">
          <cell r="A45">
            <v>1779</v>
          </cell>
          <cell r="B45" t="str">
            <v>DANIEL DOS SANTOS BEZERRA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2488.39</v>
          </cell>
          <cell r="J45">
            <v>7533.48</v>
          </cell>
          <cell r="K45">
            <v>5045.09</v>
          </cell>
          <cell r="L45">
            <v>7533.48</v>
          </cell>
        </row>
        <row r="46">
          <cell r="A46">
            <v>2092</v>
          </cell>
          <cell r="B46" t="str">
            <v>DANIELA BRAGA SILVA MARCIANO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252.63</v>
          </cell>
          <cell r="J46">
            <v>1510.63</v>
          </cell>
          <cell r="K46">
            <v>1258</v>
          </cell>
          <cell r="L46">
            <v>1510.63</v>
          </cell>
        </row>
        <row r="47">
          <cell r="A47">
            <v>2107</v>
          </cell>
          <cell r="B47" t="str">
            <v>DANILO DO PRADO BUENO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747.56</v>
          </cell>
          <cell r="J47">
            <v>3985.97</v>
          </cell>
          <cell r="K47">
            <v>3238.41</v>
          </cell>
          <cell r="L47">
            <v>3985.97</v>
          </cell>
        </row>
        <row r="48">
          <cell r="A48">
            <v>1731</v>
          </cell>
          <cell r="B48" t="str">
            <v>DANILO MACHADO RAYA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1942.64</v>
          </cell>
          <cell r="J48">
            <v>8109</v>
          </cell>
          <cell r="K48">
            <v>6166.36</v>
          </cell>
          <cell r="L48">
            <v>8109</v>
          </cell>
        </row>
        <row r="49">
          <cell r="A49">
            <v>1960</v>
          </cell>
          <cell r="B49" t="str">
            <v>DARCIO MOREIRA DE SOUSA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252.63</v>
          </cell>
          <cell r="J49">
            <v>1510.63</v>
          </cell>
          <cell r="K49">
            <v>1258</v>
          </cell>
          <cell r="L49">
            <v>1510.63</v>
          </cell>
        </row>
        <row r="50">
          <cell r="A50">
            <v>2031</v>
          </cell>
          <cell r="B50" t="str">
            <v>DAVI MOREIRA DA SILVEIRA JUNIOR</v>
          </cell>
          <cell r="C50">
            <v>0</v>
          </cell>
          <cell r="D50">
            <v>0</v>
          </cell>
          <cell r="E50">
            <v>1691.32</v>
          </cell>
          <cell r="F50">
            <v>0</v>
          </cell>
          <cell r="G50">
            <v>1691.32</v>
          </cell>
          <cell r="H50">
            <v>0</v>
          </cell>
          <cell r="I50">
            <v>7558.16</v>
          </cell>
          <cell r="J50">
            <v>11971.2</v>
          </cell>
          <cell r="K50">
            <v>4413.04</v>
          </cell>
          <cell r="L50">
            <v>10279.880000000001</v>
          </cell>
        </row>
        <row r="51">
          <cell r="A51">
            <v>1393</v>
          </cell>
          <cell r="B51" t="str">
            <v>DELAINE AUGUSTA CARVALHO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697.35</v>
          </cell>
          <cell r="J51">
            <v>3779.76</v>
          </cell>
          <cell r="K51">
            <v>3082.41</v>
          </cell>
          <cell r="L51">
            <v>3779.76</v>
          </cell>
        </row>
        <row r="52">
          <cell r="A52">
            <v>1377</v>
          </cell>
          <cell r="B52" t="str">
            <v>DENISE COSTA E SILVA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1316.99</v>
          </cell>
          <cell r="J52">
            <v>5139.67</v>
          </cell>
          <cell r="K52">
            <v>3822.68</v>
          </cell>
          <cell r="L52">
            <v>5139.67</v>
          </cell>
        </row>
        <row r="53">
          <cell r="A53">
            <v>1395</v>
          </cell>
          <cell r="B53" t="str">
            <v>DENNYS PAULO DE OLIVEIRA AZEVEDO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1736.02</v>
          </cell>
          <cell r="J53">
            <v>7255</v>
          </cell>
          <cell r="K53">
            <v>5518.98</v>
          </cell>
          <cell r="L53">
            <v>7255</v>
          </cell>
        </row>
        <row r="54">
          <cell r="A54">
            <v>1220</v>
          </cell>
          <cell r="B54" t="str">
            <v>DIANARI ROOSEVELT XAVIER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2650.65</v>
          </cell>
          <cell r="J54">
            <v>10873.16</v>
          </cell>
          <cell r="K54">
            <v>8222.51</v>
          </cell>
          <cell r="L54">
            <v>10873.16</v>
          </cell>
        </row>
        <row r="55">
          <cell r="A55">
            <v>2120</v>
          </cell>
          <cell r="B55" t="str">
            <v>DILMA ALENCASTRO VEIGA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252.63</v>
          </cell>
          <cell r="J55">
            <v>1510.63</v>
          </cell>
          <cell r="K55">
            <v>1258</v>
          </cell>
          <cell r="L55">
            <v>1510.63</v>
          </cell>
        </row>
        <row r="56">
          <cell r="A56">
            <v>1448</v>
          </cell>
          <cell r="B56" t="str">
            <v>DIOGO ANTÔNIO DA PAIXÃO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6457.56</v>
          </cell>
          <cell r="I56">
            <v>2249.56</v>
          </cell>
          <cell r="J56">
            <v>15682.64</v>
          </cell>
          <cell r="K56">
            <v>13433.080000000002</v>
          </cell>
          <cell r="L56">
            <v>9225.079999999998</v>
          </cell>
        </row>
        <row r="57">
          <cell r="A57">
            <v>1949</v>
          </cell>
          <cell r="B57" t="str">
            <v>DIOGO MARTINS COSTA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2551.02</v>
          </cell>
          <cell r="I57">
            <v>712.87</v>
          </cell>
          <cell r="J57">
            <v>5739.8</v>
          </cell>
          <cell r="K57">
            <v>5026.93</v>
          </cell>
          <cell r="L57">
            <v>3188.78</v>
          </cell>
        </row>
        <row r="58">
          <cell r="A58">
            <v>185</v>
          </cell>
          <cell r="B58" t="str">
            <v>EDSON MELO FILIZZOLA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30.76</v>
          </cell>
          <cell r="J58">
            <v>2314.08</v>
          </cell>
          <cell r="K58">
            <v>2283.32</v>
          </cell>
          <cell r="L58">
            <v>2314.08</v>
          </cell>
        </row>
        <row r="59">
          <cell r="A59">
            <v>215</v>
          </cell>
          <cell r="B59" t="str">
            <v>EDUARDO GOMES COTTA MENDONÇA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266.21</v>
          </cell>
          <cell r="J59">
            <v>2314.08</v>
          </cell>
          <cell r="K59">
            <v>2047.87</v>
          </cell>
          <cell r="L59">
            <v>2314.08</v>
          </cell>
        </row>
        <row r="60">
          <cell r="A60">
            <v>1125</v>
          </cell>
          <cell r="B60" t="str">
            <v>ELDER BARBOSA DA SILVA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3803.32</v>
          </cell>
          <cell r="I60">
            <v>1205.88</v>
          </cell>
          <cell r="J60">
            <v>9236.630000000001</v>
          </cell>
          <cell r="K60">
            <v>8030.75</v>
          </cell>
          <cell r="L60">
            <v>5433.310000000001</v>
          </cell>
        </row>
        <row r="61">
          <cell r="A61">
            <v>1426</v>
          </cell>
          <cell r="B61" t="str">
            <v>ELIANE MACIEL DE PAULA</v>
          </cell>
          <cell r="C61">
            <v>0</v>
          </cell>
          <cell r="D61">
            <v>0</v>
          </cell>
          <cell r="E61">
            <v>367.65</v>
          </cell>
          <cell r="F61">
            <v>0</v>
          </cell>
          <cell r="G61">
            <v>367.65</v>
          </cell>
          <cell r="H61">
            <v>3599.33</v>
          </cell>
          <cell r="I61">
            <v>2252.69</v>
          </cell>
          <cell r="J61">
            <v>9183.439999999999</v>
          </cell>
          <cell r="K61">
            <v>6930.75</v>
          </cell>
          <cell r="L61">
            <v>5216.459999999999</v>
          </cell>
        </row>
        <row r="62">
          <cell r="A62">
            <v>1867</v>
          </cell>
          <cell r="B62" t="str">
            <v>ELIANE MARIA ALVES MARTINS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1502.28</v>
          </cell>
          <cell r="J62">
            <v>5241.9</v>
          </cell>
          <cell r="K62">
            <v>3739.62</v>
          </cell>
          <cell r="L62">
            <v>5241.9</v>
          </cell>
        </row>
        <row r="63">
          <cell r="A63">
            <v>1606</v>
          </cell>
          <cell r="B63" t="str">
            <v>ELIANE MARIA RIOS FLEURY JARDIM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1899.33</v>
          </cell>
          <cell r="J63">
            <v>8630.68</v>
          </cell>
          <cell r="K63">
            <v>6731.35</v>
          </cell>
          <cell r="L63">
            <v>8630.68</v>
          </cell>
        </row>
        <row r="64">
          <cell r="A64">
            <v>2037</v>
          </cell>
          <cell r="B64" t="str">
            <v>ELISMAR ANTONIO DE ALMEIDA</v>
          </cell>
          <cell r="C64">
            <v>0</v>
          </cell>
          <cell r="D64">
            <v>0</v>
          </cell>
          <cell r="E64">
            <v>620.02</v>
          </cell>
          <cell r="F64">
            <v>0</v>
          </cell>
          <cell r="G64">
            <v>620.02</v>
          </cell>
          <cell r="H64">
            <v>3188.78</v>
          </cell>
          <cell r="I64">
            <v>2845.7</v>
          </cell>
          <cell r="J64">
            <v>7926.550000000001</v>
          </cell>
          <cell r="K64">
            <v>5080.85</v>
          </cell>
          <cell r="L64">
            <v>4117.750000000001</v>
          </cell>
        </row>
        <row r="65">
          <cell r="A65">
            <v>2131</v>
          </cell>
          <cell r="B65" t="str">
            <v>ELSON BONFIM MIRANDA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572.47</v>
          </cell>
          <cell r="J65">
            <v>3188.78</v>
          </cell>
          <cell r="K65">
            <v>2616.31</v>
          </cell>
          <cell r="L65">
            <v>3188.78</v>
          </cell>
        </row>
        <row r="66">
          <cell r="A66">
            <v>2114</v>
          </cell>
          <cell r="B66" t="str">
            <v>EMMANUEL RONAN VELOSO ROSSI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1328.66</v>
          </cell>
          <cell r="I66">
            <v>747.56</v>
          </cell>
          <cell r="J66">
            <v>5414.63</v>
          </cell>
          <cell r="K66">
            <v>4667.07</v>
          </cell>
          <cell r="L66">
            <v>4085.9700000000003</v>
          </cell>
        </row>
        <row r="67">
          <cell r="A67">
            <v>1621</v>
          </cell>
          <cell r="B67" t="str">
            <v>ENEIDA DE SIQUEIRA LEAO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2389.07</v>
          </cell>
          <cell r="J67">
            <v>8011.8</v>
          </cell>
          <cell r="K67">
            <v>5622.73</v>
          </cell>
          <cell r="L67">
            <v>8011.8</v>
          </cell>
        </row>
        <row r="68">
          <cell r="A68">
            <v>1441</v>
          </cell>
          <cell r="B68" t="str">
            <v>ERNESTO TEDESCO REIS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3048.61</v>
          </cell>
          <cell r="J68">
            <v>10978.9</v>
          </cell>
          <cell r="K68">
            <v>7930.29</v>
          </cell>
          <cell r="L68">
            <v>10978.9</v>
          </cell>
        </row>
        <row r="69">
          <cell r="A69">
            <v>1427</v>
          </cell>
          <cell r="B69" t="str">
            <v>EUNICE MARIA DA SILVA NOLETO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2457.67</v>
          </cell>
          <cell r="J69">
            <v>10461.01</v>
          </cell>
          <cell r="K69">
            <v>8003.34</v>
          </cell>
          <cell r="L69">
            <v>10461.01</v>
          </cell>
        </row>
        <row r="70">
          <cell r="A70">
            <v>1634</v>
          </cell>
          <cell r="B70" t="str">
            <v>FABIANA BARBOSA DE RESENDE SOUZA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3011.27</v>
          </cell>
          <cell r="J70">
            <v>12374.11</v>
          </cell>
          <cell r="K70">
            <v>9362.84</v>
          </cell>
          <cell r="L70">
            <v>12374.11</v>
          </cell>
        </row>
        <row r="71">
          <cell r="A71">
            <v>1378</v>
          </cell>
          <cell r="B71" t="str">
            <v>FABIANA MARIA NUNES PERINI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3377.9</v>
          </cell>
          <cell r="J71">
            <v>13328.11</v>
          </cell>
          <cell r="K71">
            <v>9950.21</v>
          </cell>
          <cell r="L71">
            <v>13328.11</v>
          </cell>
        </row>
        <row r="72">
          <cell r="A72">
            <v>1635</v>
          </cell>
          <cell r="B72" t="str">
            <v>FABIOLA MARIA FRADE BARRA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2229.76</v>
          </cell>
          <cell r="I72">
            <v>1573.37</v>
          </cell>
          <cell r="J72">
            <v>5116.96</v>
          </cell>
          <cell r="K72">
            <v>3543.59</v>
          </cell>
          <cell r="L72">
            <v>2887.2</v>
          </cell>
        </row>
        <row r="73">
          <cell r="A73">
            <v>2091</v>
          </cell>
          <cell r="B73" t="str">
            <v>FERNANDA ALVES DO NASCIMENTO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1721.6</v>
          </cell>
          <cell r="J73">
            <v>8798.52</v>
          </cell>
          <cell r="K73">
            <v>7076.92</v>
          </cell>
          <cell r="L73">
            <v>8798.52</v>
          </cell>
        </row>
        <row r="74">
          <cell r="A74">
            <v>1532</v>
          </cell>
          <cell r="B74" t="str">
            <v>FERNANDA GABRIELLE TIBURCIO NUNES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2715.28</v>
          </cell>
          <cell r="J74">
            <v>11497.78</v>
          </cell>
          <cell r="K74">
            <v>8782.5</v>
          </cell>
          <cell r="L74">
            <v>11497.78</v>
          </cell>
        </row>
        <row r="75">
          <cell r="A75">
            <v>2097</v>
          </cell>
          <cell r="B75" t="str">
            <v>FERNANDA PIRES BRASIL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1275.51</v>
          </cell>
          <cell r="I75">
            <v>553.44</v>
          </cell>
          <cell r="J75">
            <v>4464.29</v>
          </cell>
          <cell r="K75">
            <v>3910.8500000000004</v>
          </cell>
          <cell r="L75">
            <v>3188.7799999999997</v>
          </cell>
        </row>
        <row r="76">
          <cell r="A76">
            <v>1079</v>
          </cell>
          <cell r="B76" t="str">
            <v>FERNANDO DE ASSIS AZEVEDO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2267.94</v>
          </cell>
          <cell r="J76">
            <v>9645.45</v>
          </cell>
          <cell r="K76">
            <v>7377.51</v>
          </cell>
          <cell r="L76">
            <v>9645.45</v>
          </cell>
        </row>
        <row r="77">
          <cell r="A77">
            <v>1954</v>
          </cell>
          <cell r="B77" t="str">
            <v>FERNANDO RAMALHO DA COSTA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2104.76</v>
          </cell>
          <cell r="J77">
            <v>8698.52</v>
          </cell>
          <cell r="K77">
            <v>6593.76</v>
          </cell>
          <cell r="L77">
            <v>8698.52</v>
          </cell>
        </row>
        <row r="78">
          <cell r="A78">
            <v>1434</v>
          </cell>
          <cell r="B78" t="str">
            <v>FLAVIA LÚCIA PEREIRA DA SILVA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530.32</v>
          </cell>
          <cell r="J78">
            <v>2787.2</v>
          </cell>
          <cell r="K78">
            <v>2256.88</v>
          </cell>
          <cell r="L78">
            <v>2787.2</v>
          </cell>
        </row>
        <row r="79">
          <cell r="A79">
            <v>1379</v>
          </cell>
          <cell r="B79" t="str">
            <v>FLEUBERG MATOS CORTEZ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3275.04</v>
          </cell>
          <cell r="J79">
            <v>8109</v>
          </cell>
          <cell r="K79">
            <v>4833.96</v>
          </cell>
          <cell r="L79">
            <v>8109</v>
          </cell>
        </row>
        <row r="80">
          <cell r="A80">
            <v>1790</v>
          </cell>
          <cell r="B80" t="str">
            <v>FRANCIOLE DE CARVALHO FALEIRO</v>
          </cell>
          <cell r="C80">
            <v>0</v>
          </cell>
          <cell r="D80">
            <v>0</v>
          </cell>
          <cell r="E80">
            <v>486.77</v>
          </cell>
          <cell r="F80">
            <v>0</v>
          </cell>
          <cell r="G80">
            <v>486.77</v>
          </cell>
          <cell r="H80">
            <v>0</v>
          </cell>
          <cell r="I80">
            <v>2752.2</v>
          </cell>
          <cell r="J80">
            <v>6876.53</v>
          </cell>
          <cell r="K80">
            <v>4124.33</v>
          </cell>
          <cell r="L80">
            <v>6389.76</v>
          </cell>
        </row>
        <row r="81">
          <cell r="A81">
            <v>1450</v>
          </cell>
          <cell r="B81" t="str">
            <v>GLAUCO TEIXEIRA MORGADO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2101.31</v>
          </cell>
          <cell r="J81">
            <v>7155</v>
          </cell>
          <cell r="K81">
            <v>5053.69</v>
          </cell>
          <cell r="L81">
            <v>7155</v>
          </cell>
        </row>
        <row r="82">
          <cell r="A82">
            <v>166</v>
          </cell>
          <cell r="B82" t="str">
            <v>GUILHERME FREITAS SOUZA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266.21</v>
          </cell>
          <cell r="J82">
            <v>2314.08</v>
          </cell>
          <cell r="K82">
            <v>2047.87</v>
          </cell>
          <cell r="L82">
            <v>2314.08</v>
          </cell>
        </row>
        <row r="83">
          <cell r="A83">
            <v>2117</v>
          </cell>
          <cell r="B83" t="str">
            <v>GUSTAVO POMPEU ALVES CUSTODIO GUIMARAES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1139.69</v>
          </cell>
          <cell r="J83">
            <v>5536.57</v>
          </cell>
          <cell r="K83">
            <v>4396.88</v>
          </cell>
          <cell r="L83">
            <v>5536.57</v>
          </cell>
        </row>
        <row r="84">
          <cell r="A84">
            <v>1534</v>
          </cell>
          <cell r="B84" t="str">
            <v>HELENI ARAUJO MACHADO NEVES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1441.08</v>
          </cell>
          <cell r="J84">
            <v>5141.9</v>
          </cell>
          <cell r="K84">
            <v>3700.82</v>
          </cell>
          <cell r="L84">
            <v>5141.9</v>
          </cell>
        </row>
        <row r="85">
          <cell r="A85">
            <v>1523</v>
          </cell>
          <cell r="B85" t="str">
            <v>HENRIQUE SHIMURA MIKI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605.64</v>
          </cell>
          <cell r="J85">
            <v>2787.2</v>
          </cell>
          <cell r="K85">
            <v>2181.56</v>
          </cell>
          <cell r="L85">
            <v>2787.2</v>
          </cell>
        </row>
        <row r="86">
          <cell r="A86">
            <v>1437</v>
          </cell>
          <cell r="B86" t="str">
            <v>HIMERSON PEREIRA FARIAS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5947.96</v>
          </cell>
          <cell r="J86">
            <v>22673.78</v>
          </cell>
          <cell r="K86">
            <v>16725.82</v>
          </cell>
          <cell r="L86">
            <v>22673.78</v>
          </cell>
        </row>
        <row r="87">
          <cell r="A87">
            <v>1442</v>
          </cell>
          <cell r="B87" t="str">
            <v>HUMBERTO CAMPOS TEIXEIRA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5676.3</v>
          </cell>
          <cell r="I87">
            <v>1942.64</v>
          </cell>
          <cell r="J87">
            <v>13785.3</v>
          </cell>
          <cell r="K87">
            <v>11842.66</v>
          </cell>
          <cell r="L87">
            <v>8108.999999999999</v>
          </cell>
        </row>
        <row r="88">
          <cell r="A88">
            <v>1400</v>
          </cell>
          <cell r="B88" t="str">
            <v>HUMBERTO MAGALHÃES DA SILVA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3035.1</v>
          </cell>
          <cell r="J88">
            <v>10361.01</v>
          </cell>
          <cell r="K88">
            <v>7325.91</v>
          </cell>
          <cell r="L88">
            <v>10361.01</v>
          </cell>
        </row>
        <row r="89">
          <cell r="A89">
            <v>2062</v>
          </cell>
          <cell r="B89" t="str">
            <v>HWASKAR FAGUNDES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30.76</v>
          </cell>
          <cell r="J89">
            <v>2314.08</v>
          </cell>
          <cell r="K89">
            <v>2283.32</v>
          </cell>
          <cell r="L89">
            <v>2314.08</v>
          </cell>
        </row>
        <row r="90">
          <cell r="A90">
            <v>1130</v>
          </cell>
          <cell r="B90" t="str">
            <v>IDALINA FRANCISCA GOMES</v>
          </cell>
          <cell r="C90">
            <v>2116.51</v>
          </cell>
          <cell r="D90">
            <v>892.34</v>
          </cell>
          <cell r="E90">
            <v>1784.67</v>
          </cell>
          <cell r="F90">
            <v>560.5</v>
          </cell>
          <cell r="G90">
            <v>5354.02</v>
          </cell>
          <cell r="H90">
            <v>5902.74</v>
          </cell>
          <cell r="I90">
            <v>10960.17</v>
          </cell>
          <cell r="J90">
            <v>20088.67</v>
          </cell>
          <cell r="K90">
            <v>9128.5</v>
          </cell>
          <cell r="L90">
            <v>8831.909999999998</v>
          </cell>
        </row>
        <row r="91">
          <cell r="A91">
            <v>2025</v>
          </cell>
          <cell r="B91" t="str">
            <v>IRANILZA PEREIRA ALVES DE MATOS</v>
          </cell>
          <cell r="C91">
            <v>0</v>
          </cell>
          <cell r="D91">
            <v>0</v>
          </cell>
          <cell r="E91">
            <v>83.92</v>
          </cell>
          <cell r="F91">
            <v>0</v>
          </cell>
          <cell r="G91">
            <v>83.92</v>
          </cell>
          <cell r="H91">
            <v>0</v>
          </cell>
          <cell r="I91">
            <v>874.26</v>
          </cell>
          <cell r="J91">
            <v>1594.55</v>
          </cell>
          <cell r="K91">
            <v>720.29</v>
          </cell>
          <cell r="L91">
            <v>1510.6299999999999</v>
          </cell>
        </row>
        <row r="92">
          <cell r="A92">
            <v>2056</v>
          </cell>
          <cell r="B92" t="str">
            <v>IVAN FERREIRA RODRIGUES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747.56</v>
          </cell>
          <cell r="J92">
            <v>3985.97</v>
          </cell>
          <cell r="K92">
            <v>3238.41</v>
          </cell>
          <cell r="L92">
            <v>3985.97</v>
          </cell>
        </row>
        <row r="93">
          <cell r="A93">
            <v>1401</v>
          </cell>
          <cell r="B93" t="str">
            <v>IVAN ROCHA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2415.8</v>
          </cell>
          <cell r="J93">
            <v>8109</v>
          </cell>
          <cell r="K93">
            <v>5693.2</v>
          </cell>
          <cell r="L93">
            <v>8109</v>
          </cell>
        </row>
        <row r="94">
          <cell r="A94">
            <v>2109</v>
          </cell>
          <cell r="B94" t="str">
            <v>IVANA ALVES TAVARES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252.63</v>
          </cell>
          <cell r="J94">
            <v>1510.63</v>
          </cell>
          <cell r="K94">
            <v>1258</v>
          </cell>
          <cell r="L94">
            <v>1510.63</v>
          </cell>
        </row>
        <row r="95">
          <cell r="A95">
            <v>2105</v>
          </cell>
          <cell r="B95" t="str">
            <v>IZADORA REZENDE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604.25</v>
          </cell>
          <cell r="I95">
            <v>343.27</v>
          </cell>
          <cell r="J95">
            <v>2114.88</v>
          </cell>
          <cell r="K95">
            <v>1771.61</v>
          </cell>
          <cell r="L95">
            <v>1510.63</v>
          </cell>
        </row>
        <row r="96">
          <cell r="A96">
            <v>1948</v>
          </cell>
          <cell r="B96" t="str">
            <v>JAIDS ANTONIO PEREIRA JUNIOR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770.6</v>
          </cell>
          <cell r="J96">
            <v>3188.78</v>
          </cell>
          <cell r="K96">
            <v>2418.18</v>
          </cell>
          <cell r="L96">
            <v>3188.78</v>
          </cell>
        </row>
        <row r="97">
          <cell r="A97">
            <v>1607</v>
          </cell>
          <cell r="B97" t="str">
            <v>JAIR JOSE RIBEIRO FILHO</v>
          </cell>
          <cell r="C97">
            <v>0</v>
          </cell>
          <cell r="D97">
            <v>0</v>
          </cell>
          <cell r="E97">
            <v>946.87</v>
          </cell>
          <cell r="F97">
            <v>0</v>
          </cell>
          <cell r="G97">
            <v>946.87</v>
          </cell>
          <cell r="H97">
            <v>0</v>
          </cell>
          <cell r="I97">
            <v>8208.31</v>
          </cell>
          <cell r="J97">
            <v>15308.51</v>
          </cell>
          <cell r="K97">
            <v>7100.2</v>
          </cell>
          <cell r="L97">
            <v>14361.64</v>
          </cell>
        </row>
        <row r="98">
          <cell r="A98">
            <v>1627</v>
          </cell>
          <cell r="B98" t="str">
            <v>JAQUELINE CARVALHO RIOS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979.62</v>
          </cell>
          <cell r="J98">
            <v>4783.17</v>
          </cell>
          <cell r="K98">
            <v>3803.55</v>
          </cell>
          <cell r="L98">
            <v>4783.17</v>
          </cell>
        </row>
        <row r="99">
          <cell r="A99">
            <v>2089</v>
          </cell>
          <cell r="B99" t="str">
            <v>JEANE GUEDES XAVIER DE BARROS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1775.51</v>
          </cell>
          <cell r="J99">
            <v>5636.57</v>
          </cell>
          <cell r="K99">
            <v>3861.06</v>
          </cell>
          <cell r="L99">
            <v>5636.57</v>
          </cell>
        </row>
        <row r="100">
          <cell r="A100">
            <v>1403</v>
          </cell>
          <cell r="B100" t="str">
            <v>JESUINA MORAES DOS SANTOS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1073.32</v>
          </cell>
          <cell r="J100">
            <v>2823.13</v>
          </cell>
          <cell r="K100">
            <v>1749.81</v>
          </cell>
          <cell r="L100">
            <v>2823.13</v>
          </cell>
        </row>
        <row r="101">
          <cell r="A101">
            <v>2093</v>
          </cell>
          <cell r="B101" t="str">
            <v>JOAO MARCOS FERNANDES DE SANTANA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907.56</v>
          </cell>
          <cell r="J101">
            <v>3985.97</v>
          </cell>
          <cell r="K101">
            <v>3078.41</v>
          </cell>
          <cell r="L101">
            <v>3985.97</v>
          </cell>
        </row>
        <row r="102">
          <cell r="A102">
            <v>2088</v>
          </cell>
          <cell r="B102" t="str">
            <v>JOAO PAULO LIMA FERREIRA ODEON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2275.62</v>
          </cell>
          <cell r="J102">
            <v>9319.84</v>
          </cell>
          <cell r="K102">
            <v>7044.22</v>
          </cell>
          <cell r="L102">
            <v>9319.84</v>
          </cell>
        </row>
        <row r="103">
          <cell r="A103">
            <v>1860</v>
          </cell>
          <cell r="B103" t="str">
            <v>JOAO VICTOR BARBOSA FERREIRA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1576.02</v>
          </cell>
          <cell r="J103">
            <v>7289</v>
          </cell>
          <cell r="K103">
            <v>5712.98</v>
          </cell>
          <cell r="L103">
            <v>7289</v>
          </cell>
        </row>
        <row r="104">
          <cell r="A104">
            <v>1637</v>
          </cell>
          <cell r="B104" t="str">
            <v>JOAO VITOR LUSTOSA DE BRITO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2531.15</v>
          </cell>
          <cell r="J104">
            <v>9319.84</v>
          </cell>
          <cell r="K104">
            <v>6788.69</v>
          </cell>
          <cell r="L104">
            <v>9319.84</v>
          </cell>
        </row>
        <row r="105">
          <cell r="A105">
            <v>1545</v>
          </cell>
          <cell r="B105" t="str">
            <v>JOARA REIS FERREIRA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3887.92</v>
          </cell>
          <cell r="I105">
            <v>1003.43</v>
          </cell>
          <cell r="J105">
            <v>8747.82</v>
          </cell>
          <cell r="K105">
            <v>7744.389999999999</v>
          </cell>
          <cell r="L105">
            <v>4859.9</v>
          </cell>
        </row>
        <row r="106">
          <cell r="A106">
            <v>2076</v>
          </cell>
          <cell r="B106" t="str">
            <v>JOSE CARLOS PIMENTA CABRAL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5947.96</v>
          </cell>
          <cell r="J106">
            <v>22673.78</v>
          </cell>
          <cell r="K106">
            <v>16725.82</v>
          </cell>
          <cell r="L106">
            <v>22673.78</v>
          </cell>
        </row>
        <row r="107">
          <cell r="A107">
            <v>2084</v>
          </cell>
          <cell r="B107" t="str">
            <v>JOSE GARCIA PIRES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5895.82</v>
          </cell>
          <cell r="J107">
            <v>22673.78</v>
          </cell>
          <cell r="K107">
            <v>16777.96</v>
          </cell>
          <cell r="L107">
            <v>22673.78</v>
          </cell>
        </row>
        <row r="108">
          <cell r="A108">
            <v>7</v>
          </cell>
          <cell r="B108" t="str">
            <v>JOSE MUNIZ FALCAO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7378.07</v>
          </cell>
          <cell r="J108">
            <v>7378.07</v>
          </cell>
          <cell r="K108">
            <v>0</v>
          </cell>
          <cell r="L108">
            <v>7378.07</v>
          </cell>
        </row>
        <row r="109">
          <cell r="A109">
            <v>1963</v>
          </cell>
          <cell r="B109" t="str">
            <v>JOÃO RODRIGO SOUSA SANTOS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355.5</v>
          </cell>
          <cell r="J109">
            <v>1510.63</v>
          </cell>
          <cell r="K109">
            <v>1155.13</v>
          </cell>
          <cell r="L109">
            <v>1510.63</v>
          </cell>
        </row>
        <row r="110">
          <cell r="A110">
            <v>29</v>
          </cell>
          <cell r="B110" t="str">
            <v>JULIA MANFRIN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3843.51</v>
          </cell>
          <cell r="I110">
            <v>1210.26</v>
          </cell>
          <cell r="J110">
            <v>9334.24</v>
          </cell>
          <cell r="K110">
            <v>8123.9800000000005</v>
          </cell>
          <cell r="L110">
            <v>5490.73</v>
          </cell>
        </row>
        <row r="111">
          <cell r="A111">
            <v>1546</v>
          </cell>
          <cell r="B111" t="str">
            <v>JULIANA RODRIGUES PEIXOTO ARAUJO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737.8</v>
          </cell>
          <cell r="J111">
            <v>4162.7</v>
          </cell>
          <cell r="K111">
            <v>3424.9</v>
          </cell>
          <cell r="L111">
            <v>4162.7</v>
          </cell>
        </row>
        <row r="112">
          <cell r="A112">
            <v>1647</v>
          </cell>
          <cell r="B112" t="str">
            <v>KAMILLA GUIMARAES RODRIGUES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2561.94</v>
          </cell>
          <cell r="J112">
            <v>10361.01</v>
          </cell>
          <cell r="K112">
            <v>7799.07</v>
          </cell>
          <cell r="L112">
            <v>10361.01</v>
          </cell>
        </row>
        <row r="113">
          <cell r="A113">
            <v>2006</v>
          </cell>
          <cell r="B113" t="str">
            <v>KAMILLA RENATA URZEDA MARTINS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553.44</v>
          </cell>
          <cell r="J113">
            <v>3188.78</v>
          </cell>
          <cell r="K113">
            <v>2635.34</v>
          </cell>
          <cell r="L113">
            <v>3188.78</v>
          </cell>
        </row>
        <row r="114">
          <cell r="A114">
            <v>1562</v>
          </cell>
          <cell r="B114" t="str">
            <v>KAREM MAGNO ROCHA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1090.92</v>
          </cell>
          <cell r="J114">
            <v>5241.9</v>
          </cell>
          <cell r="K114">
            <v>4150.98</v>
          </cell>
          <cell r="L114">
            <v>5241.9</v>
          </cell>
        </row>
        <row r="115">
          <cell r="A115">
            <v>1605</v>
          </cell>
          <cell r="B115" t="str">
            <v>KELLE CRISTINA ASSIS DE CASTRO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2904.65</v>
          </cell>
          <cell r="J115">
            <v>11665.8</v>
          </cell>
          <cell r="K115">
            <v>8761.15</v>
          </cell>
          <cell r="L115">
            <v>11665.8</v>
          </cell>
        </row>
        <row r="116">
          <cell r="A116">
            <v>1564</v>
          </cell>
          <cell r="B116" t="str">
            <v>KERITA KIRIAKE VAZ DA FONSECA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2976.92</v>
          </cell>
          <cell r="J116">
            <v>8698.52</v>
          </cell>
          <cell r="K116">
            <v>5721.6</v>
          </cell>
          <cell r="L116">
            <v>8698.52</v>
          </cell>
        </row>
        <row r="117">
          <cell r="A117">
            <v>1444</v>
          </cell>
          <cell r="B117" t="str">
            <v>LARISSA BARBOSA LARANJEIRAS BRANQUINHO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3303.41</v>
          </cell>
          <cell r="J117">
            <v>4859.9</v>
          </cell>
          <cell r="K117">
            <v>1556.49</v>
          </cell>
          <cell r="L117">
            <v>4859.9</v>
          </cell>
        </row>
        <row r="118">
          <cell r="A118">
            <v>2110</v>
          </cell>
          <cell r="B118" t="str">
            <v>LARISSA DONZELLI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252.63</v>
          </cell>
          <cell r="J118">
            <v>1510.63</v>
          </cell>
          <cell r="K118">
            <v>1258</v>
          </cell>
          <cell r="L118">
            <v>1510.63</v>
          </cell>
        </row>
        <row r="119">
          <cell r="A119">
            <v>1604</v>
          </cell>
          <cell r="B119" t="str">
            <v>LARISSA VIEIRA DOS SANTOS E VELOSO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2311.53</v>
          </cell>
          <cell r="J119">
            <v>8109</v>
          </cell>
          <cell r="K119">
            <v>5797.47</v>
          </cell>
          <cell r="L119">
            <v>8109</v>
          </cell>
        </row>
        <row r="120">
          <cell r="A120">
            <v>1598</v>
          </cell>
          <cell r="B120" t="str">
            <v>LEANDRO RODRIGUES ARANTES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3805.6</v>
          </cell>
          <cell r="I120">
            <v>1191.04</v>
          </cell>
          <cell r="J120">
            <v>9242.17</v>
          </cell>
          <cell r="K120">
            <v>8051.129999999999</v>
          </cell>
          <cell r="L120">
            <v>5436.57</v>
          </cell>
        </row>
        <row r="121">
          <cell r="A121">
            <v>1964</v>
          </cell>
          <cell r="B121" t="str">
            <v>LENA MARIA MILHOMEM DE SOUSA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355.5</v>
          </cell>
          <cell r="J121">
            <v>1510.63</v>
          </cell>
          <cell r="K121">
            <v>1155.13</v>
          </cell>
          <cell r="L121">
            <v>1510.63</v>
          </cell>
        </row>
        <row r="122">
          <cell r="A122">
            <v>1380</v>
          </cell>
          <cell r="B122" t="str">
            <v>LILIAN BRAUDES COELHO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1048.26</v>
          </cell>
          <cell r="J122">
            <v>5241.9</v>
          </cell>
          <cell r="K122">
            <v>4193.64</v>
          </cell>
          <cell r="L122">
            <v>5241.9</v>
          </cell>
        </row>
        <row r="123">
          <cell r="A123">
            <v>1644</v>
          </cell>
          <cell r="B123" t="str">
            <v>LILIAN PUREZA DE ASSIS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2819.56</v>
          </cell>
          <cell r="J123">
            <v>11297.78</v>
          </cell>
          <cell r="K123">
            <v>8478.22</v>
          </cell>
          <cell r="L123">
            <v>11297.78</v>
          </cell>
        </row>
        <row r="124">
          <cell r="A124">
            <v>1675</v>
          </cell>
          <cell r="B124" t="str">
            <v>LINDOMAR GUIMARAES</v>
          </cell>
          <cell r="C124">
            <v>1714.05</v>
          </cell>
          <cell r="D124">
            <v>925.68</v>
          </cell>
          <cell r="E124">
            <v>1851.22</v>
          </cell>
          <cell r="F124">
            <v>1062.98</v>
          </cell>
          <cell r="G124">
            <v>5553.93</v>
          </cell>
          <cell r="H124">
            <v>0</v>
          </cell>
          <cell r="I124">
            <v>11763.78</v>
          </cell>
          <cell r="J124">
            <v>14489.55</v>
          </cell>
          <cell r="K124">
            <v>2725.77</v>
          </cell>
          <cell r="L124">
            <v>8935.619999999999</v>
          </cell>
        </row>
        <row r="125">
          <cell r="A125">
            <v>1622</v>
          </cell>
          <cell r="B125" t="str">
            <v>LORENA FRANCISCO PEREIRA FERNANDES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170.35</v>
          </cell>
          <cell r="J125">
            <v>1746.38</v>
          </cell>
          <cell r="K125">
            <v>1576.03</v>
          </cell>
          <cell r="L125">
            <v>1746.38</v>
          </cell>
        </row>
        <row r="126">
          <cell r="A126">
            <v>1512</v>
          </cell>
          <cell r="B126" t="str">
            <v>LUCELIA DOS SANTOS LIMA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1670.7</v>
          </cell>
          <cell r="J126">
            <v>4162.7</v>
          </cell>
          <cell r="K126">
            <v>2492</v>
          </cell>
          <cell r="L126">
            <v>4162.7</v>
          </cell>
        </row>
        <row r="127">
          <cell r="A127">
            <v>1733</v>
          </cell>
          <cell r="B127" t="str">
            <v>LUCIANA BARBOSA NASCIMENTO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1942.64</v>
          </cell>
          <cell r="J127">
            <v>8109</v>
          </cell>
          <cell r="K127">
            <v>6166.36</v>
          </cell>
          <cell r="L127">
            <v>8109</v>
          </cell>
        </row>
        <row r="128">
          <cell r="A128">
            <v>1550</v>
          </cell>
          <cell r="B128" t="str">
            <v>LUCIANA RONCATO INACIO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2052.62</v>
          </cell>
          <cell r="J128">
            <v>8798.52</v>
          </cell>
          <cell r="K128">
            <v>6745.9</v>
          </cell>
          <cell r="L128">
            <v>8798.52</v>
          </cell>
        </row>
        <row r="129">
          <cell r="A129">
            <v>2035</v>
          </cell>
          <cell r="B129" t="str">
            <v>LUCIMAR FERNANDES ROCHA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747.56</v>
          </cell>
          <cell r="J129">
            <v>3985.97</v>
          </cell>
          <cell r="K129">
            <v>3238.41</v>
          </cell>
          <cell r="L129">
            <v>3985.97</v>
          </cell>
        </row>
        <row r="130">
          <cell r="A130">
            <v>2126</v>
          </cell>
          <cell r="B130" t="str">
            <v>LUDMILLA SOUZA OLIVEIRA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470.66</v>
          </cell>
          <cell r="J130">
            <v>1510.63</v>
          </cell>
          <cell r="K130">
            <v>1039.97</v>
          </cell>
          <cell r="L130">
            <v>1510.63</v>
          </cell>
        </row>
        <row r="131">
          <cell r="A131">
            <v>1629</v>
          </cell>
          <cell r="B131" t="str">
            <v>LUIS CARLOS SOUZA ARAUJO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6088.96</v>
          </cell>
          <cell r="I131">
            <v>2104.76</v>
          </cell>
          <cell r="J131">
            <v>14787.48</v>
          </cell>
          <cell r="K131">
            <v>12682.720000000001</v>
          </cell>
          <cell r="L131">
            <v>8698.52</v>
          </cell>
        </row>
        <row r="132">
          <cell r="A132">
            <v>1643</v>
          </cell>
          <cell r="B132" t="str">
            <v>MANOEL FERREIRA JUNIOR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2612.32</v>
          </cell>
          <cell r="J132">
            <v>10733.8</v>
          </cell>
          <cell r="K132">
            <v>8121.48</v>
          </cell>
          <cell r="L132">
            <v>10733.8</v>
          </cell>
        </row>
        <row r="133">
          <cell r="A133">
            <v>1791</v>
          </cell>
          <cell r="B133" t="str">
            <v>MARCEL SOARES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1647.31</v>
          </cell>
          <cell r="J133">
            <v>5141.9</v>
          </cell>
          <cell r="K133">
            <v>3494.59</v>
          </cell>
          <cell r="L133">
            <v>5141.9</v>
          </cell>
        </row>
        <row r="134">
          <cell r="A134">
            <v>1435</v>
          </cell>
          <cell r="B134" t="str">
            <v>MARCELLE DINIZ MOURA BARROS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2237.46</v>
          </cell>
          <cell r="J134">
            <v>4162.7</v>
          </cell>
          <cell r="K134">
            <v>1925.24</v>
          </cell>
          <cell r="L134">
            <v>4162.7</v>
          </cell>
        </row>
        <row r="135">
          <cell r="A135">
            <v>2122</v>
          </cell>
          <cell r="B135" t="str">
            <v>MARCELO DOS SANTOS FARIA CORREA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384.4</v>
          </cell>
          <cell r="J135">
            <v>1510.63</v>
          </cell>
          <cell r="K135">
            <v>1126.23</v>
          </cell>
          <cell r="L135">
            <v>1510.63</v>
          </cell>
        </row>
        <row r="136">
          <cell r="A136">
            <v>1603</v>
          </cell>
          <cell r="B136" t="str">
            <v>MARCELO PERINI PERALTA CUNHA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1942.64</v>
          </cell>
          <cell r="J136">
            <v>8109</v>
          </cell>
          <cell r="K136">
            <v>6166.36</v>
          </cell>
          <cell r="L136">
            <v>8109</v>
          </cell>
        </row>
        <row r="137">
          <cell r="A137">
            <v>1814</v>
          </cell>
          <cell r="B137" t="str">
            <v>MARCELO SUEZO HASEDA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1628.15</v>
          </cell>
          <cell r="J137">
            <v>7255</v>
          </cell>
          <cell r="K137">
            <v>5626.85</v>
          </cell>
          <cell r="L137">
            <v>7255</v>
          </cell>
        </row>
        <row r="138">
          <cell r="A138">
            <v>1716</v>
          </cell>
          <cell r="B138" t="str">
            <v>MARCIA PEREIRA DE MEDEIROS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1980.57</v>
          </cell>
          <cell r="J138">
            <v>5436.57</v>
          </cell>
          <cell r="K138">
            <v>3456</v>
          </cell>
          <cell r="L138">
            <v>5436.57</v>
          </cell>
        </row>
        <row r="139">
          <cell r="A139">
            <v>1587</v>
          </cell>
          <cell r="B139" t="str">
            <v>MARCILIA FERNANDES ARRUDA NASCIMENTO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2702.79</v>
          </cell>
          <cell r="J139">
            <v>10873.16</v>
          </cell>
          <cell r="K139">
            <v>8170.37</v>
          </cell>
          <cell r="L139">
            <v>10873.16</v>
          </cell>
        </row>
        <row r="140">
          <cell r="A140">
            <v>1815</v>
          </cell>
          <cell r="B140" t="str">
            <v>MARCIO DE OLIVEIRA BRONZI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2086.96</v>
          </cell>
          <cell r="J140">
            <v>7633.48</v>
          </cell>
          <cell r="K140">
            <v>5546.52</v>
          </cell>
          <cell r="L140">
            <v>7633.48</v>
          </cell>
        </row>
        <row r="141">
          <cell r="A141">
            <v>1718</v>
          </cell>
          <cell r="B141" t="str">
            <v>MARCIO LUIS DE OLIVEIRA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9715.18</v>
          </cell>
          <cell r="J141">
            <v>9715.18</v>
          </cell>
          <cell r="K141">
            <v>0</v>
          </cell>
          <cell r="L141">
            <v>9715.18</v>
          </cell>
        </row>
        <row r="142">
          <cell r="A142">
            <v>1788</v>
          </cell>
          <cell r="B142" t="str">
            <v>MARCOS VINICIUS ARANTES DE MORAIS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1191.04</v>
          </cell>
          <cell r="J142">
            <v>5436.57</v>
          </cell>
          <cell r="K142">
            <v>4245.53</v>
          </cell>
          <cell r="L142">
            <v>5436.57</v>
          </cell>
        </row>
        <row r="143">
          <cell r="A143">
            <v>1552</v>
          </cell>
          <cell r="B143" t="str">
            <v>MARCUS VINICIUS MOREIRA TEIXEIRA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1003.43</v>
          </cell>
          <cell r="J143">
            <v>4859.9</v>
          </cell>
          <cell r="K143">
            <v>3856.47</v>
          </cell>
          <cell r="L143">
            <v>4859.9</v>
          </cell>
        </row>
        <row r="144">
          <cell r="A144">
            <v>1650</v>
          </cell>
          <cell r="B144" t="str">
            <v>MARIA ANGELICA DE OLIVEIRA PIMENTA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1457.63</v>
          </cell>
          <cell r="J144">
            <v>6345.32</v>
          </cell>
          <cell r="K144">
            <v>4887.69</v>
          </cell>
          <cell r="L144">
            <v>6345.32</v>
          </cell>
        </row>
        <row r="145">
          <cell r="A145">
            <v>117</v>
          </cell>
          <cell r="B145" t="str">
            <v>MARIA APARECIDA ALBUQUERQUE PRADO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1652.22</v>
          </cell>
          <cell r="J145">
            <v>5804.99</v>
          </cell>
          <cell r="K145">
            <v>4152.77</v>
          </cell>
          <cell r="L145">
            <v>5804.99</v>
          </cell>
        </row>
        <row r="146">
          <cell r="A146">
            <v>1480</v>
          </cell>
          <cell r="B146" t="str">
            <v>MARIA APARECIDA DE ALMEIDA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9948.04</v>
          </cell>
          <cell r="I146">
            <v>4093.98</v>
          </cell>
          <cell r="J146">
            <v>24159.52</v>
          </cell>
          <cell r="K146">
            <v>20065.54</v>
          </cell>
          <cell r="L146">
            <v>14211.48</v>
          </cell>
        </row>
        <row r="147">
          <cell r="A147">
            <v>1136</v>
          </cell>
          <cell r="B147" t="str">
            <v>MARIA DE FATIMA ARAUJO FERNANDES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1760.01</v>
          </cell>
          <cell r="J147">
            <v>7444.9</v>
          </cell>
          <cell r="K147">
            <v>5684.89</v>
          </cell>
          <cell r="L147">
            <v>7444.9</v>
          </cell>
        </row>
        <row r="148">
          <cell r="A148">
            <v>2133</v>
          </cell>
          <cell r="B148" t="str">
            <v>MARIA JOSE GUIMARAES CABRAL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5400.49</v>
          </cell>
          <cell r="J148">
            <v>21162.2</v>
          </cell>
          <cell r="K148">
            <v>15761.71</v>
          </cell>
          <cell r="L148">
            <v>21162.2</v>
          </cell>
        </row>
        <row r="149">
          <cell r="A149">
            <v>34</v>
          </cell>
          <cell r="B149" t="str">
            <v>MARIA LUCIA MACHADO FIGUEIRA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4096.02</v>
          </cell>
          <cell r="I149">
            <v>1321.82</v>
          </cell>
          <cell r="J149">
            <v>9947.470000000001</v>
          </cell>
          <cell r="K149">
            <v>8625.650000000001</v>
          </cell>
          <cell r="L149">
            <v>5851.450000000001</v>
          </cell>
        </row>
        <row r="150">
          <cell r="A150">
            <v>1866</v>
          </cell>
          <cell r="B150" t="str">
            <v>MARIA ROSARIA MULLER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2655.49</v>
          </cell>
          <cell r="J150">
            <v>8330.68</v>
          </cell>
          <cell r="K150">
            <v>5675.19</v>
          </cell>
          <cell r="L150">
            <v>8330.68</v>
          </cell>
        </row>
        <row r="151">
          <cell r="A151">
            <v>2111</v>
          </cell>
          <cell r="B151" t="str">
            <v>MARLON MATOS DIAS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690.68</v>
          </cell>
          <cell r="J151">
            <v>3985.97</v>
          </cell>
          <cell r="K151">
            <v>3295.29</v>
          </cell>
          <cell r="L151">
            <v>3985.97</v>
          </cell>
        </row>
        <row r="152">
          <cell r="A152">
            <v>1793</v>
          </cell>
          <cell r="B152" t="str">
            <v>MAURO MARCONDES DA COSTA JUNIOR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4080.81</v>
          </cell>
          <cell r="J152">
            <v>8430.68</v>
          </cell>
          <cell r="K152">
            <v>4349.87</v>
          </cell>
          <cell r="L152">
            <v>8430.68</v>
          </cell>
        </row>
        <row r="153">
          <cell r="A153">
            <v>1982</v>
          </cell>
          <cell r="B153" t="str">
            <v>MICHELI DOROW</v>
          </cell>
          <cell r="C153">
            <v>503.57</v>
          </cell>
          <cell r="D153">
            <v>167.86</v>
          </cell>
          <cell r="E153">
            <v>335.69</v>
          </cell>
          <cell r="F153">
            <v>0</v>
          </cell>
          <cell r="G153">
            <v>1007.1200000000001</v>
          </cell>
          <cell r="H153">
            <v>0</v>
          </cell>
          <cell r="I153">
            <v>2440.17</v>
          </cell>
          <cell r="J153">
            <v>2752.4</v>
          </cell>
          <cell r="K153">
            <v>312.23</v>
          </cell>
          <cell r="L153">
            <v>1745.28</v>
          </cell>
        </row>
        <row r="154">
          <cell r="A154">
            <v>1536</v>
          </cell>
          <cell r="B154" t="str">
            <v>MURILO CAETANO ABREU DE SOUSA MORAES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1236.12</v>
          </cell>
          <cell r="J154">
            <v>5241.9</v>
          </cell>
          <cell r="K154">
            <v>4005.78</v>
          </cell>
          <cell r="L154">
            <v>5241.9</v>
          </cell>
        </row>
        <row r="155">
          <cell r="A155">
            <v>1770</v>
          </cell>
          <cell r="B155" t="str">
            <v>NALU RIBEIRO MACEDO SANTOS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1998.51</v>
          </cell>
          <cell r="J155">
            <v>5141.9</v>
          </cell>
          <cell r="K155">
            <v>3143.39</v>
          </cell>
          <cell r="L155">
            <v>5141.9</v>
          </cell>
        </row>
        <row r="156">
          <cell r="A156">
            <v>2128</v>
          </cell>
          <cell r="B156" t="str">
            <v>NATHALIA TACIANA LIMA DE MOURA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470.66</v>
          </cell>
          <cell r="J156">
            <v>1510.63</v>
          </cell>
          <cell r="K156">
            <v>1039.97</v>
          </cell>
          <cell r="L156">
            <v>1510.63</v>
          </cell>
        </row>
        <row r="157">
          <cell r="A157">
            <v>1939</v>
          </cell>
          <cell r="B157" t="str">
            <v>NEILA MARIA MELO DE OLIVEIRA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2702.79</v>
          </cell>
          <cell r="J157">
            <v>10873.16</v>
          </cell>
          <cell r="K157">
            <v>8170.37</v>
          </cell>
          <cell r="L157">
            <v>10873.16</v>
          </cell>
        </row>
        <row r="158">
          <cell r="A158">
            <v>1969</v>
          </cell>
          <cell r="B158" t="str">
            <v>NEIMAR TERRES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524.15</v>
          </cell>
          <cell r="J158">
            <v>3188.78</v>
          </cell>
          <cell r="K158">
            <v>2664.63</v>
          </cell>
          <cell r="L158">
            <v>3188.78</v>
          </cell>
        </row>
        <row r="159">
          <cell r="A159">
            <v>1567</v>
          </cell>
          <cell r="B159" t="str">
            <v>NEUSA MARIA DE PAULA MENDONÇA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3599.33</v>
          </cell>
          <cell r="I159">
            <v>1090.92</v>
          </cell>
          <cell r="J159">
            <v>8741.23</v>
          </cell>
          <cell r="K159">
            <v>7650.3099999999995</v>
          </cell>
          <cell r="L159">
            <v>5141.9</v>
          </cell>
        </row>
        <row r="160">
          <cell r="A160">
            <v>2098</v>
          </cell>
          <cell r="B160" t="str">
            <v>NILVA ARAUJO LEITE BARROS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553.44</v>
          </cell>
          <cell r="J160">
            <v>3188.78</v>
          </cell>
          <cell r="K160">
            <v>2635.34</v>
          </cell>
          <cell r="L160">
            <v>3188.78</v>
          </cell>
        </row>
        <row r="161">
          <cell r="A161">
            <v>2108</v>
          </cell>
          <cell r="B161" t="str">
            <v>PAULA ANGÉLICA DE SOUZA VIEIRA MENDONÇA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2275.62</v>
          </cell>
          <cell r="J161">
            <v>9319.84</v>
          </cell>
          <cell r="K161">
            <v>7044.22</v>
          </cell>
          <cell r="L161">
            <v>9319.84</v>
          </cell>
        </row>
        <row r="162">
          <cell r="A162">
            <v>1638</v>
          </cell>
          <cell r="B162" t="str">
            <v>PAULA CARNEIRO BORGES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2294.58</v>
          </cell>
          <cell r="J162">
            <v>8109</v>
          </cell>
          <cell r="K162">
            <v>5814.42</v>
          </cell>
          <cell r="L162">
            <v>8109</v>
          </cell>
        </row>
        <row r="163">
          <cell r="A163">
            <v>1416</v>
          </cell>
          <cell r="B163" t="str">
            <v>PAULA CRISTINA ESTOLANO PALMERSTON CASTELO BRANCO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3304.21</v>
          </cell>
          <cell r="J163">
            <v>8330.68</v>
          </cell>
          <cell r="K163">
            <v>5026.47</v>
          </cell>
          <cell r="L163">
            <v>8330.68</v>
          </cell>
        </row>
        <row r="164">
          <cell r="A164">
            <v>1140</v>
          </cell>
          <cell r="B164" t="str">
            <v>PAULO ROBERTO SOUZA DOURADO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1914.59</v>
          </cell>
          <cell r="J164">
            <v>8196.57</v>
          </cell>
          <cell r="K164">
            <v>6281.98</v>
          </cell>
          <cell r="L164">
            <v>8196.57</v>
          </cell>
        </row>
        <row r="165">
          <cell r="A165">
            <v>1537</v>
          </cell>
          <cell r="B165" t="str">
            <v>PERLA MARIA BORGES DE OLIVEIRA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4206.6</v>
          </cell>
          <cell r="J165">
            <v>10361.01</v>
          </cell>
          <cell r="K165">
            <v>6154.41</v>
          </cell>
          <cell r="L165">
            <v>10361.01</v>
          </cell>
        </row>
        <row r="166">
          <cell r="A166">
            <v>2118</v>
          </cell>
          <cell r="B166" t="str">
            <v>POLIANA MACHADO DOS SANTOS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524.15</v>
          </cell>
          <cell r="J166">
            <v>3222.78</v>
          </cell>
          <cell r="K166">
            <v>2698.63</v>
          </cell>
          <cell r="L166">
            <v>3222.78</v>
          </cell>
        </row>
        <row r="167">
          <cell r="A167">
            <v>1539</v>
          </cell>
          <cell r="B167" t="str">
            <v>PRISCILA CAVALCANTI DA SILVA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3254.61</v>
          </cell>
          <cell r="J167">
            <v>9325.08</v>
          </cell>
          <cell r="K167">
            <v>6070.47</v>
          </cell>
          <cell r="L167">
            <v>9325.08</v>
          </cell>
        </row>
        <row r="168">
          <cell r="A168">
            <v>1538</v>
          </cell>
          <cell r="B168" t="str">
            <v>PRISCILLA AGUIDA DE PAULA MORAIS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3440.98</v>
          </cell>
          <cell r="J168">
            <v>11397.78</v>
          </cell>
          <cell r="K168">
            <v>7956.8</v>
          </cell>
          <cell r="L168">
            <v>11397.78</v>
          </cell>
        </row>
        <row r="169">
          <cell r="A169">
            <v>2103</v>
          </cell>
          <cell r="B169" t="str">
            <v>RAFAEL NICACIO DE SOUZA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747.56</v>
          </cell>
          <cell r="J169">
            <v>3985.97</v>
          </cell>
          <cell r="K169">
            <v>3238.41</v>
          </cell>
          <cell r="L169">
            <v>3985.97</v>
          </cell>
        </row>
        <row r="170">
          <cell r="A170">
            <v>1951</v>
          </cell>
          <cell r="B170" t="str">
            <v>RAMON BATISTA PEREIRA DA SILVA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538.37</v>
          </cell>
          <cell r="J170">
            <v>3188.78</v>
          </cell>
          <cell r="K170">
            <v>2650.41</v>
          </cell>
          <cell r="L170">
            <v>3188.78</v>
          </cell>
        </row>
        <row r="171">
          <cell r="A171">
            <v>1947</v>
          </cell>
          <cell r="B171" t="str">
            <v>RAYSSA LOPES CESAR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770.6</v>
          </cell>
          <cell r="J171">
            <v>3188.78</v>
          </cell>
          <cell r="K171">
            <v>2418.18</v>
          </cell>
          <cell r="L171">
            <v>3188.78</v>
          </cell>
        </row>
        <row r="172">
          <cell r="A172">
            <v>1891</v>
          </cell>
          <cell r="B172" t="str">
            <v>RENATA HELOISA GUEDES DE JESUS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747.56</v>
          </cell>
          <cell r="J172">
            <v>3985.97</v>
          </cell>
          <cell r="K172">
            <v>3238.41</v>
          </cell>
          <cell r="L172">
            <v>3985.97</v>
          </cell>
        </row>
        <row r="173">
          <cell r="A173">
            <v>1582</v>
          </cell>
          <cell r="B173" t="str">
            <v>RENATO DE PAULA FERREIRA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4430.71</v>
          </cell>
          <cell r="J173">
            <v>9423.4</v>
          </cell>
          <cell r="K173">
            <v>4992.69</v>
          </cell>
          <cell r="L173">
            <v>9423.4</v>
          </cell>
        </row>
        <row r="174">
          <cell r="A174">
            <v>2046</v>
          </cell>
          <cell r="B174" t="str">
            <v>RHAFAEL DE SOUSA TEIXEIRA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719.12</v>
          </cell>
          <cell r="J174">
            <v>3985.97</v>
          </cell>
          <cell r="K174">
            <v>3266.85</v>
          </cell>
          <cell r="L174">
            <v>3985.97</v>
          </cell>
        </row>
        <row r="175">
          <cell r="A175">
            <v>2101</v>
          </cell>
          <cell r="B175" t="str">
            <v>RIBAMAR FERREIRA DOS SANTOS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252.63</v>
          </cell>
          <cell r="J175">
            <v>1510.63</v>
          </cell>
          <cell r="K175">
            <v>1258</v>
          </cell>
          <cell r="L175">
            <v>1510.63</v>
          </cell>
        </row>
        <row r="176">
          <cell r="A176">
            <v>2057</v>
          </cell>
          <cell r="B176" t="str">
            <v>RICARDO DUARTE SOUZA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747.56</v>
          </cell>
          <cell r="J176">
            <v>3985.97</v>
          </cell>
          <cell r="K176">
            <v>3238.41</v>
          </cell>
          <cell r="L176">
            <v>3985.97</v>
          </cell>
        </row>
        <row r="177">
          <cell r="A177">
            <v>2123</v>
          </cell>
          <cell r="B177" t="str">
            <v>ROBERTA QUARESMA RIBEIRO PEREIRA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1062.93</v>
          </cell>
          <cell r="I177">
            <v>685.21</v>
          </cell>
          <cell r="J177">
            <v>4451.71</v>
          </cell>
          <cell r="K177">
            <v>3766.5</v>
          </cell>
          <cell r="L177">
            <v>3388.7799999999997</v>
          </cell>
        </row>
        <row r="178">
          <cell r="A178">
            <v>1596</v>
          </cell>
          <cell r="B178" t="str">
            <v>RODRIGO ALVES DE ARAUJO E SILVA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1652.62</v>
          </cell>
          <cell r="J178">
            <v>1652.62</v>
          </cell>
          <cell r="K178">
            <v>0</v>
          </cell>
          <cell r="L178">
            <v>1652.62</v>
          </cell>
        </row>
        <row r="179">
          <cell r="A179">
            <v>1639</v>
          </cell>
          <cell r="B179" t="str">
            <v>RODRIGO AUGUSTO RAMOS DE AZEVEDO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2303.96</v>
          </cell>
          <cell r="J179">
            <v>8471.08</v>
          </cell>
          <cell r="K179">
            <v>6167.12</v>
          </cell>
          <cell r="L179">
            <v>8471.08</v>
          </cell>
        </row>
        <row r="180">
          <cell r="A180">
            <v>1781</v>
          </cell>
          <cell r="B180" t="str">
            <v>RODRIGO FERREIRA VICENTE</v>
          </cell>
          <cell r="C180">
            <v>1714.05</v>
          </cell>
          <cell r="D180">
            <v>1006.22</v>
          </cell>
          <cell r="E180">
            <v>503.07</v>
          </cell>
          <cell r="F180">
            <v>1062.98</v>
          </cell>
          <cell r="G180">
            <v>4286.32</v>
          </cell>
          <cell r="H180">
            <v>0</v>
          </cell>
          <cell r="I180">
            <v>8671.28</v>
          </cell>
          <cell r="J180">
            <v>14373.68</v>
          </cell>
          <cell r="K180">
            <v>5702.4</v>
          </cell>
          <cell r="L180">
            <v>10087.36</v>
          </cell>
        </row>
        <row r="181">
          <cell r="A181">
            <v>2119</v>
          </cell>
          <cell r="B181" t="str">
            <v>RODRIGO MARQUES DE LIMA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343.27</v>
          </cell>
          <cell r="J181">
            <v>1510.63</v>
          </cell>
          <cell r="K181">
            <v>1167.36</v>
          </cell>
          <cell r="L181">
            <v>1510.63</v>
          </cell>
        </row>
        <row r="182">
          <cell r="A182">
            <v>1649</v>
          </cell>
          <cell r="B182" t="str">
            <v>RODRIGO MORIAN LOURES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2284.8</v>
          </cell>
          <cell r="J182">
            <v>8011.8</v>
          </cell>
          <cell r="K182">
            <v>5727</v>
          </cell>
          <cell r="L182">
            <v>8011.8</v>
          </cell>
        </row>
        <row r="183">
          <cell r="A183">
            <v>1974</v>
          </cell>
          <cell r="B183" t="str">
            <v>ROGERIO RAMOS DE SOUZA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252.63</v>
          </cell>
          <cell r="J183">
            <v>1510.63</v>
          </cell>
          <cell r="K183">
            <v>1258</v>
          </cell>
          <cell r="L183">
            <v>1510.63</v>
          </cell>
        </row>
        <row r="184">
          <cell r="A184">
            <v>2077</v>
          </cell>
          <cell r="B184" t="str">
            <v>RONALDO MACEDO LIMBERTE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747.56</v>
          </cell>
          <cell r="J184">
            <v>3985.97</v>
          </cell>
          <cell r="K184">
            <v>3238.41</v>
          </cell>
          <cell r="L184">
            <v>3985.97</v>
          </cell>
        </row>
        <row r="185">
          <cell r="A185">
            <v>1709</v>
          </cell>
          <cell r="B185" t="str">
            <v>RONALDO MOURA BRANDAO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1838.37</v>
          </cell>
          <cell r="J185">
            <v>8109</v>
          </cell>
          <cell r="K185">
            <v>6270.63</v>
          </cell>
          <cell r="L185">
            <v>8109</v>
          </cell>
        </row>
        <row r="186">
          <cell r="A186">
            <v>1488</v>
          </cell>
          <cell r="B186" t="str">
            <v>ROSANE FRANCISCA DA SILVA GOMES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2461.79</v>
          </cell>
          <cell r="J186">
            <v>8698.52</v>
          </cell>
          <cell r="K186">
            <v>6236.73</v>
          </cell>
          <cell r="L186">
            <v>8698.52</v>
          </cell>
        </row>
        <row r="187">
          <cell r="A187">
            <v>1143</v>
          </cell>
          <cell r="B187" t="str">
            <v>ROSANGELA LOCATELLI ESTEVES SILVA</v>
          </cell>
          <cell r="C187">
            <v>0</v>
          </cell>
          <cell r="D187">
            <v>0</v>
          </cell>
          <cell r="E187">
            <v>825.6</v>
          </cell>
          <cell r="F187">
            <v>0</v>
          </cell>
          <cell r="G187">
            <v>825.6</v>
          </cell>
          <cell r="H187">
            <v>3900.88</v>
          </cell>
          <cell r="I187">
            <v>4704.06</v>
          </cell>
          <cell r="J187">
            <v>11218.130000000001</v>
          </cell>
          <cell r="K187">
            <v>6514.07</v>
          </cell>
          <cell r="L187">
            <v>6491.650000000001</v>
          </cell>
        </row>
        <row r="188">
          <cell r="A188">
            <v>1144</v>
          </cell>
          <cell r="B188" t="str">
            <v>RUTH MARIA E SILVA MACHADO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3933.41</v>
          </cell>
          <cell r="I188">
            <v>2198.41</v>
          </cell>
          <cell r="J188">
            <v>10422.41</v>
          </cell>
          <cell r="K188">
            <v>8224</v>
          </cell>
          <cell r="L188">
            <v>6489</v>
          </cell>
        </row>
        <row r="189">
          <cell r="A189">
            <v>1563</v>
          </cell>
          <cell r="B189" t="str">
            <v>RUTINEIA PEREIRA ALMEIDA AMARAL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1005.6</v>
          </cell>
          <cell r="J189">
            <v>5141.9</v>
          </cell>
          <cell r="K189">
            <v>4136.3</v>
          </cell>
          <cell r="L189">
            <v>5141.9</v>
          </cell>
        </row>
        <row r="190">
          <cell r="A190">
            <v>1844</v>
          </cell>
          <cell r="B190" t="str">
            <v>SAMARA NOGUEIRA DE SOUZA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957.39</v>
          </cell>
          <cell r="J190">
            <v>3288.78</v>
          </cell>
          <cell r="K190">
            <v>2331.39</v>
          </cell>
          <cell r="L190">
            <v>3288.78</v>
          </cell>
        </row>
        <row r="191">
          <cell r="A191">
            <v>1626</v>
          </cell>
          <cell r="B191" t="str">
            <v>SANDRA MORETE BARBOSA DE SIQUEIRA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5273.44</v>
          </cell>
          <cell r="I191">
            <v>3320.69</v>
          </cell>
          <cell r="J191">
            <v>12806.919999999998</v>
          </cell>
          <cell r="K191">
            <v>9486.23</v>
          </cell>
          <cell r="L191">
            <v>7533.479999999999</v>
          </cell>
        </row>
        <row r="192">
          <cell r="A192">
            <v>1950</v>
          </cell>
          <cell r="B192" t="str">
            <v>SANDRINY DIHAKUY COUTO F C M NASCIMENTO</v>
          </cell>
          <cell r="C192">
            <v>0</v>
          </cell>
          <cell r="D192">
            <v>0</v>
          </cell>
          <cell r="E192">
            <v>1062.9</v>
          </cell>
          <cell r="F192">
            <v>0</v>
          </cell>
          <cell r="G192">
            <v>1062.9</v>
          </cell>
          <cell r="H192">
            <v>0</v>
          </cell>
          <cell r="I192">
            <v>4862.47</v>
          </cell>
          <cell r="J192">
            <v>6390.25</v>
          </cell>
          <cell r="K192">
            <v>1527.78</v>
          </cell>
          <cell r="L192">
            <v>5327.35</v>
          </cell>
        </row>
        <row r="193">
          <cell r="A193">
            <v>84</v>
          </cell>
          <cell r="B193" t="str">
            <v>SARKIS NABI CURI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266.21</v>
          </cell>
          <cell r="J193">
            <v>2314.08</v>
          </cell>
          <cell r="K193">
            <v>2047.87</v>
          </cell>
          <cell r="L193">
            <v>2314.08</v>
          </cell>
        </row>
        <row r="194">
          <cell r="A194">
            <v>1213</v>
          </cell>
          <cell r="B194" t="str">
            <v>SAULO DE TARSO GARCIA VITOY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2878.89</v>
          </cell>
          <cell r="J194">
            <v>9319.84</v>
          </cell>
          <cell r="K194">
            <v>6440.95</v>
          </cell>
          <cell r="L194">
            <v>9319.84</v>
          </cell>
        </row>
        <row r="195">
          <cell r="A195">
            <v>2095</v>
          </cell>
          <cell r="B195" t="str">
            <v>SERGEI CRUVINEL GORDO DE PAULA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2598.51</v>
          </cell>
          <cell r="J195">
            <v>10873.16</v>
          </cell>
          <cell r="K195">
            <v>8274.65</v>
          </cell>
          <cell r="L195">
            <v>10873.16</v>
          </cell>
        </row>
        <row r="196">
          <cell r="A196">
            <v>267</v>
          </cell>
          <cell r="B196" t="str">
            <v>SERGIO AUGUSTO INACIO DE OLIVEIRA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266.21</v>
          </cell>
          <cell r="J196">
            <v>2314.08</v>
          </cell>
          <cell r="K196">
            <v>2047.87</v>
          </cell>
          <cell r="L196">
            <v>2314.08</v>
          </cell>
        </row>
        <row r="197">
          <cell r="A197">
            <v>1898</v>
          </cell>
          <cell r="B197" t="str">
            <v>SERGIO WILLIAN DE GODOY</v>
          </cell>
          <cell r="C197">
            <v>0</v>
          </cell>
          <cell r="D197">
            <v>0</v>
          </cell>
          <cell r="E197">
            <v>930.06</v>
          </cell>
          <cell r="F197">
            <v>0</v>
          </cell>
          <cell r="G197">
            <v>930.06</v>
          </cell>
          <cell r="H197">
            <v>0</v>
          </cell>
          <cell r="I197">
            <v>4255</v>
          </cell>
          <cell r="J197">
            <v>5319.25</v>
          </cell>
          <cell r="K197">
            <v>1064.25</v>
          </cell>
          <cell r="L197">
            <v>4389.1900000000005</v>
          </cell>
        </row>
        <row r="198">
          <cell r="A198">
            <v>1541</v>
          </cell>
          <cell r="B198" t="str">
            <v>SILVANA EMIDIO SOUZA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1942.64</v>
          </cell>
          <cell r="J198">
            <v>8109</v>
          </cell>
          <cell r="K198">
            <v>6166.36</v>
          </cell>
          <cell r="L198">
            <v>8109</v>
          </cell>
        </row>
        <row r="199">
          <cell r="A199">
            <v>1989</v>
          </cell>
          <cell r="B199" t="str">
            <v>SILVIO CARLOS CORREIA ROSA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5427.65</v>
          </cell>
          <cell r="I199">
            <v>1844.96</v>
          </cell>
          <cell r="J199">
            <v>13181.439999999999</v>
          </cell>
          <cell r="K199">
            <v>11336.48</v>
          </cell>
          <cell r="L199">
            <v>7753.789999999999</v>
          </cell>
        </row>
        <row r="200">
          <cell r="A200">
            <v>2134</v>
          </cell>
          <cell r="B200" t="str">
            <v>STANLEY SEBASTIAO VALENTE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5717.24</v>
          </cell>
          <cell r="J200">
            <v>21162.2</v>
          </cell>
          <cell r="K200">
            <v>15444.96</v>
          </cell>
          <cell r="L200">
            <v>21162.2</v>
          </cell>
        </row>
        <row r="201">
          <cell r="A201">
            <v>2124</v>
          </cell>
          <cell r="B201" t="str">
            <v>STEFANNY MORAES PINA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384.4</v>
          </cell>
          <cell r="J201">
            <v>1510.63</v>
          </cell>
          <cell r="K201">
            <v>1126.23</v>
          </cell>
          <cell r="L201">
            <v>1510.63</v>
          </cell>
        </row>
        <row r="202">
          <cell r="A202">
            <v>1433</v>
          </cell>
          <cell r="B202" t="str">
            <v>SUELI CHICAROLI</v>
          </cell>
          <cell r="C202">
            <v>0</v>
          </cell>
          <cell r="D202">
            <v>0</v>
          </cell>
          <cell r="E202">
            <v>483.3</v>
          </cell>
          <cell r="F202">
            <v>0</v>
          </cell>
          <cell r="G202">
            <v>483.3</v>
          </cell>
          <cell r="H202">
            <v>6088.96</v>
          </cell>
          <cell r="I202">
            <v>3564.21</v>
          </cell>
          <cell r="J202">
            <v>15270.91</v>
          </cell>
          <cell r="K202">
            <v>11706.7</v>
          </cell>
          <cell r="L202">
            <v>8698.65</v>
          </cell>
        </row>
        <row r="203">
          <cell r="A203">
            <v>1660</v>
          </cell>
          <cell r="B203" t="str">
            <v>TACILDA AQUINO DE ARAUJO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1305.35</v>
          </cell>
          <cell r="J203">
            <v>4783.17</v>
          </cell>
          <cell r="K203">
            <v>3477.82</v>
          </cell>
          <cell r="L203">
            <v>4783.17</v>
          </cell>
        </row>
        <row r="204">
          <cell r="A204">
            <v>1945</v>
          </cell>
          <cell r="B204" t="str">
            <v>TAYNARA ALVES DA SILVA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826.53</v>
          </cell>
          <cell r="J204">
            <v>3188.78</v>
          </cell>
          <cell r="K204">
            <v>2362.25</v>
          </cell>
          <cell r="L204">
            <v>3188.78</v>
          </cell>
        </row>
        <row r="205">
          <cell r="A205">
            <v>1446</v>
          </cell>
          <cell r="B205" t="str">
            <v>THIAGO AUGUSTO MENDES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162.3</v>
          </cell>
          <cell r="J205">
            <v>381.6</v>
          </cell>
          <cell r="K205">
            <v>219.3</v>
          </cell>
          <cell r="L205">
            <v>381.6</v>
          </cell>
        </row>
        <row r="206">
          <cell r="A206">
            <v>1381</v>
          </cell>
          <cell r="B206" t="str">
            <v>VANESSA DE FATIMA LUCAS DE SOUZA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7252.71</v>
          </cell>
          <cell r="I206">
            <v>2561.94</v>
          </cell>
          <cell r="J206">
            <v>17613.72</v>
          </cell>
          <cell r="K206">
            <v>15051.779999999999</v>
          </cell>
          <cell r="L206">
            <v>10361.010000000002</v>
          </cell>
        </row>
        <row r="207">
          <cell r="A207">
            <v>2100</v>
          </cell>
          <cell r="B207" t="str">
            <v>VANESSA MACHADO LAMAR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1191.04</v>
          </cell>
          <cell r="J207">
            <v>5436.57</v>
          </cell>
          <cell r="K207">
            <v>4245.53</v>
          </cell>
          <cell r="L207">
            <v>5436.57</v>
          </cell>
        </row>
        <row r="208">
          <cell r="A208">
            <v>1720</v>
          </cell>
          <cell r="B208" t="str">
            <v>VANIA DO BOMFIM MAHNIC RIOS</v>
          </cell>
          <cell r="C208">
            <v>0</v>
          </cell>
          <cell r="D208">
            <v>0</v>
          </cell>
          <cell r="E208">
            <v>1943.26</v>
          </cell>
          <cell r="F208">
            <v>0</v>
          </cell>
          <cell r="G208">
            <v>1943.26</v>
          </cell>
          <cell r="H208">
            <v>0</v>
          </cell>
          <cell r="I208">
            <v>7956.09</v>
          </cell>
          <cell r="J208">
            <v>10781.86</v>
          </cell>
          <cell r="K208">
            <v>2825.77</v>
          </cell>
          <cell r="L208">
            <v>8838.6</v>
          </cell>
        </row>
        <row r="209">
          <cell r="A209">
            <v>1833</v>
          </cell>
          <cell r="B209" t="str">
            <v>VITORIANA MARTINS DE ARAUJO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2172.53</v>
          </cell>
          <cell r="J209">
            <v>3188.78</v>
          </cell>
          <cell r="K209">
            <v>1016.25</v>
          </cell>
          <cell r="L209">
            <v>3188.78</v>
          </cell>
        </row>
        <row r="210">
          <cell r="A210">
            <v>1865</v>
          </cell>
          <cell r="B210" t="str">
            <v>WALQUIRIA OLIVEIRA PIRES MENDES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2049.18</v>
          </cell>
          <cell r="J210">
            <v>7255</v>
          </cell>
          <cell r="K210">
            <v>5205.82</v>
          </cell>
          <cell r="L210">
            <v>7255</v>
          </cell>
        </row>
        <row r="211">
          <cell r="A211">
            <v>1763</v>
          </cell>
          <cell r="B211" t="str">
            <v>WANESSA BATISTA MELO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1048.26</v>
          </cell>
          <cell r="J211">
            <v>5241.9</v>
          </cell>
          <cell r="K211">
            <v>4193.64</v>
          </cell>
          <cell r="L211">
            <v>5241.9</v>
          </cell>
        </row>
        <row r="212">
          <cell r="A212">
            <v>2113</v>
          </cell>
          <cell r="B212" t="str">
            <v>WASHINGTON FERREIRA DA COSTA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524.15</v>
          </cell>
          <cell r="J212">
            <v>3188.78</v>
          </cell>
          <cell r="K212">
            <v>2664.63</v>
          </cell>
          <cell r="L212">
            <v>3188.78</v>
          </cell>
        </row>
        <row r="213">
          <cell r="A213">
            <v>2125</v>
          </cell>
          <cell r="B213" t="str">
            <v>WASHINGTON HENRIQUE RODRIGUES DA SILVA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685.21</v>
          </cell>
          <cell r="J213">
            <v>3188.78</v>
          </cell>
          <cell r="K213">
            <v>2503.57</v>
          </cell>
          <cell r="L213">
            <v>3188.78</v>
          </cell>
        </row>
        <row r="214">
          <cell r="A214">
            <v>2106</v>
          </cell>
          <cell r="B214" t="str">
            <v>WEBBERSON LUIZ PEREIRA DE SOUZA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252.63</v>
          </cell>
          <cell r="J214">
            <v>1710.63</v>
          </cell>
          <cell r="K214">
            <v>1458</v>
          </cell>
          <cell r="L214">
            <v>1710.63</v>
          </cell>
        </row>
        <row r="215">
          <cell r="A215">
            <v>1988</v>
          </cell>
          <cell r="B215" t="str">
            <v>WELIDA TOME BERNARDES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531.8</v>
          </cell>
          <cell r="J215">
            <v>1610.63</v>
          </cell>
          <cell r="K215">
            <v>1078.83</v>
          </cell>
          <cell r="L215">
            <v>1610.63</v>
          </cell>
        </row>
        <row r="216">
          <cell r="A216">
            <v>2102</v>
          </cell>
          <cell r="B216" t="str">
            <v>ZELIA DE FÁTIMA GUIMARÃES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252.63</v>
          </cell>
          <cell r="J216">
            <v>1510.63</v>
          </cell>
          <cell r="K216">
            <v>1258</v>
          </cell>
          <cell r="L216">
            <v>1510.63</v>
          </cell>
        </row>
        <row r="217">
          <cell r="A217">
            <v>0</v>
          </cell>
          <cell r="B217" t="str">
            <v>Total por colunas</v>
          </cell>
          <cell r="C217">
            <v>6048.18</v>
          </cell>
          <cell r="D217">
            <v>2992.1000000000004</v>
          </cell>
          <cell r="E217">
            <v>16098.21</v>
          </cell>
          <cell r="F217">
            <v>2686.46</v>
          </cell>
          <cell r="G217">
            <v>27824.949999999997</v>
          </cell>
          <cell r="H217">
            <v>120469.44000000003</v>
          </cell>
          <cell r="I217">
            <v>439189.23000000033</v>
          </cell>
          <cell r="J217">
            <v>1525757.1899999985</v>
          </cell>
          <cell r="K217">
            <v>1086567.9599999997</v>
          </cell>
          <cell r="L217">
            <v>1377462.8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3"/>
  <sheetViews>
    <sheetView tabSelected="1" zoomScale="80" zoomScaleNormal="80" workbookViewId="0" topLeftCell="A1">
      <pane xSplit="2" ySplit="3" topLeftCell="C166" activePane="bottomRight" state="frozen"/>
      <selection pane="topRight" activeCell="C1" sqref="C1"/>
      <selection pane="bottomLeft" activeCell="A4" sqref="A4"/>
      <selection pane="bottomRight" activeCell="D172" sqref="D172"/>
    </sheetView>
  </sheetViews>
  <sheetFormatPr defaultColWidth="9.140625" defaultRowHeight="15"/>
  <cols>
    <col min="1" max="1" width="9.00390625" style="3" bestFit="1" customWidth="1"/>
    <col min="2" max="2" width="56.28125" style="4" bestFit="1" customWidth="1"/>
    <col min="3" max="3" width="12.7109375" style="5" bestFit="1" customWidth="1"/>
    <col min="4" max="4" width="26.8515625" style="6" customWidth="1"/>
    <col min="5" max="5" width="41.421875" style="6" bestFit="1" customWidth="1"/>
    <col min="6" max="6" width="39.57421875" style="4" bestFit="1" customWidth="1"/>
    <col min="7" max="7" width="28.7109375" style="4" bestFit="1" customWidth="1"/>
    <col min="8" max="8" width="18.00390625" style="7" bestFit="1" customWidth="1"/>
    <col min="9" max="9" width="17.421875" style="2" bestFit="1" customWidth="1"/>
    <col min="10" max="10" width="16.421875" style="2" bestFit="1" customWidth="1"/>
    <col min="11" max="11" width="17.7109375" style="2" bestFit="1" customWidth="1"/>
    <col min="12" max="12" width="17.421875" style="2" bestFit="1" customWidth="1"/>
    <col min="13" max="13" width="20.7109375" style="2" bestFit="1" customWidth="1"/>
    <col min="14" max="16384" width="9.140625" style="2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9:13" ht="15">
      <c r="I2" s="8"/>
      <c r="J2" s="8"/>
      <c r="K2" s="8"/>
      <c r="L2" s="8"/>
      <c r="M2" s="8"/>
    </row>
    <row r="3" spans="1:13" ht="14.25" customHeight="1">
      <c r="A3" s="9" t="s">
        <v>1</v>
      </c>
      <c r="B3" s="10" t="s">
        <v>2</v>
      </c>
      <c r="C3" s="11" t="s">
        <v>3</v>
      </c>
      <c r="D3" s="10" t="s">
        <v>4</v>
      </c>
      <c r="E3" s="10"/>
      <c r="F3" s="10" t="s">
        <v>5</v>
      </c>
      <c r="G3" s="10" t="s">
        <v>6</v>
      </c>
      <c r="H3" s="12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</row>
    <row r="4" spans="1:13" s="19" customFormat="1" ht="14.25" customHeight="1">
      <c r="A4" s="14">
        <v>1683</v>
      </c>
      <c r="B4" s="15" t="s">
        <v>13</v>
      </c>
      <c r="C4" s="16">
        <v>41214</v>
      </c>
      <c r="D4" s="17" t="s">
        <v>14</v>
      </c>
      <c r="E4" s="17" t="s">
        <v>15</v>
      </c>
      <c r="F4" s="15"/>
      <c r="G4" s="17" t="s">
        <v>16</v>
      </c>
      <c r="H4" s="18">
        <f>VLOOKUP($A4,'[1]Planilha1'!$A$1:$L$217,12,0)</f>
        <v>8330.68</v>
      </c>
      <c r="I4" s="18">
        <f>VLOOKUP($A4,'[1]Planilha1'!$A$1:$L$217,7,0)</f>
        <v>0</v>
      </c>
      <c r="J4" s="18">
        <f>VLOOKUP($A4,'[1]Planilha1'!$A$1:$L$217,8,0)</f>
        <v>0</v>
      </c>
      <c r="K4" s="18">
        <f aca="true" t="shared" si="0" ref="K4:K67">SUM(H4:J4)</f>
        <v>8330.68</v>
      </c>
      <c r="L4" s="18">
        <f>VLOOKUP($A4,'[1]Planilha1'!$A$1:$L$217,9,0)</f>
        <v>1871.82</v>
      </c>
      <c r="M4" s="18">
        <f aca="true" t="shared" si="1" ref="M4:M67">K4-L4</f>
        <v>6458.860000000001</v>
      </c>
    </row>
    <row r="5" spans="1:13" s="21" customFormat="1" ht="15" customHeight="1">
      <c r="A5" s="14">
        <v>1630</v>
      </c>
      <c r="B5" s="15" t="s">
        <v>17</v>
      </c>
      <c r="C5" s="20" t="s">
        <v>18</v>
      </c>
      <c r="D5" s="17" t="s">
        <v>14</v>
      </c>
      <c r="E5" s="17" t="s">
        <v>19</v>
      </c>
      <c r="F5" s="17"/>
      <c r="G5" s="17" t="s">
        <v>16</v>
      </c>
      <c r="H5" s="18">
        <f>VLOOKUP($A5,'[1]Planilha1'!$A$1:$L$217,12,0)</f>
        <v>11344.45</v>
      </c>
      <c r="I5" s="18">
        <f>VLOOKUP($A5,'[1]Planilha1'!$A$1:$L$217,7,0)</f>
        <v>0</v>
      </c>
      <c r="J5" s="18">
        <f>VLOOKUP($A5,'[1]Planilha1'!$A$1:$L$217,8,0)</f>
        <v>0</v>
      </c>
      <c r="K5" s="18">
        <f t="shared" si="0"/>
        <v>11344.45</v>
      </c>
      <c r="L5" s="18">
        <f>VLOOKUP($A5,'[1]Planilha1'!$A$1:$L$217,9,0)</f>
        <v>2715.28</v>
      </c>
      <c r="M5" s="18">
        <f t="shared" si="1"/>
        <v>8629.17</v>
      </c>
    </row>
    <row r="6" spans="1:13" s="21" customFormat="1" ht="15" customHeight="1">
      <c r="A6" s="14">
        <v>2029</v>
      </c>
      <c r="B6" s="15" t="s">
        <v>20</v>
      </c>
      <c r="C6" s="20">
        <v>42962</v>
      </c>
      <c r="D6" s="17" t="s">
        <v>21</v>
      </c>
      <c r="E6" s="17"/>
      <c r="F6" s="17"/>
      <c r="G6" s="17" t="s">
        <v>22</v>
      </c>
      <c r="H6" s="18">
        <f>VLOOKUP($A6,'[1]Planilha1'!$A$1:$L$217,12,0)</f>
        <v>3288.78</v>
      </c>
      <c r="I6" s="18">
        <f>VLOOKUP($A6,'[1]Planilha1'!$A$1:$L$217,7,0)</f>
        <v>0</v>
      </c>
      <c r="J6" s="18">
        <f>VLOOKUP($A6,'[1]Planilha1'!$A$1:$L$217,8,0)</f>
        <v>0</v>
      </c>
      <c r="K6" s="18">
        <f t="shared" si="0"/>
        <v>3288.78</v>
      </c>
      <c r="L6" s="18">
        <f>VLOOKUP($A6,'[1]Planilha1'!$A$1:$L$217,9,0)</f>
        <v>760.01</v>
      </c>
      <c r="M6" s="18">
        <f t="shared" si="1"/>
        <v>2528.7700000000004</v>
      </c>
    </row>
    <row r="7" spans="1:13" s="21" customFormat="1" ht="15" customHeight="1">
      <c r="A7" s="14">
        <v>1843</v>
      </c>
      <c r="B7" s="15" t="s">
        <v>23</v>
      </c>
      <c r="C7" s="20" t="s">
        <v>24</v>
      </c>
      <c r="D7" s="17" t="s">
        <v>14</v>
      </c>
      <c r="E7" s="17" t="s">
        <v>25</v>
      </c>
      <c r="F7" s="17"/>
      <c r="G7" s="17" t="s">
        <v>16</v>
      </c>
      <c r="H7" s="18">
        <f>VLOOKUP($A7,'[1]Planilha1'!$A$1:$L$217,12,0)</f>
        <v>8330.68</v>
      </c>
      <c r="I7" s="18">
        <f>VLOOKUP($A7,'[1]Planilha1'!$A$1:$L$217,7,0)</f>
        <v>0</v>
      </c>
      <c r="J7" s="18">
        <f>VLOOKUP($A7,'[1]Planilha1'!$A$1:$L$217,8,0)</f>
        <v>0</v>
      </c>
      <c r="K7" s="18">
        <f t="shared" si="0"/>
        <v>8330.68</v>
      </c>
      <c r="L7" s="18">
        <f>VLOOKUP($A7,'[1]Planilha1'!$A$1:$L$217,9,0)</f>
        <v>3828.14</v>
      </c>
      <c r="M7" s="18">
        <f t="shared" si="1"/>
        <v>4502.540000000001</v>
      </c>
    </row>
    <row r="8" spans="1:13" s="21" customFormat="1" ht="15" customHeight="1">
      <c r="A8" s="14">
        <v>1389</v>
      </c>
      <c r="B8" s="15" t="s">
        <v>26</v>
      </c>
      <c r="C8" s="20" t="s">
        <v>27</v>
      </c>
      <c r="D8" s="17" t="s">
        <v>14</v>
      </c>
      <c r="E8" s="17" t="s">
        <v>28</v>
      </c>
      <c r="F8" s="17"/>
      <c r="G8" s="17" t="s">
        <v>16</v>
      </c>
      <c r="H8" s="18">
        <f>VLOOKUP($A8,'[1]Planilha1'!$A$1:$L$217,12,0)</f>
        <v>5824</v>
      </c>
      <c r="I8" s="18">
        <f>VLOOKUP($A8,'[1]Planilha1'!$A$1:$L$217,7,0)</f>
        <v>0</v>
      </c>
      <c r="J8" s="18">
        <f>VLOOKUP($A8,'[1]Planilha1'!$A$1:$L$217,8,0)</f>
        <v>0</v>
      </c>
      <c r="K8" s="18">
        <f t="shared" si="0"/>
        <v>5824</v>
      </c>
      <c r="L8" s="18">
        <f>VLOOKUP($A8,'[1]Planilha1'!$A$1:$L$217,9,0)</f>
        <v>1234.63</v>
      </c>
      <c r="M8" s="18">
        <f t="shared" si="1"/>
        <v>4589.37</v>
      </c>
    </row>
    <row r="9" spans="1:13" s="21" customFormat="1" ht="15" customHeight="1">
      <c r="A9" s="14">
        <v>1390</v>
      </c>
      <c r="B9" s="15" t="s">
        <v>29</v>
      </c>
      <c r="C9" s="20" t="s">
        <v>27</v>
      </c>
      <c r="D9" s="17" t="s">
        <v>14</v>
      </c>
      <c r="E9" s="17" t="s">
        <v>30</v>
      </c>
      <c r="F9" s="17"/>
      <c r="G9" s="17" t="s">
        <v>16</v>
      </c>
      <c r="H9" s="18">
        <f>VLOOKUP($A9,'[1]Planilha1'!$A$1:$L$217,12,0)</f>
        <v>7155</v>
      </c>
      <c r="I9" s="18">
        <f>VLOOKUP($A9,'[1]Planilha1'!$A$1:$L$217,7,0)</f>
        <v>0</v>
      </c>
      <c r="J9" s="18">
        <f>VLOOKUP($A9,'[1]Planilha1'!$A$1:$L$217,8,0)</f>
        <v>0</v>
      </c>
      <c r="K9" s="18">
        <f t="shared" si="0"/>
        <v>7155</v>
      </c>
      <c r="L9" s="18">
        <f>VLOOKUP($A9,'[1]Planilha1'!$A$1:$L$217,9,0)</f>
        <v>1680.29</v>
      </c>
      <c r="M9" s="18">
        <f t="shared" si="1"/>
        <v>5474.71</v>
      </c>
    </row>
    <row r="10" spans="1:13" s="21" customFormat="1" ht="15" customHeight="1">
      <c r="A10" s="22">
        <v>2121</v>
      </c>
      <c r="B10" s="23" t="s">
        <v>31</v>
      </c>
      <c r="C10" s="20">
        <v>43313</v>
      </c>
      <c r="D10" s="17" t="s">
        <v>21</v>
      </c>
      <c r="E10" s="17"/>
      <c r="F10" s="17"/>
      <c r="G10" s="17" t="s">
        <v>22</v>
      </c>
      <c r="H10" s="18">
        <f>VLOOKUP($A10,'[1]Planilha1'!$A$1:$L$217,12,0)</f>
        <v>3288.7799999999997</v>
      </c>
      <c r="I10" s="18">
        <f>VLOOKUP($A10,'[1]Planilha1'!$A$1:$L$217,7,0)</f>
        <v>0</v>
      </c>
      <c r="J10" s="18">
        <f>VLOOKUP($A10,'[1]Planilha1'!$A$1:$L$217,8,0)</f>
        <v>1062.93</v>
      </c>
      <c r="K10" s="18">
        <f t="shared" si="0"/>
        <v>4351.71</v>
      </c>
      <c r="L10" s="18">
        <f>VLOOKUP($A10,'[1]Planilha1'!$A$1:$L$217,9,0)</f>
        <v>655.92</v>
      </c>
      <c r="M10" s="18">
        <f t="shared" si="1"/>
        <v>3695.79</v>
      </c>
    </row>
    <row r="11" spans="1:13" s="21" customFormat="1" ht="15" customHeight="1">
      <c r="A11" s="14">
        <v>2065</v>
      </c>
      <c r="B11" s="15" t="s">
        <v>32</v>
      </c>
      <c r="C11" s="20">
        <v>43172</v>
      </c>
      <c r="D11" s="17" t="s">
        <v>33</v>
      </c>
      <c r="E11" s="17"/>
      <c r="F11" s="17"/>
      <c r="G11" s="17" t="s">
        <v>22</v>
      </c>
      <c r="H11" s="18">
        <f>VLOOKUP($A11,'[1]Planilha1'!$A$1:$L$217,12,0)</f>
        <v>22673.78</v>
      </c>
      <c r="I11" s="18">
        <f>VLOOKUP($A11,'[1]Planilha1'!$A$1:$L$217,7,0)</f>
        <v>0</v>
      </c>
      <c r="J11" s="18">
        <f>VLOOKUP($A11,'[1]Planilha1'!$A$1:$L$217,8,0)</f>
        <v>0</v>
      </c>
      <c r="K11" s="18">
        <f t="shared" si="0"/>
        <v>22673.78</v>
      </c>
      <c r="L11" s="18">
        <f>VLOOKUP($A11,'[1]Planilha1'!$A$1:$L$217,9,0)</f>
        <v>5895.82</v>
      </c>
      <c r="M11" s="18">
        <f t="shared" si="1"/>
        <v>16777.96</v>
      </c>
    </row>
    <row r="12" spans="1:13" s="21" customFormat="1" ht="15" customHeight="1">
      <c r="A12" s="14">
        <v>2010</v>
      </c>
      <c r="B12" s="15" t="s">
        <v>34</v>
      </c>
      <c r="C12" s="20">
        <v>42837</v>
      </c>
      <c r="D12" s="17" t="s">
        <v>21</v>
      </c>
      <c r="E12" s="17"/>
      <c r="F12" s="17"/>
      <c r="G12" s="17" t="s">
        <v>22</v>
      </c>
      <c r="H12" s="18">
        <f>VLOOKUP($A12,'[1]Planilha1'!$A$1:$L$217,12,0)</f>
        <v>3188.78</v>
      </c>
      <c r="I12" s="18">
        <f>VLOOKUP($A12,'[1]Planilha1'!$A$1:$L$217,7,0)</f>
        <v>0</v>
      </c>
      <c r="J12" s="18">
        <f>VLOOKUP($A12,'[1]Planilha1'!$A$1:$L$217,8,0)</f>
        <v>0</v>
      </c>
      <c r="K12" s="18">
        <f t="shared" si="0"/>
        <v>3188.78</v>
      </c>
      <c r="L12" s="18">
        <f>VLOOKUP($A12,'[1]Planilha1'!$A$1:$L$217,9,0)</f>
        <v>538.37</v>
      </c>
      <c r="M12" s="18">
        <f t="shared" si="1"/>
        <v>2650.4100000000003</v>
      </c>
    </row>
    <row r="13" spans="1:13" s="21" customFormat="1" ht="15">
      <c r="A13" s="24">
        <v>2059</v>
      </c>
      <c r="B13" s="15" t="s">
        <v>35</v>
      </c>
      <c r="C13" s="20">
        <v>43136</v>
      </c>
      <c r="D13" s="17" t="s">
        <v>36</v>
      </c>
      <c r="E13" s="17"/>
      <c r="F13" s="17"/>
      <c r="G13" s="17" t="s">
        <v>22</v>
      </c>
      <c r="H13" s="18">
        <f>VLOOKUP($A13,'[1]Planilha1'!$A$1:$L$217,12,0)</f>
        <v>1510.63</v>
      </c>
      <c r="I13" s="18">
        <f>VLOOKUP($A13,'[1]Planilha1'!$A$1:$L$217,7,0)</f>
        <v>0</v>
      </c>
      <c r="J13" s="18">
        <f>VLOOKUP($A13,'[1]Planilha1'!$A$1:$L$217,8,0)</f>
        <v>0</v>
      </c>
      <c r="K13" s="18">
        <f t="shared" si="0"/>
        <v>1510.63</v>
      </c>
      <c r="L13" s="18">
        <f>VLOOKUP($A13,'[1]Planilha1'!$A$1:$L$217,9,0)</f>
        <v>252.63</v>
      </c>
      <c r="M13" s="18">
        <f t="shared" si="1"/>
        <v>1258</v>
      </c>
    </row>
    <row r="14" spans="1:13" s="21" customFormat="1" ht="15" customHeight="1">
      <c r="A14" s="14">
        <v>1768</v>
      </c>
      <c r="B14" s="15" t="s">
        <v>37</v>
      </c>
      <c r="C14" s="20" t="s">
        <v>38</v>
      </c>
      <c r="D14" s="17" t="s">
        <v>14</v>
      </c>
      <c r="E14" s="17" t="s">
        <v>39</v>
      </c>
      <c r="F14" s="17"/>
      <c r="G14" s="17" t="s">
        <v>16</v>
      </c>
      <c r="H14" s="18">
        <f>VLOOKUP($A14,'[1]Planilha1'!$A$1:$L$217,12,0)</f>
        <v>5341.9</v>
      </c>
      <c r="I14" s="18">
        <f>VLOOKUP($A14,'[1]Planilha1'!$A$1:$L$217,7,0)</f>
        <v>0</v>
      </c>
      <c r="J14" s="18">
        <f>VLOOKUP($A14,'[1]Planilha1'!$A$1:$L$217,8,0)</f>
        <v>0</v>
      </c>
      <c r="K14" s="18">
        <f t="shared" si="0"/>
        <v>5341.9</v>
      </c>
      <c r="L14" s="18">
        <f>VLOOKUP($A14,'[1]Planilha1'!$A$1:$L$217,9,0)</f>
        <v>1058.65</v>
      </c>
      <c r="M14" s="18">
        <f t="shared" si="1"/>
        <v>4283.25</v>
      </c>
    </row>
    <row r="15" spans="1:13" s="21" customFormat="1" ht="15" customHeight="1">
      <c r="A15" s="14">
        <v>1832</v>
      </c>
      <c r="B15" s="15" t="s">
        <v>40</v>
      </c>
      <c r="C15" s="20" t="s">
        <v>41</v>
      </c>
      <c r="D15" s="17" t="s">
        <v>14</v>
      </c>
      <c r="E15" s="17" t="s">
        <v>15</v>
      </c>
      <c r="F15" s="17"/>
      <c r="G15" s="17" t="s">
        <v>16</v>
      </c>
      <c r="H15" s="18">
        <f>VLOOKUP($A15,'[1]Planilha1'!$A$1:$L$217,12,0)</f>
        <v>9108.87</v>
      </c>
      <c r="I15" s="18">
        <f>VLOOKUP($A15,'[1]Planilha1'!$A$1:$L$217,7,0)</f>
        <v>0</v>
      </c>
      <c r="J15" s="18">
        <f>VLOOKUP($A15,'[1]Planilha1'!$A$1:$L$217,8,0)</f>
        <v>0</v>
      </c>
      <c r="K15" s="18">
        <f t="shared" si="0"/>
        <v>9108.87</v>
      </c>
      <c r="L15" s="18">
        <f>VLOOKUP($A15,'[1]Planilha1'!$A$1:$L$217,9,0)</f>
        <v>2217.61</v>
      </c>
      <c r="M15" s="18">
        <f t="shared" si="1"/>
        <v>6891.26</v>
      </c>
    </row>
    <row r="16" spans="1:13" s="21" customFormat="1" ht="15" customHeight="1">
      <c r="A16" s="14">
        <v>2033</v>
      </c>
      <c r="B16" s="15" t="s">
        <v>42</v>
      </c>
      <c r="C16" s="20">
        <v>42979</v>
      </c>
      <c r="D16" s="17" t="s">
        <v>43</v>
      </c>
      <c r="E16" s="17"/>
      <c r="F16" s="17"/>
      <c r="G16" s="17" t="s">
        <v>22</v>
      </c>
      <c r="H16" s="18">
        <f>VLOOKUP($A16,'[1]Planilha1'!$A$1:$L$217,12,0)</f>
        <v>5568.35</v>
      </c>
      <c r="I16" s="18">
        <f>VLOOKUP($A16,'[1]Planilha1'!$A$1:$L$217,7,0)</f>
        <v>845.66</v>
      </c>
      <c r="J16" s="18">
        <f>VLOOKUP($A16,'[1]Planilha1'!$A$1:$L$217,8,0)</f>
        <v>0</v>
      </c>
      <c r="K16" s="18">
        <f t="shared" si="0"/>
        <v>6414.01</v>
      </c>
      <c r="L16" s="18">
        <f>VLOOKUP($A16,'[1]Planilha1'!$A$1:$L$217,9,0)</f>
        <v>3819.36</v>
      </c>
      <c r="M16" s="18">
        <f t="shared" si="1"/>
        <v>2594.65</v>
      </c>
    </row>
    <row r="17" spans="1:13" s="21" customFormat="1" ht="15">
      <c r="A17" s="14">
        <v>2130</v>
      </c>
      <c r="B17" s="15" t="s">
        <v>44</v>
      </c>
      <c r="C17" s="20">
        <v>43313</v>
      </c>
      <c r="D17" s="17" t="s">
        <v>45</v>
      </c>
      <c r="E17" s="17"/>
      <c r="F17" s="17" t="s">
        <v>46</v>
      </c>
      <c r="G17" s="17" t="s">
        <v>47</v>
      </c>
      <c r="H17" s="18">
        <f>VLOOKUP($A17,'[1]Planilha1'!$A$1:$L$217,12,0)</f>
        <v>9955.3</v>
      </c>
      <c r="I17" s="18">
        <f>VLOOKUP($A17,'[1]Planilha1'!$A$1:$L$217,7,0)</f>
        <v>0</v>
      </c>
      <c r="J17" s="18">
        <f>VLOOKUP($A17,'[1]Planilha1'!$A$1:$L$217,8,0)</f>
        <v>6968.71</v>
      </c>
      <c r="K17" s="18">
        <f t="shared" si="0"/>
        <v>16924.01</v>
      </c>
      <c r="L17" s="18">
        <f>VLOOKUP($A17,'[1]Planilha1'!$A$1:$L$217,9,0)</f>
        <v>2621.21</v>
      </c>
      <c r="M17" s="18">
        <f t="shared" si="1"/>
        <v>14302.8</v>
      </c>
    </row>
    <row r="18" spans="1:13" s="21" customFormat="1" ht="15">
      <c r="A18" s="24">
        <v>2115</v>
      </c>
      <c r="B18" s="15" t="s">
        <v>48</v>
      </c>
      <c r="C18" s="20">
        <v>43300</v>
      </c>
      <c r="D18" s="17" t="s">
        <v>36</v>
      </c>
      <c r="E18" s="17"/>
      <c r="F18" s="17"/>
      <c r="G18" s="17" t="s">
        <v>22</v>
      </c>
      <c r="H18" s="18">
        <f>VLOOKUP($A18,'[1]Planilha1'!$A$1:$L$217,12,0)</f>
        <v>1510.63</v>
      </c>
      <c r="I18" s="18">
        <f>VLOOKUP($A18,'[1]Planilha1'!$A$1:$L$217,7,0)</f>
        <v>0</v>
      </c>
      <c r="J18" s="18">
        <f>VLOOKUP($A18,'[1]Planilha1'!$A$1:$L$217,8,0)</f>
        <v>0</v>
      </c>
      <c r="K18" s="18">
        <f t="shared" si="0"/>
        <v>1510.63</v>
      </c>
      <c r="L18" s="18">
        <f>VLOOKUP($A18,'[1]Planilha1'!$A$1:$L$217,9,0)</f>
        <v>252.63</v>
      </c>
      <c r="M18" s="18">
        <f t="shared" si="1"/>
        <v>1258</v>
      </c>
    </row>
    <row r="19" spans="1:13" s="21" customFormat="1" ht="15">
      <c r="A19" s="24">
        <v>2090</v>
      </c>
      <c r="B19" s="15" t="s">
        <v>49</v>
      </c>
      <c r="C19" s="20">
        <v>43283</v>
      </c>
      <c r="D19" s="17" t="s">
        <v>36</v>
      </c>
      <c r="E19" s="17"/>
      <c r="F19" s="17"/>
      <c r="G19" s="17" t="s">
        <v>22</v>
      </c>
      <c r="H19" s="18">
        <f>VLOOKUP($A19,'[1]Planilha1'!$A$1:$L$217,12,0)</f>
        <v>1510.63</v>
      </c>
      <c r="I19" s="18">
        <f>VLOOKUP($A19,'[1]Planilha1'!$A$1:$L$217,7,0)</f>
        <v>0</v>
      </c>
      <c r="J19" s="18">
        <f>VLOOKUP($A19,'[1]Planilha1'!$A$1:$L$217,8,0)</f>
        <v>0</v>
      </c>
      <c r="K19" s="18">
        <f t="shared" si="0"/>
        <v>1510.63</v>
      </c>
      <c r="L19" s="18">
        <f>VLOOKUP($A19,'[1]Planilha1'!$A$1:$L$217,9,0)</f>
        <v>252.63</v>
      </c>
      <c r="M19" s="18">
        <f t="shared" si="1"/>
        <v>1258</v>
      </c>
    </row>
    <row r="20" spans="1:13" s="21" customFormat="1" ht="15" customHeight="1">
      <c r="A20" s="14">
        <v>2070</v>
      </c>
      <c r="B20" s="15" t="s">
        <v>50</v>
      </c>
      <c r="C20" s="20">
        <v>43195</v>
      </c>
      <c r="D20" s="17" t="s">
        <v>21</v>
      </c>
      <c r="E20" s="17"/>
      <c r="F20" s="17"/>
      <c r="G20" s="17" t="s">
        <v>22</v>
      </c>
      <c r="H20" s="18">
        <f>VLOOKUP($A20,'[1]Planilha1'!$A$1:$L$217,12,0)</f>
        <v>3288.78</v>
      </c>
      <c r="I20" s="18">
        <f>VLOOKUP($A20,'[1]Planilha1'!$A$1:$L$217,7,0)</f>
        <v>0</v>
      </c>
      <c r="J20" s="18">
        <f>VLOOKUP($A20,'[1]Planilha1'!$A$1:$L$217,8,0)</f>
        <v>0</v>
      </c>
      <c r="K20" s="18">
        <f t="shared" si="0"/>
        <v>3288.78</v>
      </c>
      <c r="L20" s="18">
        <f>VLOOKUP($A20,'[1]Planilha1'!$A$1:$L$217,9,0)</f>
        <v>538.37</v>
      </c>
      <c r="M20" s="18">
        <f t="shared" si="1"/>
        <v>2750.4100000000003</v>
      </c>
    </row>
    <row r="21" spans="1:13" s="21" customFormat="1" ht="15" customHeight="1">
      <c r="A21" s="14">
        <v>1280</v>
      </c>
      <c r="B21" s="15" t="s">
        <v>51</v>
      </c>
      <c r="C21" s="20" t="s">
        <v>52</v>
      </c>
      <c r="D21" s="17" t="s">
        <v>53</v>
      </c>
      <c r="E21" s="17"/>
      <c r="F21" s="17" t="s">
        <v>54</v>
      </c>
      <c r="G21" s="17" t="s">
        <v>47</v>
      </c>
      <c r="H21" s="18">
        <f>VLOOKUP($A21,'[1]Planilha1'!$A$1:$L$217,12,0)</f>
        <v>4804.37</v>
      </c>
      <c r="I21" s="18">
        <f>VLOOKUP($A21,'[1]Planilha1'!$A$1:$L$217,7,0)</f>
        <v>0</v>
      </c>
      <c r="J21" s="18">
        <f>VLOOKUP($A21,'[1]Planilha1'!$A$1:$L$217,8,0)</f>
        <v>0</v>
      </c>
      <c r="K21" s="18">
        <f t="shared" si="0"/>
        <v>4804.37</v>
      </c>
      <c r="L21" s="18">
        <f>VLOOKUP($A21,'[1]Planilha1'!$A$1:$L$217,9,0)</f>
        <v>613.57</v>
      </c>
      <c r="M21" s="18">
        <f t="shared" si="1"/>
        <v>4190.8</v>
      </c>
    </row>
    <row r="22" spans="1:13" s="21" customFormat="1" ht="15" customHeight="1">
      <c r="A22" s="14">
        <v>1120</v>
      </c>
      <c r="B22" s="15" t="s">
        <v>55</v>
      </c>
      <c r="C22" s="20" t="s">
        <v>56</v>
      </c>
      <c r="D22" s="17" t="s">
        <v>57</v>
      </c>
      <c r="E22" s="17"/>
      <c r="F22" s="17"/>
      <c r="G22" s="17" t="s">
        <v>16</v>
      </c>
      <c r="H22" s="18">
        <f>VLOOKUP($A22,'[1]Planilha1'!$A$1:$L$217,12,0)</f>
        <v>7185.63</v>
      </c>
      <c r="I22" s="18">
        <f>VLOOKUP($A22,'[1]Planilha1'!$A$1:$L$217,7,0)</f>
        <v>1070.53</v>
      </c>
      <c r="J22" s="18">
        <f>VLOOKUP($A22,'[1]Planilha1'!$A$1:$L$217,8,0)</f>
        <v>0</v>
      </c>
      <c r="K22" s="18">
        <f t="shared" si="0"/>
        <v>8256.16</v>
      </c>
      <c r="L22" s="18">
        <f>VLOOKUP($A22,'[1]Planilha1'!$A$1:$L$217,9,0)</f>
        <v>4916.98</v>
      </c>
      <c r="M22" s="18">
        <f t="shared" si="1"/>
        <v>3339.1800000000003</v>
      </c>
    </row>
    <row r="23" spans="1:13" s="21" customFormat="1" ht="15" customHeight="1">
      <c r="A23" s="14">
        <v>1631</v>
      </c>
      <c r="B23" s="15" t="s">
        <v>58</v>
      </c>
      <c r="C23" s="20" t="s">
        <v>18</v>
      </c>
      <c r="D23" s="17" t="s">
        <v>14</v>
      </c>
      <c r="E23" s="17" t="s">
        <v>30</v>
      </c>
      <c r="F23" s="17"/>
      <c r="G23" s="17" t="s">
        <v>16</v>
      </c>
      <c r="H23" s="18">
        <f>VLOOKUP($A23,'[1]Planilha1'!$A$1:$L$217,12,0)</f>
        <v>7155</v>
      </c>
      <c r="I23" s="18">
        <f>VLOOKUP($A23,'[1]Planilha1'!$A$1:$L$217,7,0)</f>
        <v>0</v>
      </c>
      <c r="J23" s="18">
        <f>VLOOKUP($A23,'[1]Planilha1'!$A$1:$L$217,8,0)</f>
        <v>0</v>
      </c>
      <c r="K23" s="18">
        <f t="shared" si="0"/>
        <v>7155</v>
      </c>
      <c r="L23" s="18">
        <f>VLOOKUP($A23,'[1]Planilha1'!$A$1:$L$217,9,0)</f>
        <v>1680.29</v>
      </c>
      <c r="M23" s="18">
        <f t="shared" si="1"/>
        <v>5474.71</v>
      </c>
    </row>
    <row r="24" spans="1:13" s="21" customFormat="1" ht="15" customHeight="1">
      <c r="A24" s="14">
        <v>2116</v>
      </c>
      <c r="B24" s="15" t="s">
        <v>59</v>
      </c>
      <c r="C24" s="20">
        <v>43304</v>
      </c>
      <c r="D24" s="17" t="s">
        <v>60</v>
      </c>
      <c r="E24" s="17"/>
      <c r="F24" s="17"/>
      <c r="G24" s="17" t="s">
        <v>22</v>
      </c>
      <c r="H24" s="18">
        <f>VLOOKUP($A24,'[1]Planilha1'!$A$1:$L$217,12,0)</f>
        <v>4085.97</v>
      </c>
      <c r="I24" s="18">
        <f>VLOOKUP($A24,'[1]Planilha1'!$A$1:$L$217,7,0)</f>
        <v>0</v>
      </c>
      <c r="J24" s="18">
        <f>VLOOKUP($A24,'[1]Planilha1'!$A$1:$L$217,8,0)</f>
        <v>0</v>
      </c>
      <c r="K24" s="18">
        <f t="shared" si="0"/>
        <v>4085.97</v>
      </c>
      <c r="L24" s="18">
        <f>VLOOKUP($A24,'[1]Planilha1'!$A$1:$L$217,9,0)</f>
        <v>747.56</v>
      </c>
      <c r="M24" s="18">
        <f t="shared" si="1"/>
        <v>3338.41</v>
      </c>
    </row>
    <row r="25" spans="1:13" s="21" customFormat="1" ht="15" customHeight="1">
      <c r="A25" s="14">
        <v>217</v>
      </c>
      <c r="B25" s="15" t="s">
        <v>61</v>
      </c>
      <c r="C25" s="20">
        <v>41394</v>
      </c>
      <c r="D25" s="17" t="s">
        <v>62</v>
      </c>
      <c r="E25" s="17"/>
      <c r="F25" s="17"/>
      <c r="G25" s="17" t="s">
        <v>22</v>
      </c>
      <c r="H25" s="18">
        <f>VLOOKUP($A25,'[1]Planilha1'!$A$1:$L$217,12,0)</f>
        <v>2314.08</v>
      </c>
      <c r="I25" s="18">
        <f>VLOOKUP($A25,'[1]Planilha1'!$A$1:$L$217,7,0)</f>
        <v>0</v>
      </c>
      <c r="J25" s="18">
        <f>VLOOKUP($A25,'[1]Planilha1'!$A$1:$L$217,8,0)</f>
        <v>0</v>
      </c>
      <c r="K25" s="18">
        <f t="shared" si="0"/>
        <v>2314.08</v>
      </c>
      <c r="L25" s="18">
        <f>VLOOKUP($A25,'[1]Planilha1'!$A$1:$L$217,9,0)</f>
        <v>266.21</v>
      </c>
      <c r="M25" s="18">
        <f t="shared" si="1"/>
        <v>2047.87</v>
      </c>
    </row>
    <row r="26" spans="1:13" s="21" customFormat="1" ht="15">
      <c r="A26" s="24">
        <v>2042</v>
      </c>
      <c r="B26" s="15" t="s">
        <v>63</v>
      </c>
      <c r="C26" s="20">
        <v>43010</v>
      </c>
      <c r="D26" s="17" t="s">
        <v>36</v>
      </c>
      <c r="E26" s="17"/>
      <c r="F26" s="17"/>
      <c r="G26" s="17" t="s">
        <v>22</v>
      </c>
      <c r="H26" s="18">
        <f>VLOOKUP($A26,'[1]Planilha1'!$A$1:$L$217,12,0)</f>
        <v>1510.63</v>
      </c>
      <c r="I26" s="18">
        <f>VLOOKUP($A26,'[1]Planilha1'!$A$1:$L$217,7,0)</f>
        <v>0</v>
      </c>
      <c r="J26" s="18">
        <f>VLOOKUP($A26,'[1]Planilha1'!$A$1:$L$217,8,0)</f>
        <v>0</v>
      </c>
      <c r="K26" s="18">
        <f t="shared" si="0"/>
        <v>1510.63</v>
      </c>
      <c r="L26" s="18">
        <f>VLOOKUP($A26,'[1]Planilha1'!$A$1:$L$217,9,0)</f>
        <v>343.27</v>
      </c>
      <c r="M26" s="18">
        <f t="shared" si="1"/>
        <v>1167.3600000000001</v>
      </c>
    </row>
    <row r="27" spans="1:13" s="21" customFormat="1" ht="15" customHeight="1">
      <c r="A27" s="14">
        <v>1921</v>
      </c>
      <c r="B27" s="15" t="s">
        <v>64</v>
      </c>
      <c r="C27" s="20" t="s">
        <v>65</v>
      </c>
      <c r="D27" s="17" t="s">
        <v>66</v>
      </c>
      <c r="E27" s="17"/>
      <c r="F27" s="17"/>
      <c r="G27" s="17" t="s">
        <v>22</v>
      </c>
      <c r="H27" s="18">
        <f>VLOOKUP($A27,'[1]Planilha1'!$A$1:$L$217,12,0)</f>
        <v>4883.17</v>
      </c>
      <c r="I27" s="18">
        <f>VLOOKUP($A27,'[1]Planilha1'!$A$1:$L$217,7,0)</f>
        <v>0</v>
      </c>
      <c r="J27" s="18">
        <f>VLOOKUP($A27,'[1]Planilha1'!$A$1:$L$217,8,0)</f>
        <v>0</v>
      </c>
      <c r="K27" s="18">
        <f t="shared" si="0"/>
        <v>4883.17</v>
      </c>
      <c r="L27" s="18">
        <f>VLOOKUP($A27,'[1]Planilha1'!$A$1:$L$217,9,0)</f>
        <v>936.96</v>
      </c>
      <c r="M27" s="18">
        <f t="shared" si="1"/>
        <v>3946.21</v>
      </c>
    </row>
    <row r="28" spans="1:13" s="21" customFormat="1" ht="15" customHeight="1">
      <c r="A28" s="14">
        <v>1391</v>
      </c>
      <c r="B28" s="15" t="s">
        <v>67</v>
      </c>
      <c r="C28" s="20" t="s">
        <v>27</v>
      </c>
      <c r="D28" s="17" t="s">
        <v>14</v>
      </c>
      <c r="E28" s="17" t="s">
        <v>28</v>
      </c>
      <c r="F28" s="17"/>
      <c r="G28" s="17" t="s">
        <v>16</v>
      </c>
      <c r="H28" s="18">
        <f>VLOOKUP($A28,'[1]Planilha1'!$A$1:$L$217,12,0)</f>
        <v>9225.08</v>
      </c>
      <c r="I28" s="18">
        <f>VLOOKUP($A28,'[1]Planilha1'!$A$1:$L$217,7,0)</f>
        <v>0</v>
      </c>
      <c r="J28" s="18">
        <f>VLOOKUP($A28,'[1]Planilha1'!$A$1:$L$217,8,0)</f>
        <v>0</v>
      </c>
      <c r="K28" s="18">
        <f t="shared" si="0"/>
        <v>9225.08</v>
      </c>
      <c r="L28" s="18">
        <f>VLOOKUP($A28,'[1]Planilha1'!$A$1:$L$217,9,0)</f>
        <v>4920.13</v>
      </c>
      <c r="M28" s="18">
        <f t="shared" si="1"/>
        <v>4304.95</v>
      </c>
    </row>
    <row r="29" spans="1:13" s="21" customFormat="1" ht="15" customHeight="1">
      <c r="A29" s="14">
        <v>2096</v>
      </c>
      <c r="B29" s="15" t="s">
        <v>68</v>
      </c>
      <c r="C29" s="20">
        <v>43290</v>
      </c>
      <c r="D29" s="17" t="s">
        <v>21</v>
      </c>
      <c r="E29" s="17"/>
      <c r="F29" s="17"/>
      <c r="G29" s="17" t="s">
        <v>22</v>
      </c>
      <c r="H29" s="18">
        <f>VLOOKUP($A29,'[1]Planilha1'!$A$1:$L$217,12,0)</f>
        <v>3222.78</v>
      </c>
      <c r="I29" s="18">
        <f>VLOOKUP($A29,'[1]Planilha1'!$A$1:$L$217,7,0)</f>
        <v>0</v>
      </c>
      <c r="J29" s="18">
        <f>VLOOKUP($A29,'[1]Planilha1'!$A$1:$L$217,8,0)</f>
        <v>0</v>
      </c>
      <c r="K29" s="18">
        <f t="shared" si="0"/>
        <v>3222.78</v>
      </c>
      <c r="L29" s="18">
        <f>VLOOKUP($A29,'[1]Planilha1'!$A$1:$L$217,9,0)</f>
        <v>553.44</v>
      </c>
      <c r="M29" s="18">
        <f t="shared" si="1"/>
        <v>2669.34</v>
      </c>
    </row>
    <row r="30" spans="1:13" s="21" customFormat="1" ht="15" customHeight="1">
      <c r="A30" s="14">
        <v>1885</v>
      </c>
      <c r="B30" s="15" t="s">
        <v>69</v>
      </c>
      <c r="C30" s="20" t="s">
        <v>70</v>
      </c>
      <c r="D30" s="17" t="s">
        <v>71</v>
      </c>
      <c r="E30" s="17"/>
      <c r="F30" s="17"/>
      <c r="G30" s="17" t="s">
        <v>22</v>
      </c>
      <c r="H30" s="18">
        <f>VLOOKUP($A30,'[1]Planilha1'!$A$1:$L$217,12,0)</f>
        <v>4783.17</v>
      </c>
      <c r="I30" s="18">
        <f>VLOOKUP($A30,'[1]Planilha1'!$A$1:$L$217,7,0)</f>
        <v>265.7</v>
      </c>
      <c r="J30" s="18">
        <f>VLOOKUP($A30,'[1]Planilha1'!$A$1:$L$217,8,0)</f>
        <v>0</v>
      </c>
      <c r="K30" s="18">
        <f t="shared" si="0"/>
        <v>5048.87</v>
      </c>
      <c r="L30" s="18">
        <f>VLOOKUP($A30,'[1]Planilha1'!$A$1:$L$217,9,0)</f>
        <v>2305.24</v>
      </c>
      <c r="M30" s="18">
        <f t="shared" si="1"/>
        <v>2743.63</v>
      </c>
    </row>
    <row r="31" spans="1:13" s="21" customFormat="1" ht="15" customHeight="1">
      <c r="A31" s="14">
        <v>1148</v>
      </c>
      <c r="B31" s="15" t="s">
        <v>72</v>
      </c>
      <c r="C31" s="20" t="s">
        <v>73</v>
      </c>
      <c r="D31" s="17" t="s">
        <v>15</v>
      </c>
      <c r="E31" s="17"/>
      <c r="F31" s="17"/>
      <c r="G31" s="17" t="s">
        <v>16</v>
      </c>
      <c r="H31" s="18">
        <f>VLOOKUP($A31,'[1]Planilha1'!$A$1:$L$217,12,0)</f>
        <v>11063.23</v>
      </c>
      <c r="I31" s="18">
        <f>VLOOKUP($A31,'[1]Planilha1'!$A$1:$L$217,7,0)</f>
        <v>0</v>
      </c>
      <c r="J31" s="18">
        <f>VLOOKUP($A31,'[1]Planilha1'!$A$1:$L$217,8,0)</f>
        <v>0</v>
      </c>
      <c r="K31" s="18">
        <f t="shared" si="0"/>
        <v>11063.23</v>
      </c>
      <c r="L31" s="18">
        <f>VLOOKUP($A31,'[1]Planilha1'!$A$1:$L$217,9,0)</f>
        <v>2771.06</v>
      </c>
      <c r="M31" s="18">
        <f t="shared" si="1"/>
        <v>8292.17</v>
      </c>
    </row>
    <row r="32" spans="1:13" s="21" customFormat="1" ht="15" customHeight="1">
      <c r="A32" s="14">
        <v>1642</v>
      </c>
      <c r="B32" s="15" t="s">
        <v>74</v>
      </c>
      <c r="C32" s="20" t="s">
        <v>75</v>
      </c>
      <c r="D32" s="17" t="s">
        <v>14</v>
      </c>
      <c r="E32" s="17" t="s">
        <v>76</v>
      </c>
      <c r="F32" s="17"/>
      <c r="G32" s="17" t="s">
        <v>16</v>
      </c>
      <c r="H32" s="18">
        <f>VLOOKUP($A32,'[1]Planilha1'!$A$1:$L$217,12,0)</f>
        <v>3856.43</v>
      </c>
      <c r="I32" s="18">
        <f>VLOOKUP($A32,'[1]Planilha1'!$A$1:$L$217,7,0)</f>
        <v>0</v>
      </c>
      <c r="J32" s="18">
        <f>VLOOKUP($A32,'[1]Planilha1'!$A$1:$L$217,8,0)</f>
        <v>0</v>
      </c>
      <c r="K32" s="18">
        <f t="shared" si="0"/>
        <v>3856.43</v>
      </c>
      <c r="L32" s="18">
        <f>VLOOKUP($A32,'[1]Planilha1'!$A$1:$L$217,9,0)</f>
        <v>1140.42</v>
      </c>
      <c r="M32" s="18">
        <f t="shared" si="1"/>
        <v>2716.0099999999998</v>
      </c>
    </row>
    <row r="33" spans="1:13" s="21" customFormat="1" ht="15" customHeight="1">
      <c r="A33" s="14">
        <v>1470</v>
      </c>
      <c r="B33" s="15" t="s">
        <v>77</v>
      </c>
      <c r="C33" s="20" t="s">
        <v>78</v>
      </c>
      <c r="D33" s="17" t="s">
        <v>79</v>
      </c>
      <c r="E33" s="17"/>
      <c r="F33" s="17"/>
      <c r="G33" s="17" t="s">
        <v>22</v>
      </c>
      <c r="H33" s="18">
        <f>VLOOKUP($A33,'[1]Planilha1'!$A$1:$L$217,12,0)</f>
        <v>9319.84</v>
      </c>
      <c r="I33" s="18">
        <f>VLOOKUP($A33,'[1]Planilha1'!$A$1:$L$217,7,0)</f>
        <v>0</v>
      </c>
      <c r="J33" s="18">
        <f>VLOOKUP($A33,'[1]Planilha1'!$A$1:$L$217,8,0)</f>
        <v>0</v>
      </c>
      <c r="K33" s="18">
        <f t="shared" si="0"/>
        <v>9319.84</v>
      </c>
      <c r="L33" s="18">
        <f>VLOOKUP($A33,'[1]Planilha1'!$A$1:$L$217,9,0)</f>
        <v>2644.51</v>
      </c>
      <c r="M33" s="18">
        <f t="shared" si="1"/>
        <v>6675.33</v>
      </c>
    </row>
    <row r="34" spans="1:13" s="21" customFormat="1" ht="15" customHeight="1">
      <c r="A34" s="14">
        <v>1425</v>
      </c>
      <c r="B34" s="15" t="s">
        <v>80</v>
      </c>
      <c r="C34" s="20" t="s">
        <v>81</v>
      </c>
      <c r="D34" s="17" t="s">
        <v>14</v>
      </c>
      <c r="E34" s="17" t="s">
        <v>82</v>
      </c>
      <c r="F34" s="17" t="s">
        <v>83</v>
      </c>
      <c r="G34" s="17" t="s">
        <v>84</v>
      </c>
      <c r="H34" s="18">
        <f>VLOOKUP($A34,'[1]Planilha1'!$A$1:$L$217,12,0)</f>
        <v>7770.76</v>
      </c>
      <c r="I34" s="18">
        <f>VLOOKUP($A34,'[1]Planilha1'!$A$1:$L$217,7,0)</f>
        <v>0</v>
      </c>
      <c r="J34" s="18">
        <f>VLOOKUP($A34,'[1]Planilha1'!$A$1:$L$217,8,0)</f>
        <v>0</v>
      </c>
      <c r="K34" s="18">
        <f t="shared" si="0"/>
        <v>7770.76</v>
      </c>
      <c r="L34" s="18">
        <f>VLOOKUP($A34,'[1]Planilha1'!$A$1:$L$217,9,0)</f>
        <v>1745.35</v>
      </c>
      <c r="M34" s="18">
        <f t="shared" si="1"/>
        <v>6025.41</v>
      </c>
    </row>
    <row r="35" spans="1:13" s="21" customFormat="1" ht="15" customHeight="1">
      <c r="A35" s="14">
        <v>1349</v>
      </c>
      <c r="B35" s="15" t="s">
        <v>85</v>
      </c>
      <c r="C35" s="20" t="s">
        <v>86</v>
      </c>
      <c r="D35" s="17" t="s">
        <v>87</v>
      </c>
      <c r="E35" s="17"/>
      <c r="F35" s="17"/>
      <c r="G35" s="17" t="s">
        <v>22</v>
      </c>
      <c r="H35" s="18">
        <f>VLOOKUP($A35,'[1]Planilha1'!$A$1:$L$217,12,0)</f>
        <v>10873.16</v>
      </c>
      <c r="I35" s="18">
        <f>VLOOKUP($A35,'[1]Planilha1'!$A$1:$L$217,7,0)</f>
        <v>0</v>
      </c>
      <c r="J35" s="18">
        <f>VLOOKUP($A35,'[1]Planilha1'!$A$1:$L$217,8,0)</f>
        <v>7611.21</v>
      </c>
      <c r="K35" s="18">
        <f t="shared" si="0"/>
        <v>18484.37</v>
      </c>
      <c r="L35" s="18">
        <f>VLOOKUP($A35,'[1]Planilha1'!$A$1:$L$217,9,0)</f>
        <v>4672.71</v>
      </c>
      <c r="M35" s="18">
        <f t="shared" si="1"/>
        <v>13811.66</v>
      </c>
    </row>
    <row r="36" spans="1:13" s="21" customFormat="1" ht="15" customHeight="1">
      <c r="A36" s="24">
        <v>2135</v>
      </c>
      <c r="B36" s="15" t="s">
        <v>88</v>
      </c>
      <c r="C36" s="20">
        <v>43354</v>
      </c>
      <c r="D36" s="17" t="s">
        <v>89</v>
      </c>
      <c r="E36" s="17"/>
      <c r="F36" s="17"/>
      <c r="G36" s="17" t="s">
        <v>22</v>
      </c>
      <c r="H36" s="18">
        <f>VLOOKUP($A36,'[1]Planilha1'!$A$1:$L$217,12,0)</f>
        <v>15115.85</v>
      </c>
      <c r="I36" s="18">
        <f>VLOOKUP($A36,'[1]Planilha1'!$A$1:$L$217,7,0)</f>
        <v>0</v>
      </c>
      <c r="J36" s="18">
        <f>VLOOKUP($A36,'[1]Planilha1'!$A$1:$L$217,8,0)</f>
        <v>0</v>
      </c>
      <c r="K36" s="18">
        <f t="shared" si="0"/>
        <v>15115.85</v>
      </c>
      <c r="L36" s="18">
        <f>VLOOKUP($A36,'[1]Planilha1'!$A$1:$L$217,9,0)</f>
        <v>3685.61</v>
      </c>
      <c r="M36" s="18">
        <f t="shared" si="1"/>
        <v>11430.24</v>
      </c>
    </row>
    <row r="37" spans="1:13" s="21" customFormat="1" ht="17.25" customHeight="1">
      <c r="A37" s="14">
        <v>2069</v>
      </c>
      <c r="B37" s="15" t="s">
        <v>90</v>
      </c>
      <c r="C37" s="20">
        <v>43172</v>
      </c>
      <c r="D37" s="17" t="s">
        <v>91</v>
      </c>
      <c r="E37" s="17"/>
      <c r="F37" s="17"/>
      <c r="G37" s="17" t="s">
        <v>22</v>
      </c>
      <c r="H37" s="18">
        <f>VLOOKUP($A37,'[1]Planilha1'!$A$1:$L$217,12,0)</f>
        <v>2314.08</v>
      </c>
      <c r="I37" s="18">
        <f>VLOOKUP($A37,'[1]Planilha1'!$A$1:$L$217,7,0)</f>
        <v>0</v>
      </c>
      <c r="J37" s="18">
        <f>VLOOKUP($A37,'[1]Planilha1'!$A$1:$L$217,8,0)</f>
        <v>0</v>
      </c>
      <c r="K37" s="18">
        <f t="shared" si="0"/>
        <v>2314.08</v>
      </c>
      <c r="L37" s="18">
        <f>VLOOKUP($A37,'[1]Planilha1'!$A$1:$L$217,9,0)</f>
        <v>30.76</v>
      </c>
      <c r="M37" s="18">
        <f t="shared" si="1"/>
        <v>2283.3199999999997</v>
      </c>
    </row>
    <row r="38" spans="1:13" s="21" customFormat="1" ht="15" customHeight="1">
      <c r="A38" s="14">
        <v>2066</v>
      </c>
      <c r="B38" s="15" t="s">
        <v>92</v>
      </c>
      <c r="C38" s="20">
        <v>43172</v>
      </c>
      <c r="D38" s="17" t="s">
        <v>93</v>
      </c>
      <c r="E38" s="17"/>
      <c r="F38" s="17"/>
      <c r="G38" s="17" t="s">
        <v>47</v>
      </c>
      <c r="H38" s="18">
        <v>37925.51</v>
      </c>
      <c r="I38" s="18">
        <f>VLOOKUP($A38,'[1]Planilha1'!$A$1:$L$217,7,0)</f>
        <v>0</v>
      </c>
      <c r="J38" s="18">
        <f>VLOOKUP($A38,'[1]Planilha1'!$A$1:$L$217,8,0)</f>
        <v>0</v>
      </c>
      <c r="K38" s="18">
        <f t="shared" si="0"/>
        <v>37925.51</v>
      </c>
      <c r="L38" s="18">
        <f>VLOOKUP($A38,'[1]Planilha1'!$A$1:$L$217,9,0)</f>
        <v>3334.2</v>
      </c>
      <c r="M38" s="18">
        <f t="shared" si="1"/>
        <v>34591.310000000005</v>
      </c>
    </row>
    <row r="39" spans="1:13" s="21" customFormat="1" ht="15" customHeight="1">
      <c r="A39" s="14">
        <v>1628</v>
      </c>
      <c r="B39" s="15" t="s">
        <v>94</v>
      </c>
      <c r="C39" s="20" t="s">
        <v>95</v>
      </c>
      <c r="D39" s="17" t="s">
        <v>96</v>
      </c>
      <c r="E39" s="17"/>
      <c r="F39" s="17"/>
      <c r="G39" s="17" t="s">
        <v>16</v>
      </c>
      <c r="H39" s="18">
        <f>VLOOKUP($A39,'[1]Planilha1'!$A$1:$L$217,12,0)</f>
        <v>4062.7</v>
      </c>
      <c r="I39" s="18">
        <f>VLOOKUP($A39,'[1]Planilha1'!$A$1:$L$217,7,0)</f>
        <v>0</v>
      </c>
      <c r="J39" s="18">
        <f>VLOOKUP($A39,'[1]Planilha1'!$A$1:$L$217,8,0)</f>
        <v>0</v>
      </c>
      <c r="K39" s="18">
        <f t="shared" si="0"/>
        <v>4062.7</v>
      </c>
      <c r="L39" s="18">
        <f>VLOOKUP($A39,'[1]Planilha1'!$A$1:$L$217,9,0)</f>
        <v>2298.05</v>
      </c>
      <c r="M39" s="18">
        <f t="shared" si="1"/>
        <v>1764.6499999999996</v>
      </c>
    </row>
    <row r="40" spans="1:13" s="21" customFormat="1" ht="15" customHeight="1">
      <c r="A40" s="14">
        <v>1392</v>
      </c>
      <c r="B40" s="15" t="s">
        <v>97</v>
      </c>
      <c r="C40" s="20" t="s">
        <v>27</v>
      </c>
      <c r="D40" s="17" t="s">
        <v>14</v>
      </c>
      <c r="E40" s="17" t="s">
        <v>39</v>
      </c>
      <c r="F40" s="17"/>
      <c r="G40" s="17" t="s">
        <v>16</v>
      </c>
      <c r="H40" s="18">
        <f>VLOOKUP($A40,'[1]Planilha1'!$A$1:$L$217,12,0)</f>
        <v>5141.9</v>
      </c>
      <c r="I40" s="18">
        <f>VLOOKUP($A40,'[1]Planilha1'!$A$1:$L$217,7,0)</f>
        <v>0</v>
      </c>
      <c r="J40" s="18">
        <f>VLOOKUP($A40,'[1]Planilha1'!$A$1:$L$217,8,0)</f>
        <v>0</v>
      </c>
      <c r="K40" s="18">
        <f t="shared" si="0"/>
        <v>5141.9</v>
      </c>
      <c r="L40" s="18">
        <f>VLOOKUP($A40,'[1]Planilha1'!$A$1:$L$217,9,0)</f>
        <v>1398.42</v>
      </c>
      <c r="M40" s="18">
        <f t="shared" si="1"/>
        <v>3743.4799999999996</v>
      </c>
    </row>
    <row r="41" spans="1:13" s="21" customFormat="1" ht="15" customHeight="1">
      <c r="A41" s="14">
        <v>1816</v>
      </c>
      <c r="B41" s="15" t="s">
        <v>98</v>
      </c>
      <c r="C41" s="20" t="s">
        <v>99</v>
      </c>
      <c r="D41" s="17" t="s">
        <v>14</v>
      </c>
      <c r="E41" s="17" t="s">
        <v>39</v>
      </c>
      <c r="F41" s="17"/>
      <c r="G41" s="17" t="s">
        <v>16</v>
      </c>
      <c r="H41" s="18">
        <f>VLOOKUP($A41,'[1]Planilha1'!$A$1:$L$217,12,0)</f>
        <v>5241.9</v>
      </c>
      <c r="I41" s="18">
        <f>VLOOKUP($A41,'[1]Planilha1'!$A$1:$L$217,7,0)</f>
        <v>0</v>
      </c>
      <c r="J41" s="18">
        <f>VLOOKUP($A41,'[1]Planilha1'!$A$1:$L$217,8,0)</f>
        <v>0</v>
      </c>
      <c r="K41" s="18">
        <f t="shared" si="0"/>
        <v>5241.9</v>
      </c>
      <c r="L41" s="18">
        <f>VLOOKUP($A41,'[1]Planilha1'!$A$1:$L$217,9,0)</f>
        <v>1048.26</v>
      </c>
      <c r="M41" s="18">
        <f t="shared" si="1"/>
        <v>4193.639999999999</v>
      </c>
    </row>
    <row r="42" spans="1:13" s="21" customFormat="1" ht="15" customHeight="1">
      <c r="A42" s="14">
        <v>1646</v>
      </c>
      <c r="B42" s="15" t="s">
        <v>100</v>
      </c>
      <c r="C42" s="20" t="s">
        <v>101</v>
      </c>
      <c r="D42" s="17" t="s">
        <v>14</v>
      </c>
      <c r="E42" s="17" t="s">
        <v>102</v>
      </c>
      <c r="F42" s="17" t="s">
        <v>103</v>
      </c>
      <c r="G42" s="17" t="s">
        <v>84</v>
      </c>
      <c r="H42" s="18">
        <f>VLOOKUP($A42,'[1]Planilha1'!$A$1:$L$217,12,0)</f>
        <v>10361.01</v>
      </c>
      <c r="I42" s="18">
        <f>VLOOKUP($A42,'[1]Planilha1'!$A$1:$L$217,7,0)</f>
        <v>0</v>
      </c>
      <c r="J42" s="18">
        <f>VLOOKUP($A42,'[1]Planilha1'!$A$1:$L$217,8,0)</f>
        <v>0</v>
      </c>
      <c r="K42" s="18">
        <f t="shared" si="0"/>
        <v>10361.01</v>
      </c>
      <c r="L42" s="18">
        <f>VLOOKUP($A42,'[1]Planilha1'!$A$1:$L$217,9,0)</f>
        <v>4064.91</v>
      </c>
      <c r="M42" s="18">
        <f t="shared" si="1"/>
        <v>6296.1</v>
      </c>
    </row>
    <row r="43" spans="1:13" s="21" customFormat="1" ht="15" customHeight="1">
      <c r="A43" s="14">
        <v>1424</v>
      </c>
      <c r="B43" s="15" t="s">
        <v>104</v>
      </c>
      <c r="C43" s="20" t="s">
        <v>105</v>
      </c>
      <c r="D43" s="17" t="s">
        <v>14</v>
      </c>
      <c r="E43" s="17" t="s">
        <v>106</v>
      </c>
      <c r="F43" s="17"/>
      <c r="G43" s="17" t="s">
        <v>16</v>
      </c>
      <c r="H43" s="18">
        <f>VLOOKUP($A43,'[1]Planilha1'!$A$1:$L$217,12,0)</f>
        <v>3856.43</v>
      </c>
      <c r="I43" s="18">
        <f>VLOOKUP($A43,'[1]Planilha1'!$A$1:$L$217,7,0)</f>
        <v>0</v>
      </c>
      <c r="J43" s="18">
        <f>VLOOKUP($A43,'[1]Planilha1'!$A$1:$L$217,8,0)</f>
        <v>0</v>
      </c>
      <c r="K43" s="18">
        <f t="shared" si="0"/>
        <v>3856.43</v>
      </c>
      <c r="L43" s="18">
        <f>VLOOKUP($A43,'[1]Planilha1'!$A$1:$L$217,9,0)</f>
        <v>630.7</v>
      </c>
      <c r="M43" s="18">
        <f t="shared" si="1"/>
        <v>3225.7299999999996</v>
      </c>
    </row>
    <row r="44" spans="1:13" s="21" customFormat="1" ht="15" customHeight="1">
      <c r="A44" s="14">
        <v>1502</v>
      </c>
      <c r="B44" s="15" t="s">
        <v>107</v>
      </c>
      <c r="C44" s="20" t="s">
        <v>108</v>
      </c>
      <c r="D44" s="17" t="s">
        <v>96</v>
      </c>
      <c r="E44" s="17"/>
      <c r="F44" s="17"/>
      <c r="G44" s="17" t="s">
        <v>16</v>
      </c>
      <c r="H44" s="18">
        <f>VLOOKUP($A44,'[1]Planilha1'!$A$1:$L$217,12,0)</f>
        <v>2887.2</v>
      </c>
      <c r="I44" s="18">
        <f>VLOOKUP($A44,'[1]Planilha1'!$A$1:$L$217,7,0)</f>
        <v>0</v>
      </c>
      <c r="J44" s="18">
        <f>VLOOKUP($A44,'[1]Planilha1'!$A$1:$L$217,8,0)</f>
        <v>0</v>
      </c>
      <c r="K44" s="18">
        <f t="shared" si="0"/>
        <v>2887.2</v>
      </c>
      <c r="L44" s="18">
        <f>VLOOKUP($A44,'[1]Planilha1'!$A$1:$L$217,9,0)</f>
        <v>605.64</v>
      </c>
      <c r="M44" s="18">
        <f t="shared" si="1"/>
        <v>2281.56</v>
      </c>
    </row>
    <row r="45" spans="1:13" s="21" customFormat="1" ht="15" customHeight="1">
      <c r="A45" s="14">
        <v>1632</v>
      </c>
      <c r="B45" s="15" t="s">
        <v>109</v>
      </c>
      <c r="C45" s="20" t="s">
        <v>18</v>
      </c>
      <c r="D45" s="17" t="s">
        <v>14</v>
      </c>
      <c r="E45" s="17" t="s">
        <v>110</v>
      </c>
      <c r="F45" s="17"/>
      <c r="G45" s="17" t="s">
        <v>16</v>
      </c>
      <c r="H45" s="18">
        <f>VLOOKUP($A45,'[1]Planilha1'!$A$1:$L$217,12,0)</f>
        <v>6257.98</v>
      </c>
      <c r="I45" s="18">
        <f>VLOOKUP($A45,'[1]Planilha1'!$A$1:$L$217,7,0)</f>
        <v>0</v>
      </c>
      <c r="J45" s="18">
        <f>VLOOKUP($A45,'[1]Planilha1'!$A$1:$L$217,8,0)</f>
        <v>0</v>
      </c>
      <c r="K45" s="18">
        <f t="shared" si="0"/>
        <v>6257.98</v>
      </c>
      <c r="L45" s="18">
        <f>VLOOKUP($A45,'[1]Planilha1'!$A$1:$L$217,9,0)</f>
        <v>1433.61</v>
      </c>
      <c r="M45" s="18">
        <f t="shared" si="1"/>
        <v>4824.37</v>
      </c>
    </row>
    <row r="46" spans="1:13" s="21" customFormat="1" ht="15" customHeight="1">
      <c r="A46" s="14">
        <v>1522</v>
      </c>
      <c r="B46" s="15" t="s">
        <v>111</v>
      </c>
      <c r="C46" s="20" t="s">
        <v>112</v>
      </c>
      <c r="D46" s="17" t="s">
        <v>96</v>
      </c>
      <c r="E46" s="17"/>
      <c r="F46" s="17"/>
      <c r="G46" s="17" t="s">
        <v>16</v>
      </c>
      <c r="H46" s="18">
        <f>VLOOKUP($A46,'[1]Planilha1'!$A$1:$L$217,12,0)</f>
        <v>1671.12</v>
      </c>
      <c r="I46" s="18">
        <f>VLOOKUP($A46,'[1]Planilha1'!$A$1:$L$217,7,0)</f>
        <v>0</v>
      </c>
      <c r="J46" s="18">
        <f>VLOOKUP($A46,'[1]Planilha1'!$A$1:$L$217,8,0)</f>
        <v>0</v>
      </c>
      <c r="K46" s="18">
        <f t="shared" si="0"/>
        <v>1671.12</v>
      </c>
      <c r="L46" s="18">
        <f>VLOOKUP($A46,'[1]Planilha1'!$A$1:$L$217,9,0)</f>
        <v>265.46</v>
      </c>
      <c r="M46" s="18">
        <f t="shared" si="1"/>
        <v>1405.6599999999999</v>
      </c>
    </row>
    <row r="47" spans="1:13" s="21" customFormat="1" ht="15">
      <c r="A47" s="14">
        <v>1779</v>
      </c>
      <c r="B47" s="15" t="s">
        <v>113</v>
      </c>
      <c r="C47" s="20" t="s">
        <v>114</v>
      </c>
      <c r="D47" s="17" t="s">
        <v>14</v>
      </c>
      <c r="E47" s="17" t="s">
        <v>115</v>
      </c>
      <c r="F47" s="17"/>
      <c r="G47" s="17" t="s">
        <v>16</v>
      </c>
      <c r="H47" s="18">
        <f>VLOOKUP($A47,'[1]Planilha1'!$A$1:$L$217,12,0)</f>
        <v>7533.48</v>
      </c>
      <c r="I47" s="18">
        <f>VLOOKUP($A47,'[1]Planilha1'!$A$1:$L$217,7,0)</f>
        <v>0</v>
      </c>
      <c r="J47" s="18">
        <f>VLOOKUP($A47,'[1]Planilha1'!$A$1:$L$217,8,0)</f>
        <v>0</v>
      </c>
      <c r="K47" s="18">
        <f t="shared" si="0"/>
        <v>7533.48</v>
      </c>
      <c r="L47" s="18">
        <f>VLOOKUP($A47,'[1]Planilha1'!$A$1:$L$217,9,0)</f>
        <v>2488.39</v>
      </c>
      <c r="M47" s="18">
        <f t="shared" si="1"/>
        <v>5045.09</v>
      </c>
    </row>
    <row r="48" spans="1:13" s="21" customFormat="1" ht="15" customHeight="1">
      <c r="A48" s="24">
        <v>2092</v>
      </c>
      <c r="B48" s="15" t="s">
        <v>116</v>
      </c>
      <c r="C48" s="20">
        <v>43290</v>
      </c>
      <c r="D48" s="17" t="s">
        <v>36</v>
      </c>
      <c r="E48" s="17"/>
      <c r="F48" s="17"/>
      <c r="G48" s="17" t="s">
        <v>22</v>
      </c>
      <c r="H48" s="18">
        <f>VLOOKUP($A48,'[1]Planilha1'!$A$1:$L$217,12,0)</f>
        <v>1510.63</v>
      </c>
      <c r="I48" s="18">
        <f>VLOOKUP($A48,'[1]Planilha1'!$A$1:$L$217,7,0)</f>
        <v>0</v>
      </c>
      <c r="J48" s="18">
        <f>VLOOKUP($A48,'[1]Planilha1'!$A$1:$L$217,8,0)</f>
        <v>0</v>
      </c>
      <c r="K48" s="18">
        <f t="shared" si="0"/>
        <v>1510.63</v>
      </c>
      <c r="L48" s="18">
        <f>VLOOKUP($A48,'[1]Planilha1'!$A$1:$L$217,9,0)</f>
        <v>252.63</v>
      </c>
      <c r="M48" s="18">
        <f t="shared" si="1"/>
        <v>1258</v>
      </c>
    </row>
    <row r="49" spans="1:13" s="21" customFormat="1" ht="15" customHeight="1">
      <c r="A49" s="14">
        <v>2107</v>
      </c>
      <c r="B49" s="15" t="s">
        <v>117</v>
      </c>
      <c r="C49" s="20">
        <v>43292</v>
      </c>
      <c r="D49" s="17" t="s">
        <v>60</v>
      </c>
      <c r="E49" s="17"/>
      <c r="F49" s="17"/>
      <c r="G49" s="17" t="s">
        <v>22</v>
      </c>
      <c r="H49" s="18">
        <f>VLOOKUP($A49,'[1]Planilha1'!$A$1:$L$217,12,0)</f>
        <v>3985.97</v>
      </c>
      <c r="I49" s="18">
        <f>VLOOKUP($A49,'[1]Planilha1'!$A$1:$L$217,7,0)</f>
        <v>0</v>
      </c>
      <c r="J49" s="18">
        <f>VLOOKUP($A49,'[1]Planilha1'!$A$1:$L$217,8,0)</f>
        <v>0</v>
      </c>
      <c r="K49" s="18">
        <f t="shared" si="0"/>
        <v>3985.97</v>
      </c>
      <c r="L49" s="18">
        <f>VLOOKUP($A49,'[1]Planilha1'!$A$1:$L$217,9,0)</f>
        <v>747.56</v>
      </c>
      <c r="M49" s="18">
        <f t="shared" si="1"/>
        <v>3238.41</v>
      </c>
    </row>
    <row r="50" spans="1:13" s="21" customFormat="1" ht="15">
      <c r="A50" s="14">
        <v>1731</v>
      </c>
      <c r="B50" s="15" t="s">
        <v>118</v>
      </c>
      <c r="C50" s="20" t="s">
        <v>119</v>
      </c>
      <c r="D50" s="17" t="s">
        <v>14</v>
      </c>
      <c r="E50" s="17" t="s">
        <v>19</v>
      </c>
      <c r="F50" s="17"/>
      <c r="G50" s="17" t="s">
        <v>16</v>
      </c>
      <c r="H50" s="18">
        <f>VLOOKUP($A50,'[1]Planilha1'!$A$1:$L$217,12,0)</f>
        <v>8109</v>
      </c>
      <c r="I50" s="18">
        <f>VLOOKUP($A50,'[1]Planilha1'!$A$1:$L$217,7,0)</f>
        <v>0</v>
      </c>
      <c r="J50" s="18">
        <f>VLOOKUP($A50,'[1]Planilha1'!$A$1:$L$217,8,0)</f>
        <v>0</v>
      </c>
      <c r="K50" s="18">
        <f t="shared" si="0"/>
        <v>8109</v>
      </c>
      <c r="L50" s="18">
        <f>VLOOKUP($A50,'[1]Planilha1'!$A$1:$L$217,9,0)</f>
        <v>1942.64</v>
      </c>
      <c r="M50" s="18">
        <f t="shared" si="1"/>
        <v>6166.36</v>
      </c>
    </row>
    <row r="51" spans="1:13" s="21" customFormat="1" ht="15" customHeight="1">
      <c r="A51" s="24">
        <v>1960</v>
      </c>
      <c r="B51" s="15" t="s">
        <v>120</v>
      </c>
      <c r="C51" s="20" t="s">
        <v>121</v>
      </c>
      <c r="D51" s="17" t="s">
        <v>36</v>
      </c>
      <c r="E51" s="17"/>
      <c r="F51" s="17"/>
      <c r="G51" s="17" t="s">
        <v>22</v>
      </c>
      <c r="H51" s="18">
        <f>VLOOKUP($A51,'[1]Planilha1'!$A$1:$L$217,12,0)</f>
        <v>1510.63</v>
      </c>
      <c r="I51" s="18">
        <f>VLOOKUP($A51,'[1]Planilha1'!$A$1:$L$217,7,0)</f>
        <v>0</v>
      </c>
      <c r="J51" s="18">
        <f>VLOOKUP($A51,'[1]Planilha1'!$A$1:$L$217,8,0)</f>
        <v>0</v>
      </c>
      <c r="K51" s="18">
        <f t="shared" si="0"/>
        <v>1510.63</v>
      </c>
      <c r="L51" s="18">
        <f>VLOOKUP($A51,'[1]Planilha1'!$A$1:$L$217,9,0)</f>
        <v>252.63</v>
      </c>
      <c r="M51" s="18">
        <f t="shared" si="1"/>
        <v>1258</v>
      </c>
    </row>
    <row r="52" spans="1:13" s="21" customFormat="1" ht="15" customHeight="1">
      <c r="A52" s="14">
        <v>2031</v>
      </c>
      <c r="B52" s="15" t="s">
        <v>122</v>
      </c>
      <c r="C52" s="20">
        <v>42979</v>
      </c>
      <c r="D52" s="17" t="s">
        <v>79</v>
      </c>
      <c r="E52" s="17"/>
      <c r="F52" s="17"/>
      <c r="G52" s="17" t="s">
        <v>22</v>
      </c>
      <c r="H52" s="18">
        <f>VLOOKUP($A52,'[1]Planilha1'!$A$1:$L$217,12,0)</f>
        <v>10279.880000000001</v>
      </c>
      <c r="I52" s="18">
        <f>VLOOKUP($A52,'[1]Planilha1'!$A$1:$L$217,7,0)</f>
        <v>1691.32</v>
      </c>
      <c r="J52" s="18">
        <f>VLOOKUP($A52,'[1]Planilha1'!$A$1:$L$217,8,0)</f>
        <v>0</v>
      </c>
      <c r="K52" s="18">
        <f t="shared" si="0"/>
        <v>11971.2</v>
      </c>
      <c r="L52" s="18">
        <f>VLOOKUP($A52,'[1]Planilha1'!$A$1:$L$217,9,0)</f>
        <v>7558.16</v>
      </c>
      <c r="M52" s="18">
        <f t="shared" si="1"/>
        <v>4413.040000000001</v>
      </c>
    </row>
    <row r="53" spans="1:13" s="21" customFormat="1" ht="15" customHeight="1">
      <c r="A53" s="14">
        <v>1393</v>
      </c>
      <c r="B53" s="15" t="s">
        <v>123</v>
      </c>
      <c r="C53" s="20" t="s">
        <v>27</v>
      </c>
      <c r="D53" s="17" t="s">
        <v>124</v>
      </c>
      <c r="E53" s="17" t="s">
        <v>125</v>
      </c>
      <c r="F53" s="17"/>
      <c r="G53" s="17" t="s">
        <v>16</v>
      </c>
      <c r="H53" s="18">
        <f>VLOOKUP($A53,'[1]Planilha1'!$A$1:$L$217,12,0)</f>
        <v>3779.76</v>
      </c>
      <c r="I53" s="18">
        <f>VLOOKUP($A53,'[1]Planilha1'!$A$1:$L$217,7,0)</f>
        <v>0</v>
      </c>
      <c r="J53" s="18">
        <f>VLOOKUP($A53,'[1]Planilha1'!$A$1:$L$217,8,0)</f>
        <v>0</v>
      </c>
      <c r="K53" s="18">
        <f t="shared" si="0"/>
        <v>3779.76</v>
      </c>
      <c r="L53" s="18">
        <f>VLOOKUP($A53,'[1]Planilha1'!$A$1:$L$217,9,0)</f>
        <v>697.35</v>
      </c>
      <c r="M53" s="18">
        <f t="shared" si="1"/>
        <v>3082.4100000000003</v>
      </c>
    </row>
    <row r="54" spans="1:13" s="21" customFormat="1" ht="15" customHeight="1">
      <c r="A54" s="14">
        <v>1377</v>
      </c>
      <c r="B54" s="15" t="s">
        <v>126</v>
      </c>
      <c r="C54" s="20" t="s">
        <v>127</v>
      </c>
      <c r="D54" s="17" t="s">
        <v>124</v>
      </c>
      <c r="E54" s="17" t="s">
        <v>128</v>
      </c>
      <c r="F54" s="17"/>
      <c r="G54" s="17" t="s">
        <v>16</v>
      </c>
      <c r="H54" s="18">
        <f>VLOOKUP($A54,'[1]Planilha1'!$A$1:$L$217,12,0)</f>
        <v>5139.67</v>
      </c>
      <c r="I54" s="18">
        <f>VLOOKUP($A54,'[1]Planilha1'!$A$1:$L$217,7,0)</f>
        <v>0</v>
      </c>
      <c r="J54" s="18">
        <f>VLOOKUP($A54,'[1]Planilha1'!$A$1:$L$217,8,0)</f>
        <v>0</v>
      </c>
      <c r="K54" s="18">
        <f t="shared" si="0"/>
        <v>5139.67</v>
      </c>
      <c r="L54" s="18">
        <f>VLOOKUP($A54,'[1]Planilha1'!$A$1:$L$217,9,0)</f>
        <v>1316.99</v>
      </c>
      <c r="M54" s="18">
        <f t="shared" si="1"/>
        <v>3822.6800000000003</v>
      </c>
    </row>
    <row r="55" spans="1:13" s="21" customFormat="1" ht="15" customHeight="1">
      <c r="A55" s="14">
        <v>1395</v>
      </c>
      <c r="B55" s="15" t="s">
        <v>129</v>
      </c>
      <c r="C55" s="20" t="s">
        <v>27</v>
      </c>
      <c r="D55" s="17" t="s">
        <v>14</v>
      </c>
      <c r="E55" s="17" t="s">
        <v>30</v>
      </c>
      <c r="F55" s="17"/>
      <c r="G55" s="17" t="s">
        <v>16</v>
      </c>
      <c r="H55" s="18">
        <f>VLOOKUP($A55,'[1]Planilha1'!$A$1:$L$217,12,0)</f>
        <v>7255</v>
      </c>
      <c r="I55" s="18">
        <f>VLOOKUP($A55,'[1]Planilha1'!$A$1:$L$217,7,0)</f>
        <v>0</v>
      </c>
      <c r="J55" s="18">
        <f>VLOOKUP($A55,'[1]Planilha1'!$A$1:$L$217,8,0)</f>
        <v>0</v>
      </c>
      <c r="K55" s="18">
        <f t="shared" si="0"/>
        <v>7255</v>
      </c>
      <c r="L55" s="18">
        <f>VLOOKUP($A55,'[1]Planilha1'!$A$1:$L$217,9,0)</f>
        <v>1736.02</v>
      </c>
      <c r="M55" s="18">
        <f t="shared" si="1"/>
        <v>5518.98</v>
      </c>
    </row>
    <row r="56" spans="1:13" s="21" customFormat="1" ht="15">
      <c r="A56" s="14">
        <v>1220</v>
      </c>
      <c r="B56" s="15" t="s">
        <v>130</v>
      </c>
      <c r="C56" s="20" t="s">
        <v>131</v>
      </c>
      <c r="D56" s="17" t="s">
        <v>87</v>
      </c>
      <c r="E56" s="17" t="s">
        <v>132</v>
      </c>
      <c r="F56" s="17"/>
      <c r="G56" s="17" t="s">
        <v>22</v>
      </c>
      <c r="H56" s="18">
        <f>VLOOKUP($A56,'[1]Planilha1'!$A$1:$L$217,12,0)</f>
        <v>10873.16</v>
      </c>
      <c r="I56" s="18">
        <f>VLOOKUP($A56,'[1]Planilha1'!$A$1:$L$217,7,0)</f>
        <v>0</v>
      </c>
      <c r="J56" s="18">
        <f>VLOOKUP($A56,'[1]Planilha1'!$A$1:$L$217,8,0)</f>
        <v>0</v>
      </c>
      <c r="K56" s="18">
        <f t="shared" si="0"/>
        <v>10873.16</v>
      </c>
      <c r="L56" s="18">
        <f>VLOOKUP($A56,'[1]Planilha1'!$A$1:$L$217,9,0)</f>
        <v>2650.65</v>
      </c>
      <c r="M56" s="18">
        <f t="shared" si="1"/>
        <v>8222.51</v>
      </c>
    </row>
    <row r="57" spans="1:13" s="21" customFormat="1" ht="15" customHeight="1">
      <c r="A57" s="24">
        <v>2120</v>
      </c>
      <c r="B57" s="15" t="s">
        <v>133</v>
      </c>
      <c r="C57" s="20">
        <v>43299</v>
      </c>
      <c r="D57" s="17" t="s">
        <v>36</v>
      </c>
      <c r="E57" s="17"/>
      <c r="F57" s="17"/>
      <c r="G57" s="17" t="s">
        <v>22</v>
      </c>
      <c r="H57" s="18">
        <f>VLOOKUP($A57,'[1]Planilha1'!$A$1:$L$217,12,0)</f>
        <v>1510.63</v>
      </c>
      <c r="I57" s="18">
        <f>VLOOKUP($A57,'[1]Planilha1'!$A$1:$L$217,7,0)</f>
        <v>0</v>
      </c>
      <c r="J57" s="18">
        <f>VLOOKUP($A57,'[1]Planilha1'!$A$1:$L$217,8,0)</f>
        <v>0</v>
      </c>
      <c r="K57" s="18">
        <f t="shared" si="0"/>
        <v>1510.63</v>
      </c>
      <c r="L57" s="18">
        <f>VLOOKUP($A57,'[1]Planilha1'!$A$1:$L$217,9,0)</f>
        <v>252.63</v>
      </c>
      <c r="M57" s="18">
        <f t="shared" si="1"/>
        <v>1258</v>
      </c>
    </row>
    <row r="58" spans="1:13" s="21" customFormat="1" ht="15" customHeight="1">
      <c r="A58" s="14">
        <v>1448</v>
      </c>
      <c r="B58" s="15" t="s">
        <v>134</v>
      </c>
      <c r="C58" s="20" t="s">
        <v>135</v>
      </c>
      <c r="D58" s="17" t="s">
        <v>14</v>
      </c>
      <c r="E58" s="17" t="s">
        <v>28</v>
      </c>
      <c r="F58" s="17"/>
      <c r="G58" s="17" t="s">
        <v>16</v>
      </c>
      <c r="H58" s="18">
        <f>VLOOKUP($A58,'[1]Planilha1'!$A$1:$L$217,12,0)</f>
        <v>9225.079999999998</v>
      </c>
      <c r="I58" s="18">
        <f>VLOOKUP($A58,'[1]Planilha1'!$A$1:$L$217,7,0)</f>
        <v>0</v>
      </c>
      <c r="J58" s="18">
        <f>VLOOKUP($A58,'[1]Planilha1'!$A$1:$L$217,8,0)</f>
        <v>6457.56</v>
      </c>
      <c r="K58" s="18">
        <f t="shared" si="0"/>
        <v>15682.64</v>
      </c>
      <c r="L58" s="18">
        <f>VLOOKUP($A58,'[1]Planilha1'!$A$1:$L$217,9,0)</f>
        <v>2249.56</v>
      </c>
      <c r="M58" s="18">
        <f t="shared" si="1"/>
        <v>13433.08</v>
      </c>
    </row>
    <row r="59" spans="1:13" s="21" customFormat="1" ht="15" customHeight="1">
      <c r="A59" s="14">
        <v>1949</v>
      </c>
      <c r="B59" s="15" t="s">
        <v>136</v>
      </c>
      <c r="C59" s="20" t="s">
        <v>137</v>
      </c>
      <c r="D59" s="17" t="s">
        <v>21</v>
      </c>
      <c r="E59" s="17"/>
      <c r="F59" s="17"/>
      <c r="G59" s="17" t="s">
        <v>22</v>
      </c>
      <c r="H59" s="18">
        <f>VLOOKUP($A59,'[1]Planilha1'!$A$1:$L$217,12,0)</f>
        <v>3188.78</v>
      </c>
      <c r="I59" s="18">
        <f>VLOOKUP($A59,'[1]Planilha1'!$A$1:$L$217,7,0)</f>
        <v>0</v>
      </c>
      <c r="J59" s="18">
        <f>VLOOKUP($A59,'[1]Planilha1'!$A$1:$L$217,8,0)</f>
        <v>2551.02</v>
      </c>
      <c r="K59" s="18">
        <f t="shared" si="0"/>
        <v>5739.8</v>
      </c>
      <c r="L59" s="18">
        <f>VLOOKUP($A59,'[1]Planilha1'!$A$1:$L$217,9,0)</f>
        <v>712.87</v>
      </c>
      <c r="M59" s="18">
        <f t="shared" si="1"/>
        <v>5026.93</v>
      </c>
    </row>
    <row r="60" spans="1:13" s="21" customFormat="1" ht="15" customHeight="1">
      <c r="A60" s="14">
        <v>185</v>
      </c>
      <c r="B60" s="15" t="s">
        <v>138</v>
      </c>
      <c r="C60" s="20">
        <v>41394</v>
      </c>
      <c r="D60" s="17" t="s">
        <v>91</v>
      </c>
      <c r="E60" s="17"/>
      <c r="F60" s="17"/>
      <c r="G60" s="17" t="s">
        <v>22</v>
      </c>
      <c r="H60" s="18">
        <f>VLOOKUP($A60,'[1]Planilha1'!$A$1:$L$217,12,0)</f>
        <v>2314.08</v>
      </c>
      <c r="I60" s="18">
        <f>VLOOKUP($A60,'[1]Planilha1'!$A$1:$L$217,7,0)</f>
        <v>0</v>
      </c>
      <c r="J60" s="18">
        <f>VLOOKUP($A60,'[1]Planilha1'!$A$1:$L$217,8,0)</f>
        <v>0</v>
      </c>
      <c r="K60" s="18">
        <f t="shared" si="0"/>
        <v>2314.08</v>
      </c>
      <c r="L60" s="18">
        <f>VLOOKUP($A60,'[1]Planilha1'!$A$1:$L$217,9,0)</f>
        <v>30.76</v>
      </c>
      <c r="M60" s="18">
        <f t="shared" si="1"/>
        <v>2283.3199999999997</v>
      </c>
    </row>
    <row r="61" spans="1:13" s="21" customFormat="1" ht="15" customHeight="1">
      <c r="A61" s="14">
        <v>215</v>
      </c>
      <c r="B61" s="15" t="s">
        <v>139</v>
      </c>
      <c r="C61" s="20">
        <v>41394</v>
      </c>
      <c r="D61" s="17" t="s">
        <v>91</v>
      </c>
      <c r="E61" s="17"/>
      <c r="F61" s="17"/>
      <c r="G61" s="17" t="s">
        <v>22</v>
      </c>
      <c r="H61" s="18">
        <f>VLOOKUP($A61,'[1]Planilha1'!$A$1:$L$217,12,0)</f>
        <v>2314.08</v>
      </c>
      <c r="I61" s="18">
        <f>VLOOKUP($A61,'[1]Planilha1'!$A$1:$L$217,7,0)</f>
        <v>0</v>
      </c>
      <c r="J61" s="18">
        <f>VLOOKUP($A61,'[1]Planilha1'!$A$1:$L$217,8,0)</f>
        <v>0</v>
      </c>
      <c r="K61" s="18">
        <f t="shared" si="0"/>
        <v>2314.08</v>
      </c>
      <c r="L61" s="18">
        <f>VLOOKUP($A61,'[1]Planilha1'!$A$1:$L$217,9,0)</f>
        <v>266.21</v>
      </c>
      <c r="M61" s="18">
        <f t="shared" si="1"/>
        <v>2047.87</v>
      </c>
    </row>
    <row r="62" spans="1:13" s="21" customFormat="1" ht="15" customHeight="1">
      <c r="A62" s="14">
        <v>1125</v>
      </c>
      <c r="B62" s="15" t="s">
        <v>140</v>
      </c>
      <c r="C62" s="20" t="s">
        <v>141</v>
      </c>
      <c r="D62" s="17" t="s">
        <v>57</v>
      </c>
      <c r="E62" s="17"/>
      <c r="F62" s="17"/>
      <c r="G62" s="17" t="s">
        <v>16</v>
      </c>
      <c r="H62" s="18">
        <f>VLOOKUP($A62,'[1]Planilha1'!$A$1:$L$217,12,0)</f>
        <v>5433.310000000001</v>
      </c>
      <c r="I62" s="18">
        <f>VLOOKUP($A62,'[1]Planilha1'!$A$1:$L$217,7,0)</f>
        <v>0</v>
      </c>
      <c r="J62" s="18">
        <f>VLOOKUP($A62,'[1]Planilha1'!$A$1:$L$217,8,0)</f>
        <v>3803.32</v>
      </c>
      <c r="K62" s="18">
        <f t="shared" si="0"/>
        <v>9236.630000000001</v>
      </c>
      <c r="L62" s="18">
        <f>VLOOKUP($A62,'[1]Planilha1'!$A$1:$L$217,9,0)</f>
        <v>1205.88</v>
      </c>
      <c r="M62" s="18">
        <f t="shared" si="1"/>
        <v>8030.750000000001</v>
      </c>
    </row>
    <row r="63" spans="1:13" s="21" customFormat="1" ht="15" customHeight="1">
      <c r="A63" s="14">
        <v>1426</v>
      </c>
      <c r="B63" s="15" t="s">
        <v>142</v>
      </c>
      <c r="C63" s="20" t="s">
        <v>81</v>
      </c>
      <c r="D63" s="17" t="s">
        <v>14</v>
      </c>
      <c r="E63" s="17" t="s">
        <v>82</v>
      </c>
      <c r="F63" s="17"/>
      <c r="G63" s="17" t="s">
        <v>16</v>
      </c>
      <c r="H63" s="18">
        <f>VLOOKUP($A63,'[1]Planilha1'!$A$1:$L$217,12,0)</f>
        <v>5216.459999999999</v>
      </c>
      <c r="I63" s="18">
        <f>VLOOKUP($A63,'[1]Planilha1'!$A$1:$L$217,7,0)</f>
        <v>367.65</v>
      </c>
      <c r="J63" s="18">
        <f>VLOOKUP($A63,'[1]Planilha1'!$A$1:$L$217,8,0)</f>
        <v>3599.33</v>
      </c>
      <c r="K63" s="18">
        <f t="shared" si="0"/>
        <v>9183.439999999999</v>
      </c>
      <c r="L63" s="18">
        <f>VLOOKUP($A63,'[1]Planilha1'!$A$1:$L$217,9,0)</f>
        <v>2252.69</v>
      </c>
      <c r="M63" s="18">
        <f t="shared" si="1"/>
        <v>6930.749999999998</v>
      </c>
    </row>
    <row r="64" spans="1:13" s="21" customFormat="1" ht="15" customHeight="1">
      <c r="A64" s="14">
        <v>1867</v>
      </c>
      <c r="B64" s="15" t="s">
        <v>143</v>
      </c>
      <c r="C64" s="20" t="s">
        <v>144</v>
      </c>
      <c r="D64" s="17" t="s">
        <v>14</v>
      </c>
      <c r="E64" s="17" t="s">
        <v>39</v>
      </c>
      <c r="F64" s="17"/>
      <c r="G64" s="17" t="s">
        <v>16</v>
      </c>
      <c r="H64" s="18">
        <f>VLOOKUP($A64,'[1]Planilha1'!$A$1:$L$217,12,0)</f>
        <v>5241.9</v>
      </c>
      <c r="I64" s="18">
        <f>VLOOKUP($A64,'[1]Planilha1'!$A$1:$L$217,7,0)</f>
        <v>0</v>
      </c>
      <c r="J64" s="18">
        <f>VLOOKUP($A64,'[1]Planilha1'!$A$1:$L$217,8,0)</f>
        <v>0</v>
      </c>
      <c r="K64" s="18">
        <f t="shared" si="0"/>
        <v>5241.9</v>
      </c>
      <c r="L64" s="18">
        <f>VLOOKUP($A64,'[1]Planilha1'!$A$1:$L$217,9,0)</f>
        <v>1502.28</v>
      </c>
      <c r="M64" s="18">
        <f t="shared" si="1"/>
        <v>3739.62</v>
      </c>
    </row>
    <row r="65" spans="1:13" s="21" customFormat="1" ht="15">
      <c r="A65" s="14">
        <v>1606</v>
      </c>
      <c r="B65" s="15" t="s">
        <v>145</v>
      </c>
      <c r="C65" s="20" t="s">
        <v>146</v>
      </c>
      <c r="D65" s="17" t="s">
        <v>14</v>
      </c>
      <c r="E65" s="17" t="s">
        <v>15</v>
      </c>
      <c r="F65" s="17"/>
      <c r="G65" s="17" t="s">
        <v>16</v>
      </c>
      <c r="H65" s="18">
        <f>VLOOKUP($A65,'[1]Planilha1'!$A$1:$L$217,12,0)</f>
        <v>8630.68</v>
      </c>
      <c r="I65" s="18">
        <f>VLOOKUP($A65,'[1]Planilha1'!$A$1:$L$217,7,0)</f>
        <v>0</v>
      </c>
      <c r="J65" s="18">
        <f>VLOOKUP($A65,'[1]Planilha1'!$A$1:$L$217,8,0)</f>
        <v>0</v>
      </c>
      <c r="K65" s="18">
        <f t="shared" si="0"/>
        <v>8630.68</v>
      </c>
      <c r="L65" s="18">
        <f>VLOOKUP($A65,'[1]Planilha1'!$A$1:$L$217,9,0)</f>
        <v>1899.33</v>
      </c>
      <c r="M65" s="18">
        <f t="shared" si="1"/>
        <v>6731.35</v>
      </c>
    </row>
    <row r="66" spans="1:13" s="21" customFormat="1" ht="15">
      <c r="A66" s="14">
        <v>2037</v>
      </c>
      <c r="B66" s="15" t="s">
        <v>147</v>
      </c>
      <c r="C66" s="20">
        <v>42979</v>
      </c>
      <c r="D66" s="17" t="s">
        <v>60</v>
      </c>
      <c r="E66" s="17"/>
      <c r="F66" s="17"/>
      <c r="G66" s="17" t="s">
        <v>22</v>
      </c>
      <c r="H66" s="18">
        <f>VLOOKUP($A66,'[1]Planilha1'!$A$1:$L$217,12,0)</f>
        <v>4117.750000000001</v>
      </c>
      <c r="I66" s="18">
        <f>VLOOKUP($A66,'[1]Planilha1'!$A$1:$L$217,7,0)</f>
        <v>620.02</v>
      </c>
      <c r="J66" s="18">
        <f>VLOOKUP($A66,'[1]Planilha1'!$A$1:$L$217,8,0)</f>
        <v>3188.78</v>
      </c>
      <c r="K66" s="18">
        <f t="shared" si="0"/>
        <v>7926.550000000001</v>
      </c>
      <c r="L66" s="18">
        <f>VLOOKUP($A66,'[1]Planilha1'!$A$1:$L$217,9,0)</f>
        <v>2845.7</v>
      </c>
      <c r="M66" s="18">
        <f t="shared" si="1"/>
        <v>5080.850000000001</v>
      </c>
    </row>
    <row r="67" spans="1:13" s="21" customFormat="1" ht="15">
      <c r="A67" s="14">
        <v>2131</v>
      </c>
      <c r="B67" s="23" t="s">
        <v>148</v>
      </c>
      <c r="C67" s="20">
        <v>43332</v>
      </c>
      <c r="D67" s="17" t="s">
        <v>21</v>
      </c>
      <c r="E67" s="17"/>
      <c r="F67" s="17"/>
      <c r="G67" s="17" t="s">
        <v>22</v>
      </c>
      <c r="H67" s="18">
        <f>VLOOKUP($A67,'[1]Planilha1'!$A$1:$L$217,12,0)</f>
        <v>3188.78</v>
      </c>
      <c r="I67" s="18">
        <f>VLOOKUP($A67,'[1]Planilha1'!$A$1:$L$217,7,0)</f>
        <v>0</v>
      </c>
      <c r="J67" s="18">
        <f>VLOOKUP($A67,'[1]Planilha1'!$A$1:$L$217,8,0)</f>
        <v>0</v>
      </c>
      <c r="K67" s="18">
        <f t="shared" si="0"/>
        <v>3188.78</v>
      </c>
      <c r="L67" s="18">
        <f>VLOOKUP($A67,'[1]Planilha1'!$A$1:$L$217,9,0)</f>
        <v>572.47</v>
      </c>
      <c r="M67" s="18">
        <f t="shared" si="1"/>
        <v>2616.3100000000004</v>
      </c>
    </row>
    <row r="68" spans="1:13" s="21" customFormat="1" ht="15" customHeight="1">
      <c r="A68" s="14">
        <v>2114</v>
      </c>
      <c r="B68" s="15" t="s">
        <v>149</v>
      </c>
      <c r="C68" s="20">
        <v>43299</v>
      </c>
      <c r="D68" s="17" t="s">
        <v>60</v>
      </c>
      <c r="E68" s="17"/>
      <c r="F68" s="17"/>
      <c r="G68" s="17" t="s">
        <v>22</v>
      </c>
      <c r="H68" s="18">
        <f>VLOOKUP($A68,'[1]Planilha1'!$A$1:$L$217,12,0)</f>
        <v>4085.9700000000003</v>
      </c>
      <c r="I68" s="18">
        <f>VLOOKUP($A68,'[1]Planilha1'!$A$1:$L$217,7,0)</f>
        <v>0</v>
      </c>
      <c r="J68" s="18">
        <f>VLOOKUP($A68,'[1]Planilha1'!$A$1:$L$217,8,0)</f>
        <v>1328.66</v>
      </c>
      <c r="K68" s="18">
        <f aca="true" t="shared" si="2" ref="K68:K131">SUM(H68:J68)</f>
        <v>5414.63</v>
      </c>
      <c r="L68" s="18">
        <f>VLOOKUP($A68,'[1]Planilha1'!$A$1:$L$217,9,0)</f>
        <v>747.56</v>
      </c>
      <c r="M68" s="18">
        <f aca="true" t="shared" si="3" ref="M68:M131">K68-L68</f>
        <v>4667.07</v>
      </c>
    </row>
    <row r="69" spans="1:13" s="21" customFormat="1" ht="15" customHeight="1">
      <c r="A69" s="14">
        <v>1621</v>
      </c>
      <c r="B69" s="15" t="s">
        <v>150</v>
      </c>
      <c r="C69" s="20" t="s">
        <v>151</v>
      </c>
      <c r="D69" s="17" t="s">
        <v>14</v>
      </c>
      <c r="E69" s="17" t="s">
        <v>110</v>
      </c>
      <c r="F69" s="17" t="s">
        <v>152</v>
      </c>
      <c r="G69" s="17" t="s">
        <v>84</v>
      </c>
      <c r="H69" s="18">
        <f>VLOOKUP($A69,'[1]Planilha1'!$A$1:$L$217,12,0)</f>
        <v>8011.8</v>
      </c>
      <c r="I69" s="18">
        <f>VLOOKUP($A69,'[1]Planilha1'!$A$1:$L$217,7,0)</f>
        <v>0</v>
      </c>
      <c r="J69" s="18">
        <f>VLOOKUP($A69,'[1]Planilha1'!$A$1:$L$217,8,0)</f>
        <v>0</v>
      </c>
      <c r="K69" s="18">
        <f t="shared" si="2"/>
        <v>8011.8</v>
      </c>
      <c r="L69" s="18">
        <f>VLOOKUP($A69,'[1]Planilha1'!$A$1:$L$217,9,0)</f>
        <v>2389.07</v>
      </c>
      <c r="M69" s="18">
        <f t="shared" si="3"/>
        <v>5622.73</v>
      </c>
    </row>
    <row r="70" spans="1:13" s="21" customFormat="1" ht="15" customHeight="1">
      <c r="A70" s="14">
        <v>1441</v>
      </c>
      <c r="B70" s="15" t="s">
        <v>153</v>
      </c>
      <c r="C70" s="20" t="s">
        <v>135</v>
      </c>
      <c r="D70" s="17" t="s">
        <v>14</v>
      </c>
      <c r="E70" s="17" t="s">
        <v>28</v>
      </c>
      <c r="F70" s="17" t="s">
        <v>154</v>
      </c>
      <c r="G70" s="17" t="s">
        <v>84</v>
      </c>
      <c r="H70" s="18">
        <f>VLOOKUP($A70,'[1]Planilha1'!$A$1:$L$217,12,0)</f>
        <v>10978.9</v>
      </c>
      <c r="I70" s="18">
        <f>VLOOKUP($A70,'[1]Planilha1'!$A$1:$L$217,7,0)</f>
        <v>0</v>
      </c>
      <c r="J70" s="18">
        <f>VLOOKUP($A70,'[1]Planilha1'!$A$1:$L$217,8,0)</f>
        <v>0</v>
      </c>
      <c r="K70" s="18">
        <f t="shared" si="2"/>
        <v>10978.9</v>
      </c>
      <c r="L70" s="18">
        <f>VLOOKUP($A70,'[1]Planilha1'!$A$1:$L$217,9,0)</f>
        <v>3048.61</v>
      </c>
      <c r="M70" s="18">
        <f t="shared" si="3"/>
        <v>7930.289999999999</v>
      </c>
    </row>
    <row r="71" spans="1:13" s="21" customFormat="1" ht="15" customHeight="1">
      <c r="A71" s="14">
        <v>1427</v>
      </c>
      <c r="B71" s="15" t="s">
        <v>155</v>
      </c>
      <c r="C71" s="20" t="s">
        <v>81</v>
      </c>
      <c r="D71" s="17" t="s">
        <v>14</v>
      </c>
      <c r="E71" s="17" t="s">
        <v>110</v>
      </c>
      <c r="F71" s="17" t="s">
        <v>156</v>
      </c>
      <c r="G71" s="17" t="s">
        <v>84</v>
      </c>
      <c r="H71" s="18">
        <f>VLOOKUP($A71,'[1]Planilha1'!$A$1:$L$217,12,0)</f>
        <v>10461.01</v>
      </c>
      <c r="I71" s="18">
        <f>VLOOKUP($A71,'[1]Planilha1'!$A$1:$L$217,7,0)</f>
        <v>0</v>
      </c>
      <c r="J71" s="18">
        <f>VLOOKUP($A71,'[1]Planilha1'!$A$1:$L$217,8,0)</f>
        <v>0</v>
      </c>
      <c r="K71" s="18">
        <f t="shared" si="2"/>
        <v>10461.01</v>
      </c>
      <c r="L71" s="18">
        <f>VLOOKUP($A71,'[1]Planilha1'!$A$1:$L$217,9,0)</f>
        <v>2457.67</v>
      </c>
      <c r="M71" s="18">
        <f t="shared" si="3"/>
        <v>8003.34</v>
      </c>
    </row>
    <row r="72" spans="1:13" s="21" customFormat="1" ht="15" customHeight="1">
      <c r="A72" s="14">
        <v>1634</v>
      </c>
      <c r="B72" s="15" t="s">
        <v>157</v>
      </c>
      <c r="C72" s="20" t="s">
        <v>18</v>
      </c>
      <c r="D72" s="17" t="s">
        <v>14</v>
      </c>
      <c r="E72" s="17" t="s">
        <v>30</v>
      </c>
      <c r="F72" s="17" t="s">
        <v>158</v>
      </c>
      <c r="G72" s="17" t="s">
        <v>84</v>
      </c>
      <c r="H72" s="18">
        <f>VLOOKUP($A72,'[1]Planilha1'!$A$1:$L$217,12,0)</f>
        <v>12374.11</v>
      </c>
      <c r="I72" s="18">
        <f>VLOOKUP($A72,'[1]Planilha1'!$A$1:$L$217,7,0)</f>
        <v>0</v>
      </c>
      <c r="J72" s="18">
        <f>VLOOKUP($A72,'[1]Planilha1'!$A$1:$L$217,8,0)</f>
        <v>0</v>
      </c>
      <c r="K72" s="18">
        <f t="shared" si="2"/>
        <v>12374.11</v>
      </c>
      <c r="L72" s="18">
        <f>VLOOKUP($A72,'[1]Planilha1'!$A$1:$L$217,9,0)</f>
        <v>3011.27</v>
      </c>
      <c r="M72" s="18">
        <f t="shared" si="3"/>
        <v>9362.84</v>
      </c>
    </row>
    <row r="73" spans="1:13" s="21" customFormat="1" ht="15" customHeight="1">
      <c r="A73" s="14">
        <v>1378</v>
      </c>
      <c r="B73" s="15" t="s">
        <v>159</v>
      </c>
      <c r="C73" s="20" t="s">
        <v>127</v>
      </c>
      <c r="D73" s="17" t="s">
        <v>14</v>
      </c>
      <c r="E73" s="17" t="s">
        <v>28</v>
      </c>
      <c r="F73" s="17" t="s">
        <v>160</v>
      </c>
      <c r="G73" s="17" t="s">
        <v>84</v>
      </c>
      <c r="H73" s="18">
        <f>VLOOKUP($A73,'[1]Planilha1'!$A$1:$L$217,12,0)</f>
        <v>13328.11</v>
      </c>
      <c r="I73" s="18">
        <f>VLOOKUP($A73,'[1]Planilha1'!$A$1:$L$217,7,0)</f>
        <v>0</v>
      </c>
      <c r="J73" s="18">
        <f>VLOOKUP($A73,'[1]Planilha1'!$A$1:$L$217,8,0)</f>
        <v>0</v>
      </c>
      <c r="K73" s="18">
        <f t="shared" si="2"/>
        <v>13328.11</v>
      </c>
      <c r="L73" s="18">
        <f>VLOOKUP($A73,'[1]Planilha1'!$A$1:$L$217,9,0)</f>
        <v>3377.9</v>
      </c>
      <c r="M73" s="18">
        <f t="shared" si="3"/>
        <v>9950.210000000001</v>
      </c>
    </row>
    <row r="74" spans="1:13" s="21" customFormat="1" ht="15" customHeight="1">
      <c r="A74" s="14">
        <v>1635</v>
      </c>
      <c r="B74" s="15" t="s">
        <v>161</v>
      </c>
      <c r="C74" s="20" t="s">
        <v>18</v>
      </c>
      <c r="D74" s="17" t="s">
        <v>96</v>
      </c>
      <c r="E74" s="17"/>
      <c r="F74" s="17"/>
      <c r="G74" s="17" t="s">
        <v>16</v>
      </c>
      <c r="H74" s="18">
        <f>VLOOKUP($A74,'[1]Planilha1'!$A$1:$L$217,12,0)</f>
        <v>2887.2</v>
      </c>
      <c r="I74" s="18">
        <f>VLOOKUP($A74,'[1]Planilha1'!$A$1:$L$217,7,0)</f>
        <v>0</v>
      </c>
      <c r="J74" s="18">
        <f>VLOOKUP($A74,'[1]Planilha1'!$A$1:$L$217,8,0)</f>
        <v>2229.76</v>
      </c>
      <c r="K74" s="18">
        <f t="shared" si="2"/>
        <v>5116.96</v>
      </c>
      <c r="L74" s="18">
        <f>VLOOKUP($A74,'[1]Planilha1'!$A$1:$L$217,9,0)</f>
        <v>1573.37</v>
      </c>
      <c r="M74" s="18">
        <f t="shared" si="3"/>
        <v>3543.59</v>
      </c>
    </row>
    <row r="75" spans="1:13" s="21" customFormat="1" ht="15" customHeight="1">
      <c r="A75" s="14">
        <v>2091</v>
      </c>
      <c r="B75" s="15" t="s">
        <v>162</v>
      </c>
      <c r="C75" s="20">
        <v>43284</v>
      </c>
      <c r="D75" s="17" t="s">
        <v>163</v>
      </c>
      <c r="E75" s="17"/>
      <c r="F75" s="17" t="s">
        <v>164</v>
      </c>
      <c r="G75" s="17" t="s">
        <v>47</v>
      </c>
      <c r="H75" s="18">
        <f>VLOOKUP($A75,'[1]Planilha1'!$A$1:$L$217,12,0)</f>
        <v>8798.52</v>
      </c>
      <c r="I75" s="18">
        <f>VLOOKUP($A75,'[1]Planilha1'!$A$1:$L$217,7,0)</f>
        <v>0</v>
      </c>
      <c r="J75" s="18">
        <f>VLOOKUP($A75,'[1]Planilha1'!$A$1:$L$217,8,0)</f>
        <v>0</v>
      </c>
      <c r="K75" s="18">
        <f t="shared" si="2"/>
        <v>8798.52</v>
      </c>
      <c r="L75" s="18">
        <f>VLOOKUP($A75,'[1]Planilha1'!$A$1:$L$217,9,0)</f>
        <v>1721.6</v>
      </c>
      <c r="M75" s="18">
        <f t="shared" si="3"/>
        <v>7076.92</v>
      </c>
    </row>
    <row r="76" spans="1:13" s="21" customFormat="1" ht="15" customHeight="1">
      <c r="A76" s="14">
        <v>1532</v>
      </c>
      <c r="B76" s="15" t="s">
        <v>165</v>
      </c>
      <c r="C76" s="20" t="s">
        <v>166</v>
      </c>
      <c r="D76" s="17" t="s">
        <v>14</v>
      </c>
      <c r="E76" s="17" t="s">
        <v>19</v>
      </c>
      <c r="F76" s="17"/>
      <c r="G76" s="17" t="s">
        <v>16</v>
      </c>
      <c r="H76" s="18">
        <f>VLOOKUP($A76,'[1]Planilha1'!$A$1:$L$217,12,0)</f>
        <v>11497.78</v>
      </c>
      <c r="I76" s="18">
        <f>VLOOKUP($A76,'[1]Planilha1'!$A$1:$L$217,7,0)</f>
        <v>0</v>
      </c>
      <c r="J76" s="18">
        <f>VLOOKUP($A76,'[1]Planilha1'!$A$1:$L$217,8,0)</f>
        <v>0</v>
      </c>
      <c r="K76" s="18">
        <f t="shared" si="2"/>
        <v>11497.78</v>
      </c>
      <c r="L76" s="18">
        <f>VLOOKUP($A76,'[1]Planilha1'!$A$1:$L$217,9,0)</f>
        <v>2715.28</v>
      </c>
      <c r="M76" s="18">
        <f t="shared" si="3"/>
        <v>8782.5</v>
      </c>
    </row>
    <row r="77" spans="1:13" s="21" customFormat="1" ht="15" customHeight="1">
      <c r="A77" s="14">
        <v>2097</v>
      </c>
      <c r="B77" s="15" t="s">
        <v>167</v>
      </c>
      <c r="C77" s="20">
        <v>43290</v>
      </c>
      <c r="D77" s="17" t="s">
        <v>21</v>
      </c>
      <c r="E77" s="17"/>
      <c r="F77" s="17"/>
      <c r="G77" s="17" t="s">
        <v>22</v>
      </c>
      <c r="H77" s="18">
        <f>VLOOKUP($A77,'[1]Planilha1'!$A$1:$L$217,12,0)</f>
        <v>3188.7799999999997</v>
      </c>
      <c r="I77" s="18">
        <f>VLOOKUP($A77,'[1]Planilha1'!$A$1:$L$217,7,0)</f>
        <v>0</v>
      </c>
      <c r="J77" s="18">
        <f>VLOOKUP($A77,'[1]Planilha1'!$A$1:$L$217,8,0)</f>
        <v>1275.51</v>
      </c>
      <c r="K77" s="18">
        <f t="shared" si="2"/>
        <v>4464.29</v>
      </c>
      <c r="L77" s="18">
        <f>VLOOKUP($A77,'[1]Planilha1'!$A$1:$L$217,9,0)</f>
        <v>553.44</v>
      </c>
      <c r="M77" s="18">
        <f t="shared" si="3"/>
        <v>3910.85</v>
      </c>
    </row>
    <row r="78" spans="1:13" s="21" customFormat="1" ht="15" customHeight="1">
      <c r="A78" s="14">
        <v>1079</v>
      </c>
      <c r="B78" s="15" t="s">
        <v>168</v>
      </c>
      <c r="C78" s="20" t="s">
        <v>169</v>
      </c>
      <c r="D78" s="17" t="s">
        <v>170</v>
      </c>
      <c r="E78" s="17"/>
      <c r="F78" s="17" t="s">
        <v>171</v>
      </c>
      <c r="G78" s="17" t="s">
        <v>47</v>
      </c>
      <c r="H78" s="18">
        <f>VLOOKUP($A78,'[1]Planilha1'!$A$1:$L$217,12,0)</f>
        <v>9645.45</v>
      </c>
      <c r="I78" s="18">
        <f>VLOOKUP($A78,'[1]Planilha1'!$A$1:$L$217,7,0)</f>
        <v>0</v>
      </c>
      <c r="J78" s="18">
        <f>VLOOKUP($A78,'[1]Planilha1'!$A$1:$L$217,8,0)</f>
        <v>0</v>
      </c>
      <c r="K78" s="18">
        <f t="shared" si="2"/>
        <v>9645.45</v>
      </c>
      <c r="L78" s="18">
        <f>VLOOKUP($A78,'[1]Planilha1'!$A$1:$L$217,9,0)</f>
        <v>2267.94</v>
      </c>
      <c r="M78" s="18">
        <f t="shared" si="3"/>
        <v>7377.51</v>
      </c>
    </row>
    <row r="79" spans="1:13" s="21" customFormat="1" ht="15" customHeight="1">
      <c r="A79" s="14">
        <v>1954</v>
      </c>
      <c r="B79" s="15" t="s">
        <v>172</v>
      </c>
      <c r="C79" s="20" t="s">
        <v>173</v>
      </c>
      <c r="D79" s="17" t="s">
        <v>21</v>
      </c>
      <c r="E79" s="17"/>
      <c r="F79" s="17"/>
      <c r="G79" s="17" t="s">
        <v>22</v>
      </c>
      <c r="H79" s="18">
        <f>VLOOKUP($A79,'[1]Planilha1'!$A$1:$L$217,12,0)</f>
        <v>8698.52</v>
      </c>
      <c r="I79" s="18">
        <f>VLOOKUP($A79,'[1]Planilha1'!$A$1:$L$217,7,0)</f>
        <v>0</v>
      </c>
      <c r="J79" s="18">
        <f>VLOOKUP($A79,'[1]Planilha1'!$A$1:$L$217,8,0)</f>
        <v>0</v>
      </c>
      <c r="K79" s="18">
        <f t="shared" si="2"/>
        <v>8698.52</v>
      </c>
      <c r="L79" s="18">
        <f>VLOOKUP($A79,'[1]Planilha1'!$A$1:$L$217,9,0)</f>
        <v>2104.76</v>
      </c>
      <c r="M79" s="18">
        <f t="shared" si="3"/>
        <v>6593.76</v>
      </c>
    </row>
    <row r="80" spans="1:13" s="21" customFormat="1" ht="15" customHeight="1">
      <c r="A80" s="14">
        <v>1434</v>
      </c>
      <c r="B80" s="15" t="s">
        <v>174</v>
      </c>
      <c r="C80" s="20" t="s">
        <v>175</v>
      </c>
      <c r="D80" s="17" t="s">
        <v>96</v>
      </c>
      <c r="E80" s="17"/>
      <c r="F80" s="17"/>
      <c r="G80" s="17" t="s">
        <v>16</v>
      </c>
      <c r="H80" s="18">
        <f>VLOOKUP($A80,'[1]Planilha1'!$A$1:$L$217,12,0)</f>
        <v>2787.2</v>
      </c>
      <c r="I80" s="18">
        <f>VLOOKUP($A80,'[1]Planilha1'!$A$1:$L$217,7,0)</f>
        <v>0</v>
      </c>
      <c r="J80" s="18">
        <f>VLOOKUP($A80,'[1]Planilha1'!$A$1:$L$217,8,0)</f>
        <v>0</v>
      </c>
      <c r="K80" s="18">
        <f t="shared" si="2"/>
        <v>2787.2</v>
      </c>
      <c r="L80" s="18">
        <f>VLOOKUP($A80,'[1]Planilha1'!$A$1:$L$217,9,0)</f>
        <v>530.32</v>
      </c>
      <c r="M80" s="18">
        <f t="shared" si="3"/>
        <v>2256.8799999999997</v>
      </c>
    </row>
    <row r="81" spans="1:13" s="21" customFormat="1" ht="15" customHeight="1">
      <c r="A81" s="14">
        <v>1379</v>
      </c>
      <c r="B81" s="15" t="s">
        <v>176</v>
      </c>
      <c r="C81" s="20" t="s">
        <v>177</v>
      </c>
      <c r="D81" s="17" t="s">
        <v>14</v>
      </c>
      <c r="E81" s="17" t="s">
        <v>19</v>
      </c>
      <c r="F81" s="17"/>
      <c r="G81" s="17" t="s">
        <v>16</v>
      </c>
      <c r="H81" s="18">
        <f>VLOOKUP($A81,'[1]Planilha1'!$A$1:$L$217,12,0)</f>
        <v>8109</v>
      </c>
      <c r="I81" s="18">
        <f>VLOOKUP($A81,'[1]Planilha1'!$A$1:$L$217,7,0)</f>
        <v>0</v>
      </c>
      <c r="J81" s="18">
        <f>VLOOKUP($A81,'[1]Planilha1'!$A$1:$L$217,8,0)</f>
        <v>0</v>
      </c>
      <c r="K81" s="18">
        <f t="shared" si="2"/>
        <v>8109</v>
      </c>
      <c r="L81" s="18">
        <f>VLOOKUP($A81,'[1]Planilha1'!$A$1:$L$217,9,0)</f>
        <v>3275.04</v>
      </c>
      <c r="M81" s="18">
        <f t="shared" si="3"/>
        <v>4833.96</v>
      </c>
    </row>
    <row r="82" spans="1:13" s="21" customFormat="1" ht="15" customHeight="1">
      <c r="A82" s="14">
        <v>1790</v>
      </c>
      <c r="B82" s="15" t="s">
        <v>178</v>
      </c>
      <c r="C82" s="20" t="s">
        <v>179</v>
      </c>
      <c r="D82" s="17" t="s">
        <v>14</v>
      </c>
      <c r="E82" s="17" t="s">
        <v>115</v>
      </c>
      <c r="F82" s="17"/>
      <c r="G82" s="17" t="s">
        <v>16</v>
      </c>
      <c r="H82" s="18">
        <f>VLOOKUP($A82,'[1]Planilha1'!$A$1:$L$217,12,0)</f>
        <v>6389.76</v>
      </c>
      <c r="I82" s="18">
        <f>VLOOKUP($A82,'[1]Planilha1'!$A$1:$L$217,7,0)</f>
        <v>486.77</v>
      </c>
      <c r="J82" s="18">
        <f>VLOOKUP($A82,'[1]Planilha1'!$A$1:$L$217,8,0)</f>
        <v>0</v>
      </c>
      <c r="K82" s="18">
        <f t="shared" si="2"/>
        <v>6876.530000000001</v>
      </c>
      <c r="L82" s="18">
        <f>VLOOKUP($A82,'[1]Planilha1'!$A$1:$L$217,9,0)</f>
        <v>2752.2</v>
      </c>
      <c r="M82" s="18">
        <f t="shared" si="3"/>
        <v>4124.330000000001</v>
      </c>
    </row>
    <row r="83" spans="1:13" s="21" customFormat="1" ht="15" customHeight="1">
      <c r="A83" s="14">
        <v>1450</v>
      </c>
      <c r="B83" s="15" t="s">
        <v>180</v>
      </c>
      <c r="C83" s="20" t="s">
        <v>181</v>
      </c>
      <c r="D83" s="17" t="s">
        <v>14</v>
      </c>
      <c r="E83" s="17" t="s">
        <v>30</v>
      </c>
      <c r="F83" s="17"/>
      <c r="G83" s="17" t="s">
        <v>16</v>
      </c>
      <c r="H83" s="18">
        <f>VLOOKUP($A83,'[1]Planilha1'!$A$1:$L$217,12,0)</f>
        <v>7155</v>
      </c>
      <c r="I83" s="18">
        <f>VLOOKUP($A83,'[1]Planilha1'!$A$1:$L$217,7,0)</f>
        <v>0</v>
      </c>
      <c r="J83" s="18">
        <f>VLOOKUP($A83,'[1]Planilha1'!$A$1:$L$217,8,0)</f>
        <v>0</v>
      </c>
      <c r="K83" s="18">
        <f t="shared" si="2"/>
        <v>7155</v>
      </c>
      <c r="L83" s="18">
        <f>VLOOKUP($A83,'[1]Planilha1'!$A$1:$L$217,9,0)</f>
        <v>2101.31</v>
      </c>
      <c r="M83" s="18">
        <f t="shared" si="3"/>
        <v>5053.6900000000005</v>
      </c>
    </row>
    <row r="84" spans="1:13" s="21" customFormat="1" ht="15" customHeight="1">
      <c r="A84" s="14">
        <v>166</v>
      </c>
      <c r="B84" s="15" t="s">
        <v>182</v>
      </c>
      <c r="C84" s="20">
        <v>42892</v>
      </c>
      <c r="D84" s="17" t="s">
        <v>62</v>
      </c>
      <c r="E84" s="17"/>
      <c r="F84" s="17"/>
      <c r="G84" s="17" t="s">
        <v>22</v>
      </c>
      <c r="H84" s="18">
        <f>VLOOKUP($A84,'[1]Planilha1'!$A$1:$L$217,12,0)</f>
        <v>2314.08</v>
      </c>
      <c r="I84" s="18">
        <f>VLOOKUP($A84,'[1]Planilha1'!$A$1:$L$217,7,0)</f>
        <v>0</v>
      </c>
      <c r="J84" s="18">
        <f>VLOOKUP($A84,'[1]Planilha1'!$A$1:$L$217,8,0)</f>
        <v>0</v>
      </c>
      <c r="K84" s="18">
        <f t="shared" si="2"/>
        <v>2314.08</v>
      </c>
      <c r="L84" s="18">
        <f>VLOOKUP($A84,'[1]Planilha1'!$A$1:$L$217,9,0)</f>
        <v>266.21</v>
      </c>
      <c r="M84" s="18">
        <f t="shared" si="3"/>
        <v>2047.87</v>
      </c>
    </row>
    <row r="85" spans="1:13" s="21" customFormat="1" ht="15" customHeight="1">
      <c r="A85" s="14">
        <v>2117</v>
      </c>
      <c r="B85" s="15" t="s">
        <v>183</v>
      </c>
      <c r="C85" s="20">
        <v>43304</v>
      </c>
      <c r="D85" s="17" t="s">
        <v>43</v>
      </c>
      <c r="E85" s="17"/>
      <c r="F85" s="17"/>
      <c r="G85" s="17" t="s">
        <v>22</v>
      </c>
      <c r="H85" s="18">
        <f>VLOOKUP($A85,'[1]Planilha1'!$A$1:$L$217,12,0)</f>
        <v>5536.57</v>
      </c>
      <c r="I85" s="18">
        <f>VLOOKUP($A85,'[1]Planilha1'!$A$1:$L$217,7,0)</f>
        <v>0</v>
      </c>
      <c r="J85" s="18">
        <f>VLOOKUP($A85,'[1]Planilha1'!$A$1:$L$217,8,0)</f>
        <v>0</v>
      </c>
      <c r="K85" s="18">
        <f t="shared" si="2"/>
        <v>5536.57</v>
      </c>
      <c r="L85" s="18">
        <f>VLOOKUP($A85,'[1]Planilha1'!$A$1:$L$217,9,0)</f>
        <v>1139.69</v>
      </c>
      <c r="M85" s="18">
        <f t="shared" si="3"/>
        <v>4396.879999999999</v>
      </c>
    </row>
    <row r="86" spans="1:13" s="21" customFormat="1" ht="15" customHeight="1">
      <c r="A86" s="14">
        <v>1534</v>
      </c>
      <c r="B86" s="15" t="s">
        <v>184</v>
      </c>
      <c r="C86" s="20" t="s">
        <v>166</v>
      </c>
      <c r="D86" s="17" t="s">
        <v>14</v>
      </c>
      <c r="E86" s="17" t="s">
        <v>39</v>
      </c>
      <c r="F86" s="17"/>
      <c r="G86" s="17" t="s">
        <v>16</v>
      </c>
      <c r="H86" s="18">
        <f>VLOOKUP($A86,'[1]Planilha1'!$A$1:$L$217,12,0)</f>
        <v>5141.9</v>
      </c>
      <c r="I86" s="18">
        <f>VLOOKUP($A86,'[1]Planilha1'!$A$1:$L$217,7,0)</f>
        <v>0</v>
      </c>
      <c r="J86" s="18">
        <f>VLOOKUP($A86,'[1]Planilha1'!$A$1:$L$217,8,0)</f>
        <v>0</v>
      </c>
      <c r="K86" s="18">
        <f t="shared" si="2"/>
        <v>5141.9</v>
      </c>
      <c r="L86" s="18">
        <f>VLOOKUP($A86,'[1]Planilha1'!$A$1:$L$217,9,0)</f>
        <v>1441.08</v>
      </c>
      <c r="M86" s="18">
        <f t="shared" si="3"/>
        <v>3700.8199999999997</v>
      </c>
    </row>
    <row r="87" spans="1:13" s="21" customFormat="1" ht="15" customHeight="1">
      <c r="A87" s="14">
        <v>1523</v>
      </c>
      <c r="B87" s="15" t="s">
        <v>185</v>
      </c>
      <c r="C87" s="20" t="s">
        <v>112</v>
      </c>
      <c r="D87" s="17" t="s">
        <v>96</v>
      </c>
      <c r="E87" s="17"/>
      <c r="F87" s="17"/>
      <c r="G87" s="17" t="s">
        <v>16</v>
      </c>
      <c r="H87" s="18">
        <f>VLOOKUP($A87,'[1]Planilha1'!$A$1:$L$217,12,0)</f>
        <v>2787.2</v>
      </c>
      <c r="I87" s="18">
        <f>VLOOKUP($A87,'[1]Planilha1'!$A$1:$L$217,7,0)</f>
        <v>0</v>
      </c>
      <c r="J87" s="18">
        <f>VLOOKUP($A87,'[1]Planilha1'!$A$1:$L$217,8,0)</f>
        <v>0</v>
      </c>
      <c r="K87" s="18">
        <f t="shared" si="2"/>
        <v>2787.2</v>
      </c>
      <c r="L87" s="18">
        <f>VLOOKUP($A87,'[1]Planilha1'!$A$1:$L$217,9,0)</f>
        <v>605.64</v>
      </c>
      <c r="M87" s="18">
        <f t="shared" si="3"/>
        <v>2181.56</v>
      </c>
    </row>
    <row r="88" spans="1:13" s="21" customFormat="1" ht="15" customHeight="1">
      <c r="A88" s="14">
        <v>1437</v>
      </c>
      <c r="B88" s="15" t="s">
        <v>186</v>
      </c>
      <c r="C88" s="20" t="s">
        <v>187</v>
      </c>
      <c r="D88" s="17" t="s">
        <v>14</v>
      </c>
      <c r="E88" s="17" t="s">
        <v>19</v>
      </c>
      <c r="F88" s="17" t="s">
        <v>188</v>
      </c>
      <c r="G88" s="17" t="s">
        <v>84</v>
      </c>
      <c r="H88" s="18">
        <f>VLOOKUP($A88,'[1]Planilha1'!$A$1:$L$217,12,0)</f>
        <v>22673.78</v>
      </c>
      <c r="I88" s="18">
        <f>VLOOKUP($A88,'[1]Planilha1'!$A$1:$L$217,7,0)</f>
        <v>0</v>
      </c>
      <c r="J88" s="18">
        <f>VLOOKUP($A88,'[1]Planilha1'!$A$1:$L$217,8,0)</f>
        <v>0</v>
      </c>
      <c r="K88" s="18">
        <f t="shared" si="2"/>
        <v>22673.78</v>
      </c>
      <c r="L88" s="18">
        <f>VLOOKUP($A88,'[1]Planilha1'!$A$1:$L$217,9,0)</f>
        <v>5947.96</v>
      </c>
      <c r="M88" s="18">
        <f t="shared" si="3"/>
        <v>16725.82</v>
      </c>
    </row>
    <row r="89" spans="1:13" s="21" customFormat="1" ht="15" customHeight="1">
      <c r="A89" s="14">
        <v>1442</v>
      </c>
      <c r="B89" s="15" t="s">
        <v>189</v>
      </c>
      <c r="C89" s="20" t="s">
        <v>135</v>
      </c>
      <c r="D89" s="17" t="s">
        <v>14</v>
      </c>
      <c r="E89" s="17" t="s">
        <v>19</v>
      </c>
      <c r="F89" s="17"/>
      <c r="G89" s="17" t="s">
        <v>16</v>
      </c>
      <c r="H89" s="18">
        <f>VLOOKUP($A89,'[1]Planilha1'!$A$1:$L$217,12,0)</f>
        <v>8108.999999999999</v>
      </c>
      <c r="I89" s="18">
        <f>VLOOKUP($A89,'[1]Planilha1'!$A$1:$L$217,7,0)</f>
        <v>0</v>
      </c>
      <c r="J89" s="18">
        <f>VLOOKUP($A89,'[1]Planilha1'!$A$1:$L$217,8,0)</f>
        <v>5676.3</v>
      </c>
      <c r="K89" s="18">
        <f t="shared" si="2"/>
        <v>13785.3</v>
      </c>
      <c r="L89" s="18">
        <f>VLOOKUP($A89,'[1]Planilha1'!$A$1:$L$217,9,0)</f>
        <v>1942.64</v>
      </c>
      <c r="M89" s="18">
        <f t="shared" si="3"/>
        <v>11842.66</v>
      </c>
    </row>
    <row r="90" spans="1:13" s="21" customFormat="1" ht="15" customHeight="1">
      <c r="A90" s="14">
        <v>1400</v>
      </c>
      <c r="B90" s="15" t="s">
        <v>190</v>
      </c>
      <c r="C90" s="20" t="s">
        <v>27</v>
      </c>
      <c r="D90" s="17" t="s">
        <v>14</v>
      </c>
      <c r="E90" s="17" t="s">
        <v>191</v>
      </c>
      <c r="F90" s="17" t="s">
        <v>192</v>
      </c>
      <c r="G90" s="17" t="s">
        <v>84</v>
      </c>
      <c r="H90" s="18">
        <f>VLOOKUP($A90,'[1]Planilha1'!$A$1:$L$217,12,0)</f>
        <v>10361.01</v>
      </c>
      <c r="I90" s="18">
        <f>VLOOKUP($A90,'[1]Planilha1'!$A$1:$L$217,7,0)</f>
        <v>0</v>
      </c>
      <c r="J90" s="18">
        <f>VLOOKUP($A90,'[1]Planilha1'!$A$1:$L$217,8,0)</f>
        <v>0</v>
      </c>
      <c r="K90" s="18">
        <f t="shared" si="2"/>
        <v>10361.01</v>
      </c>
      <c r="L90" s="18">
        <f>VLOOKUP($A90,'[1]Planilha1'!$A$1:$L$217,9,0)</f>
        <v>3035.1</v>
      </c>
      <c r="M90" s="18">
        <f t="shared" si="3"/>
        <v>7325.91</v>
      </c>
    </row>
    <row r="91" spans="1:13" s="21" customFormat="1" ht="15" customHeight="1">
      <c r="A91" s="14">
        <v>2062</v>
      </c>
      <c r="B91" s="15" t="s">
        <v>193</v>
      </c>
      <c r="C91" s="20">
        <v>43138</v>
      </c>
      <c r="D91" s="17" t="s">
        <v>91</v>
      </c>
      <c r="E91" s="17"/>
      <c r="F91" s="17"/>
      <c r="G91" s="17" t="s">
        <v>22</v>
      </c>
      <c r="H91" s="18">
        <f>VLOOKUP($A91,'[1]Planilha1'!$A$1:$L$217,12,0)</f>
        <v>2314.08</v>
      </c>
      <c r="I91" s="18">
        <f>VLOOKUP($A91,'[1]Planilha1'!$A$1:$L$217,7,0)</f>
        <v>0</v>
      </c>
      <c r="J91" s="18">
        <f>VLOOKUP($A91,'[1]Planilha1'!$A$1:$L$217,8,0)</f>
        <v>0</v>
      </c>
      <c r="K91" s="18">
        <f t="shared" si="2"/>
        <v>2314.08</v>
      </c>
      <c r="L91" s="18">
        <f>VLOOKUP($A91,'[1]Planilha1'!$A$1:$L$217,9,0)</f>
        <v>30.76</v>
      </c>
      <c r="M91" s="18">
        <f t="shared" si="3"/>
        <v>2283.3199999999997</v>
      </c>
    </row>
    <row r="92" spans="1:13" s="21" customFormat="1" ht="15">
      <c r="A92" s="14">
        <v>1130</v>
      </c>
      <c r="B92" s="15" t="s">
        <v>194</v>
      </c>
      <c r="C92" s="20" t="s">
        <v>195</v>
      </c>
      <c r="D92" s="17" t="s">
        <v>57</v>
      </c>
      <c r="E92" s="17"/>
      <c r="F92" s="17"/>
      <c r="G92" s="17" t="s">
        <v>16</v>
      </c>
      <c r="H92" s="18">
        <f>VLOOKUP($A92,'[1]Planilha1'!$A$1:$L$217,12,0)</f>
        <v>8831.909999999998</v>
      </c>
      <c r="I92" s="18">
        <f>VLOOKUP($A92,'[1]Planilha1'!$A$1:$L$217,7,0)</f>
        <v>5354.02</v>
      </c>
      <c r="J92" s="18">
        <f>VLOOKUP($A92,'[1]Planilha1'!$A$1:$L$217,8,0)</f>
        <v>5902.74</v>
      </c>
      <c r="K92" s="18">
        <f t="shared" si="2"/>
        <v>20088.67</v>
      </c>
      <c r="L92" s="18">
        <f>VLOOKUP($A92,'[1]Planilha1'!$A$1:$L$217,9,0)</f>
        <v>10960.17</v>
      </c>
      <c r="M92" s="18">
        <f t="shared" si="3"/>
        <v>9128.499999999998</v>
      </c>
    </row>
    <row r="93" spans="1:13" s="21" customFormat="1" ht="15" customHeight="1">
      <c r="A93" s="24">
        <v>2025</v>
      </c>
      <c r="B93" s="15" t="s">
        <v>196</v>
      </c>
      <c r="C93" s="20">
        <v>42950</v>
      </c>
      <c r="D93" s="17" t="s">
        <v>36</v>
      </c>
      <c r="E93" s="17"/>
      <c r="F93" s="17"/>
      <c r="G93" s="17" t="s">
        <v>22</v>
      </c>
      <c r="H93" s="18">
        <f>VLOOKUP($A93,'[1]Planilha1'!$A$1:$L$217,12,0)</f>
        <v>1510.6299999999999</v>
      </c>
      <c r="I93" s="18">
        <f>VLOOKUP($A93,'[1]Planilha1'!$A$1:$L$217,7,0)</f>
        <v>83.92</v>
      </c>
      <c r="J93" s="18">
        <f>VLOOKUP($A93,'[1]Planilha1'!$A$1:$L$217,8,0)</f>
        <v>0</v>
      </c>
      <c r="K93" s="18">
        <f t="shared" si="2"/>
        <v>1594.55</v>
      </c>
      <c r="L93" s="18">
        <f>VLOOKUP($A93,'[1]Planilha1'!$A$1:$L$217,9,0)</f>
        <v>874.26</v>
      </c>
      <c r="M93" s="18">
        <f t="shared" si="3"/>
        <v>720.29</v>
      </c>
    </row>
    <row r="94" spans="1:13" s="21" customFormat="1" ht="15" customHeight="1">
      <c r="A94" s="14">
        <v>2056</v>
      </c>
      <c r="B94" s="15" t="s">
        <v>197</v>
      </c>
      <c r="C94" s="20" t="s">
        <v>198</v>
      </c>
      <c r="D94" s="17" t="s">
        <v>60</v>
      </c>
      <c r="E94" s="17"/>
      <c r="F94" s="17"/>
      <c r="G94" s="17" t="s">
        <v>22</v>
      </c>
      <c r="H94" s="18">
        <f>VLOOKUP($A94,'[1]Planilha1'!$A$1:$L$217,12,0)</f>
        <v>3985.97</v>
      </c>
      <c r="I94" s="18">
        <f>VLOOKUP($A94,'[1]Planilha1'!$A$1:$L$217,7,0)</f>
        <v>0</v>
      </c>
      <c r="J94" s="18">
        <f>VLOOKUP($A94,'[1]Planilha1'!$A$1:$L$217,8,0)</f>
        <v>0</v>
      </c>
      <c r="K94" s="18">
        <f t="shared" si="2"/>
        <v>3985.97</v>
      </c>
      <c r="L94" s="18">
        <f>VLOOKUP($A94,'[1]Planilha1'!$A$1:$L$217,9,0)</f>
        <v>747.56</v>
      </c>
      <c r="M94" s="18">
        <f t="shared" si="3"/>
        <v>3238.41</v>
      </c>
    </row>
    <row r="95" spans="1:13" s="21" customFormat="1" ht="15">
      <c r="A95" s="14">
        <v>1401</v>
      </c>
      <c r="B95" s="15" t="s">
        <v>199</v>
      </c>
      <c r="C95" s="20" t="s">
        <v>27</v>
      </c>
      <c r="D95" s="17" t="s">
        <v>14</v>
      </c>
      <c r="E95" s="17" t="s">
        <v>28</v>
      </c>
      <c r="F95" s="17"/>
      <c r="G95" s="17" t="s">
        <v>16</v>
      </c>
      <c r="H95" s="18">
        <f>VLOOKUP($A95,'[1]Planilha1'!$A$1:$L$217,12,0)</f>
        <v>8109</v>
      </c>
      <c r="I95" s="18">
        <f>VLOOKUP($A95,'[1]Planilha1'!$A$1:$L$217,7,0)</f>
        <v>0</v>
      </c>
      <c r="J95" s="18">
        <f>VLOOKUP($A95,'[1]Planilha1'!$A$1:$L$217,8,0)</f>
        <v>0</v>
      </c>
      <c r="K95" s="18">
        <f t="shared" si="2"/>
        <v>8109</v>
      </c>
      <c r="L95" s="18">
        <f>VLOOKUP($A95,'[1]Planilha1'!$A$1:$L$217,9,0)</f>
        <v>2415.8</v>
      </c>
      <c r="M95" s="18">
        <f t="shared" si="3"/>
        <v>5693.2</v>
      </c>
    </row>
    <row r="96" spans="1:13" s="21" customFormat="1" ht="15">
      <c r="A96" s="24">
        <v>2109</v>
      </c>
      <c r="B96" s="15" t="s">
        <v>200</v>
      </c>
      <c r="C96" s="20">
        <v>43297</v>
      </c>
      <c r="D96" s="17" t="s">
        <v>36</v>
      </c>
      <c r="E96" s="17"/>
      <c r="F96" s="17"/>
      <c r="G96" s="17" t="s">
        <v>22</v>
      </c>
      <c r="H96" s="18">
        <f>VLOOKUP($A96,'[1]Planilha1'!$A$1:$L$217,12,0)</f>
        <v>1510.63</v>
      </c>
      <c r="I96" s="18">
        <f>VLOOKUP($A96,'[1]Planilha1'!$A$1:$L$217,7,0)</f>
        <v>0</v>
      </c>
      <c r="J96" s="18">
        <f>VLOOKUP($A96,'[1]Planilha1'!$A$1:$L$217,8,0)</f>
        <v>0</v>
      </c>
      <c r="K96" s="18">
        <f t="shared" si="2"/>
        <v>1510.63</v>
      </c>
      <c r="L96" s="18">
        <f>VLOOKUP($A96,'[1]Planilha1'!$A$1:$L$217,9,0)</f>
        <v>252.63</v>
      </c>
      <c r="M96" s="18">
        <f t="shared" si="3"/>
        <v>1258</v>
      </c>
    </row>
    <row r="97" spans="1:13" s="21" customFormat="1" ht="15" customHeight="1">
      <c r="A97" s="24">
        <v>2105</v>
      </c>
      <c r="B97" s="15" t="s">
        <v>201</v>
      </c>
      <c r="C97" s="20">
        <v>43290</v>
      </c>
      <c r="D97" s="17" t="s">
        <v>36</v>
      </c>
      <c r="E97" s="17"/>
      <c r="F97" s="17"/>
      <c r="G97" s="17" t="s">
        <v>22</v>
      </c>
      <c r="H97" s="18">
        <f>VLOOKUP($A97,'[1]Planilha1'!$A$1:$L$217,12,0)</f>
        <v>1510.63</v>
      </c>
      <c r="I97" s="18">
        <f>VLOOKUP($A97,'[1]Planilha1'!$A$1:$L$217,7,0)</f>
        <v>0</v>
      </c>
      <c r="J97" s="18">
        <f>VLOOKUP($A97,'[1]Planilha1'!$A$1:$L$217,8,0)</f>
        <v>604.25</v>
      </c>
      <c r="K97" s="18">
        <f t="shared" si="2"/>
        <v>2114.88</v>
      </c>
      <c r="L97" s="18">
        <f>VLOOKUP($A97,'[1]Planilha1'!$A$1:$L$217,9,0)</f>
        <v>343.27</v>
      </c>
      <c r="M97" s="18">
        <f t="shared" si="3"/>
        <v>1771.6100000000001</v>
      </c>
    </row>
    <row r="98" spans="1:13" s="21" customFormat="1" ht="15" customHeight="1">
      <c r="A98" s="14">
        <v>1948</v>
      </c>
      <c r="B98" s="15" t="s">
        <v>202</v>
      </c>
      <c r="C98" s="20" t="s">
        <v>137</v>
      </c>
      <c r="D98" s="17" t="s">
        <v>21</v>
      </c>
      <c r="E98" s="17"/>
      <c r="F98" s="17"/>
      <c r="G98" s="17" t="s">
        <v>22</v>
      </c>
      <c r="H98" s="18">
        <f>VLOOKUP($A98,'[1]Planilha1'!$A$1:$L$217,12,0)</f>
        <v>3188.78</v>
      </c>
      <c r="I98" s="18">
        <f>VLOOKUP($A98,'[1]Planilha1'!$A$1:$L$217,7,0)</f>
        <v>0</v>
      </c>
      <c r="J98" s="18">
        <f>VLOOKUP($A98,'[1]Planilha1'!$A$1:$L$217,8,0)</f>
        <v>0</v>
      </c>
      <c r="K98" s="18">
        <f t="shared" si="2"/>
        <v>3188.78</v>
      </c>
      <c r="L98" s="18">
        <f>VLOOKUP($A98,'[1]Planilha1'!$A$1:$L$217,9,0)</f>
        <v>770.6</v>
      </c>
      <c r="M98" s="18">
        <f t="shared" si="3"/>
        <v>2418.1800000000003</v>
      </c>
    </row>
    <row r="99" spans="1:13" s="21" customFormat="1" ht="15" customHeight="1">
      <c r="A99" s="14">
        <v>1607</v>
      </c>
      <c r="B99" s="15" t="s">
        <v>203</v>
      </c>
      <c r="C99" s="20" t="s">
        <v>204</v>
      </c>
      <c r="D99" s="17" t="s">
        <v>14</v>
      </c>
      <c r="E99" s="17" t="s">
        <v>205</v>
      </c>
      <c r="F99" s="17"/>
      <c r="G99" s="17" t="s">
        <v>16</v>
      </c>
      <c r="H99" s="18">
        <f>VLOOKUP($A99,'[1]Planilha1'!$A$1:$L$217,12,0)</f>
        <v>14361.64</v>
      </c>
      <c r="I99" s="18">
        <f>VLOOKUP($A99,'[1]Planilha1'!$A$1:$L$217,7,0)</f>
        <v>946.87</v>
      </c>
      <c r="J99" s="18">
        <f>VLOOKUP($A99,'[1]Planilha1'!$A$1:$L$217,8,0)</f>
        <v>0</v>
      </c>
      <c r="K99" s="18">
        <f t="shared" si="2"/>
        <v>15308.51</v>
      </c>
      <c r="L99" s="18">
        <f>VLOOKUP($A99,'[1]Planilha1'!$A$1:$L$217,9,0)</f>
        <v>8208.31</v>
      </c>
      <c r="M99" s="18">
        <f t="shared" si="3"/>
        <v>7100.200000000001</v>
      </c>
    </row>
    <row r="100" spans="1:13" s="21" customFormat="1" ht="15" customHeight="1">
      <c r="A100" s="14">
        <v>1627</v>
      </c>
      <c r="B100" s="15" t="s">
        <v>206</v>
      </c>
      <c r="C100" s="20" t="s">
        <v>95</v>
      </c>
      <c r="D100" s="17" t="s">
        <v>96</v>
      </c>
      <c r="E100" s="17"/>
      <c r="F100" s="17" t="s">
        <v>207</v>
      </c>
      <c r="G100" s="17" t="s">
        <v>84</v>
      </c>
      <c r="H100" s="18">
        <f>VLOOKUP($A100,'[1]Planilha1'!$A$1:$L$217,12,0)</f>
        <v>4783.17</v>
      </c>
      <c r="I100" s="18">
        <f>VLOOKUP($A100,'[1]Planilha1'!$A$1:$L$217,7,0)</f>
        <v>0</v>
      </c>
      <c r="J100" s="18">
        <f>VLOOKUP($A100,'[1]Planilha1'!$A$1:$L$217,8,0)</f>
        <v>0</v>
      </c>
      <c r="K100" s="18">
        <f t="shared" si="2"/>
        <v>4783.17</v>
      </c>
      <c r="L100" s="18">
        <f>VLOOKUP($A100,'[1]Planilha1'!$A$1:$L$217,9,0)</f>
        <v>979.62</v>
      </c>
      <c r="M100" s="18">
        <f t="shared" si="3"/>
        <v>3803.55</v>
      </c>
    </row>
    <row r="101" spans="1:13" s="21" customFormat="1" ht="15" customHeight="1">
      <c r="A101" s="14">
        <v>2089</v>
      </c>
      <c r="B101" s="15" t="s">
        <v>208</v>
      </c>
      <c r="C101" s="20">
        <v>43284</v>
      </c>
      <c r="D101" s="17" t="s">
        <v>43</v>
      </c>
      <c r="E101" s="17"/>
      <c r="F101" s="17"/>
      <c r="G101" s="17" t="s">
        <v>22</v>
      </c>
      <c r="H101" s="18">
        <f>VLOOKUP($A101,'[1]Planilha1'!$A$1:$L$217,12,0)</f>
        <v>5636.57</v>
      </c>
      <c r="I101" s="18">
        <f>VLOOKUP($A101,'[1]Planilha1'!$A$1:$L$217,7,0)</f>
        <v>0</v>
      </c>
      <c r="J101" s="18">
        <f>VLOOKUP($A101,'[1]Planilha1'!$A$1:$L$217,8,0)</f>
        <v>0</v>
      </c>
      <c r="K101" s="18">
        <f t="shared" si="2"/>
        <v>5636.57</v>
      </c>
      <c r="L101" s="18">
        <f>VLOOKUP($A101,'[1]Planilha1'!$A$1:$L$217,9,0)</f>
        <v>1775.51</v>
      </c>
      <c r="M101" s="18">
        <f t="shared" si="3"/>
        <v>3861.0599999999995</v>
      </c>
    </row>
    <row r="102" spans="1:13" s="21" customFormat="1" ht="15" customHeight="1">
      <c r="A102" s="14">
        <v>1403</v>
      </c>
      <c r="B102" s="15" t="s">
        <v>209</v>
      </c>
      <c r="C102" s="20" t="s">
        <v>27</v>
      </c>
      <c r="D102" s="17" t="s">
        <v>124</v>
      </c>
      <c r="E102" s="17" t="s">
        <v>210</v>
      </c>
      <c r="F102" s="17"/>
      <c r="G102" s="17" t="s">
        <v>16</v>
      </c>
      <c r="H102" s="18">
        <f>VLOOKUP($A102,'[1]Planilha1'!$A$1:$L$217,12,0)</f>
        <v>2823.13</v>
      </c>
      <c r="I102" s="18">
        <f>VLOOKUP($A102,'[1]Planilha1'!$A$1:$L$217,7,0)</f>
        <v>0</v>
      </c>
      <c r="J102" s="18">
        <f>VLOOKUP($A102,'[1]Planilha1'!$A$1:$L$217,8,0)</f>
        <v>0</v>
      </c>
      <c r="K102" s="18">
        <f t="shared" si="2"/>
        <v>2823.13</v>
      </c>
      <c r="L102" s="18">
        <f>VLOOKUP($A102,'[1]Planilha1'!$A$1:$L$217,9,0)</f>
        <v>1073.32</v>
      </c>
      <c r="M102" s="18">
        <f t="shared" si="3"/>
        <v>1749.8100000000002</v>
      </c>
    </row>
    <row r="103" spans="1:13" s="21" customFormat="1" ht="15" customHeight="1">
      <c r="A103" s="14">
        <v>2093</v>
      </c>
      <c r="B103" s="15" t="s">
        <v>211</v>
      </c>
      <c r="C103" s="20">
        <v>43290</v>
      </c>
      <c r="D103" s="17" t="s">
        <v>60</v>
      </c>
      <c r="E103" s="17"/>
      <c r="F103" s="17"/>
      <c r="G103" s="17" t="s">
        <v>22</v>
      </c>
      <c r="H103" s="18">
        <f>VLOOKUP($A103,'[1]Planilha1'!$A$1:$L$217,12,0)</f>
        <v>3985.97</v>
      </c>
      <c r="I103" s="18">
        <f>VLOOKUP($A103,'[1]Planilha1'!$A$1:$L$217,7,0)</f>
        <v>0</v>
      </c>
      <c r="J103" s="18">
        <f>VLOOKUP($A103,'[1]Planilha1'!$A$1:$L$217,8,0)</f>
        <v>0</v>
      </c>
      <c r="K103" s="18">
        <f t="shared" si="2"/>
        <v>3985.97</v>
      </c>
      <c r="L103" s="18">
        <f>VLOOKUP($A103,'[1]Planilha1'!$A$1:$L$217,9,0)</f>
        <v>907.56</v>
      </c>
      <c r="M103" s="18">
        <f t="shared" si="3"/>
        <v>3078.41</v>
      </c>
    </row>
    <row r="104" spans="1:13" s="21" customFormat="1" ht="15">
      <c r="A104" s="14">
        <v>2088</v>
      </c>
      <c r="B104" s="15" t="s">
        <v>212</v>
      </c>
      <c r="C104" s="20">
        <v>43283</v>
      </c>
      <c r="D104" s="17" t="s">
        <v>79</v>
      </c>
      <c r="E104" s="17"/>
      <c r="F104" s="17"/>
      <c r="G104" s="17" t="s">
        <v>22</v>
      </c>
      <c r="H104" s="18">
        <f>VLOOKUP($A104,'[1]Planilha1'!$A$1:$L$217,12,0)</f>
        <v>9319.84</v>
      </c>
      <c r="I104" s="18">
        <f>VLOOKUP($A104,'[1]Planilha1'!$A$1:$L$217,7,0)</f>
        <v>0</v>
      </c>
      <c r="J104" s="18">
        <f>VLOOKUP($A104,'[1]Planilha1'!$A$1:$L$217,8,0)</f>
        <v>0</v>
      </c>
      <c r="K104" s="18">
        <f t="shared" si="2"/>
        <v>9319.84</v>
      </c>
      <c r="L104" s="18">
        <f>VLOOKUP($A104,'[1]Planilha1'!$A$1:$L$217,9,0)</f>
        <v>2275.62</v>
      </c>
      <c r="M104" s="18">
        <f t="shared" si="3"/>
        <v>7044.22</v>
      </c>
    </row>
    <row r="105" spans="1:13" s="21" customFormat="1" ht="15" customHeight="1">
      <c r="A105" s="24">
        <v>1963</v>
      </c>
      <c r="B105" s="15" t="s">
        <v>213</v>
      </c>
      <c r="C105" s="20" t="s">
        <v>121</v>
      </c>
      <c r="D105" s="17" t="s">
        <v>36</v>
      </c>
      <c r="E105" s="17"/>
      <c r="F105" s="17"/>
      <c r="G105" s="17" t="s">
        <v>22</v>
      </c>
      <c r="H105" s="18">
        <f>VLOOKUP($A105,'[1]Planilha1'!$A$1:$L$217,12,0)</f>
        <v>1510.63</v>
      </c>
      <c r="I105" s="18">
        <f>VLOOKUP($A105,'[1]Planilha1'!$A$1:$L$217,7,0)</f>
        <v>0</v>
      </c>
      <c r="J105" s="18">
        <f>VLOOKUP($A105,'[1]Planilha1'!$A$1:$L$217,8,0)</f>
        <v>0</v>
      </c>
      <c r="K105" s="18">
        <f t="shared" si="2"/>
        <v>1510.63</v>
      </c>
      <c r="L105" s="18">
        <f>VLOOKUP($A105,'[1]Planilha1'!$A$1:$L$217,9,0)</f>
        <v>355.5</v>
      </c>
      <c r="M105" s="18">
        <f t="shared" si="3"/>
        <v>1155.13</v>
      </c>
    </row>
    <row r="106" spans="1:13" s="21" customFormat="1" ht="15" customHeight="1">
      <c r="A106" s="14">
        <v>1860</v>
      </c>
      <c r="B106" s="15" t="s">
        <v>214</v>
      </c>
      <c r="C106" s="20" t="s">
        <v>215</v>
      </c>
      <c r="D106" s="17" t="s">
        <v>14</v>
      </c>
      <c r="E106" s="17" t="s">
        <v>30</v>
      </c>
      <c r="F106" s="17"/>
      <c r="G106" s="17" t="s">
        <v>16</v>
      </c>
      <c r="H106" s="18">
        <f>VLOOKUP($A106,'[1]Planilha1'!$A$1:$L$217,12,0)</f>
        <v>7289</v>
      </c>
      <c r="I106" s="18">
        <f>VLOOKUP($A106,'[1]Planilha1'!$A$1:$L$217,7,0)</f>
        <v>0</v>
      </c>
      <c r="J106" s="18">
        <f>VLOOKUP($A106,'[1]Planilha1'!$A$1:$L$217,8,0)</f>
        <v>0</v>
      </c>
      <c r="K106" s="18">
        <f t="shared" si="2"/>
        <v>7289</v>
      </c>
      <c r="L106" s="18">
        <f>VLOOKUP($A106,'[1]Planilha1'!$A$1:$L$217,9,0)</f>
        <v>1576.02</v>
      </c>
      <c r="M106" s="18">
        <f t="shared" si="3"/>
        <v>5712.98</v>
      </c>
    </row>
    <row r="107" spans="1:13" s="21" customFormat="1" ht="15" customHeight="1">
      <c r="A107" s="14">
        <v>1637</v>
      </c>
      <c r="B107" s="15" t="s">
        <v>216</v>
      </c>
      <c r="C107" s="20" t="s">
        <v>18</v>
      </c>
      <c r="D107" s="17" t="s">
        <v>79</v>
      </c>
      <c r="E107" s="17"/>
      <c r="F107" s="17"/>
      <c r="G107" s="17" t="s">
        <v>84</v>
      </c>
      <c r="H107" s="18">
        <f>VLOOKUP($A107,'[1]Planilha1'!$A$1:$L$217,12,0)</f>
        <v>9319.84</v>
      </c>
      <c r="I107" s="18">
        <f>VLOOKUP($A107,'[1]Planilha1'!$A$1:$L$217,7,0)</f>
        <v>0</v>
      </c>
      <c r="J107" s="18">
        <f>VLOOKUP($A107,'[1]Planilha1'!$A$1:$L$217,8,0)</f>
        <v>0</v>
      </c>
      <c r="K107" s="18">
        <f t="shared" si="2"/>
        <v>9319.84</v>
      </c>
      <c r="L107" s="18">
        <f>VLOOKUP($A107,'[1]Planilha1'!$A$1:$L$217,9,0)</f>
        <v>2531.15</v>
      </c>
      <c r="M107" s="18">
        <f t="shared" si="3"/>
        <v>6788.6900000000005</v>
      </c>
    </row>
    <row r="108" spans="1:13" s="21" customFormat="1" ht="15" customHeight="1">
      <c r="A108" s="14">
        <v>1545</v>
      </c>
      <c r="B108" s="15" t="s">
        <v>217</v>
      </c>
      <c r="C108" s="20" t="s">
        <v>166</v>
      </c>
      <c r="D108" s="17" t="s">
        <v>96</v>
      </c>
      <c r="E108" s="17"/>
      <c r="F108" s="17"/>
      <c r="G108" s="17" t="s">
        <v>16</v>
      </c>
      <c r="H108" s="18">
        <f>VLOOKUP($A108,'[1]Planilha1'!$A$1:$L$217,12,0)</f>
        <v>4859.9</v>
      </c>
      <c r="I108" s="18">
        <f>VLOOKUP($A108,'[1]Planilha1'!$A$1:$L$217,7,0)</f>
        <v>0</v>
      </c>
      <c r="J108" s="18">
        <f>VLOOKUP($A108,'[1]Planilha1'!$A$1:$L$217,8,0)</f>
        <v>3887.92</v>
      </c>
      <c r="K108" s="18">
        <f t="shared" si="2"/>
        <v>8747.82</v>
      </c>
      <c r="L108" s="18">
        <f>VLOOKUP($A108,'[1]Planilha1'!$A$1:$L$217,9,0)</f>
        <v>1003.43</v>
      </c>
      <c r="M108" s="18">
        <f t="shared" si="3"/>
        <v>7744.389999999999</v>
      </c>
    </row>
    <row r="109" spans="1:13" s="21" customFormat="1" ht="15" customHeight="1">
      <c r="A109" s="14">
        <v>2076</v>
      </c>
      <c r="B109" s="15" t="s">
        <v>218</v>
      </c>
      <c r="C109" s="20">
        <v>43230</v>
      </c>
      <c r="D109" s="17" t="s">
        <v>219</v>
      </c>
      <c r="E109" s="17"/>
      <c r="F109" s="17"/>
      <c r="G109" s="17" t="s">
        <v>22</v>
      </c>
      <c r="H109" s="18">
        <f>VLOOKUP($A109,'[1]Planilha1'!$A$1:$L$217,12,0)</f>
        <v>22673.78</v>
      </c>
      <c r="I109" s="18">
        <f>VLOOKUP($A109,'[1]Planilha1'!$A$1:$L$217,7,0)</f>
        <v>0</v>
      </c>
      <c r="J109" s="18">
        <f>VLOOKUP($A109,'[1]Planilha1'!$A$1:$L$217,8,0)</f>
        <v>0</v>
      </c>
      <c r="K109" s="18">
        <f t="shared" si="2"/>
        <v>22673.78</v>
      </c>
      <c r="L109" s="18">
        <f>VLOOKUP($A109,'[1]Planilha1'!$A$1:$L$217,9,0)</f>
        <v>5947.96</v>
      </c>
      <c r="M109" s="18">
        <f t="shared" si="3"/>
        <v>16725.82</v>
      </c>
    </row>
    <row r="110" spans="1:13" s="21" customFormat="1" ht="15" customHeight="1">
      <c r="A110" s="14">
        <v>2084</v>
      </c>
      <c r="B110" s="15" t="s">
        <v>220</v>
      </c>
      <c r="C110" s="20" t="s">
        <v>221</v>
      </c>
      <c r="D110" s="17" t="s">
        <v>222</v>
      </c>
      <c r="E110" s="17"/>
      <c r="F110" s="17"/>
      <c r="G110" s="17" t="s">
        <v>22</v>
      </c>
      <c r="H110" s="18">
        <f>VLOOKUP($A110,'[1]Planilha1'!$A$1:$L$217,12,0)</f>
        <v>22673.78</v>
      </c>
      <c r="I110" s="18">
        <f>VLOOKUP($A110,'[1]Planilha1'!$A$1:$L$217,7,0)</f>
        <v>0</v>
      </c>
      <c r="J110" s="18">
        <f>VLOOKUP($A110,'[1]Planilha1'!$A$1:$L$217,8,0)</f>
        <v>0</v>
      </c>
      <c r="K110" s="18">
        <f t="shared" si="2"/>
        <v>22673.78</v>
      </c>
      <c r="L110" s="18">
        <f>VLOOKUP($A110,'[1]Planilha1'!$A$1:$L$217,9,0)</f>
        <v>5895.82</v>
      </c>
      <c r="M110" s="18">
        <f t="shared" si="3"/>
        <v>16777.96</v>
      </c>
    </row>
    <row r="111" spans="1:13" s="21" customFormat="1" ht="15" customHeight="1">
      <c r="A111" s="25">
        <v>7</v>
      </c>
      <c r="B111" s="26" t="s">
        <v>223</v>
      </c>
      <c r="C111" s="20">
        <v>24782</v>
      </c>
      <c r="D111" s="17" t="s">
        <v>224</v>
      </c>
      <c r="E111" s="17"/>
      <c r="F111" s="17"/>
      <c r="G111" s="17" t="s">
        <v>16</v>
      </c>
      <c r="H111" s="18">
        <f>VLOOKUP($A111,'[1]Planilha1'!$A$1:$L$217,12,0)</f>
        <v>7378.07</v>
      </c>
      <c r="I111" s="18">
        <f>VLOOKUP($A111,'[1]Planilha1'!$A$1:$L$217,7,0)</f>
        <v>0</v>
      </c>
      <c r="J111" s="18">
        <f>VLOOKUP($A111,'[1]Planilha1'!$A$1:$L$217,8,0)</f>
        <v>0</v>
      </c>
      <c r="K111" s="18">
        <f t="shared" si="2"/>
        <v>7378.07</v>
      </c>
      <c r="L111" s="18">
        <f>VLOOKUP($A111,'[1]Planilha1'!$A$1:$L$217,9,0)</f>
        <v>7378.07</v>
      </c>
      <c r="M111" s="18">
        <f t="shared" si="3"/>
        <v>0</v>
      </c>
    </row>
    <row r="112" spans="1:13" s="21" customFormat="1" ht="15" customHeight="1">
      <c r="A112" s="14">
        <v>29</v>
      </c>
      <c r="B112" s="15" t="s">
        <v>225</v>
      </c>
      <c r="C112" s="20">
        <v>26847</v>
      </c>
      <c r="D112" s="17" t="s">
        <v>226</v>
      </c>
      <c r="E112" s="17" t="s">
        <v>227</v>
      </c>
      <c r="F112" s="17"/>
      <c r="G112" s="17" t="s">
        <v>16</v>
      </c>
      <c r="H112" s="18">
        <f>VLOOKUP($A112,'[1]Planilha1'!$A$1:$L$217,12,0)</f>
        <v>5490.73</v>
      </c>
      <c r="I112" s="18">
        <f>VLOOKUP($A112,'[1]Planilha1'!$A$1:$L$217,7,0)</f>
        <v>0</v>
      </c>
      <c r="J112" s="18">
        <f>VLOOKUP($A112,'[1]Planilha1'!$A$1:$L$217,8,0)</f>
        <v>3843.51</v>
      </c>
      <c r="K112" s="18">
        <f t="shared" si="2"/>
        <v>9334.24</v>
      </c>
      <c r="L112" s="18">
        <f>VLOOKUP($A112,'[1]Planilha1'!$A$1:$L$217,9,0)</f>
        <v>1210.26</v>
      </c>
      <c r="M112" s="18">
        <f t="shared" si="3"/>
        <v>8123.98</v>
      </c>
    </row>
    <row r="113" spans="1:13" s="21" customFormat="1" ht="15" customHeight="1">
      <c r="A113" s="14">
        <v>1546</v>
      </c>
      <c r="B113" s="15" t="s">
        <v>228</v>
      </c>
      <c r="C113" s="20" t="s">
        <v>166</v>
      </c>
      <c r="D113" s="17" t="s">
        <v>96</v>
      </c>
      <c r="E113" s="17"/>
      <c r="F113" s="17"/>
      <c r="G113" s="17" t="s">
        <v>16</v>
      </c>
      <c r="H113" s="18">
        <f>VLOOKUP($A113,'[1]Planilha1'!$A$1:$L$217,12,0)</f>
        <v>4162.7</v>
      </c>
      <c r="I113" s="18">
        <f>VLOOKUP($A113,'[1]Planilha1'!$A$1:$L$217,7,0)</f>
        <v>0</v>
      </c>
      <c r="J113" s="18">
        <f>VLOOKUP($A113,'[1]Planilha1'!$A$1:$L$217,8,0)</f>
        <v>0</v>
      </c>
      <c r="K113" s="18">
        <f t="shared" si="2"/>
        <v>4162.7</v>
      </c>
      <c r="L113" s="18">
        <f>VLOOKUP($A113,'[1]Planilha1'!$A$1:$L$217,9,0)</f>
        <v>737.8</v>
      </c>
      <c r="M113" s="18">
        <f t="shared" si="3"/>
        <v>3424.8999999999996</v>
      </c>
    </row>
    <row r="114" spans="1:13" s="21" customFormat="1" ht="15" customHeight="1">
      <c r="A114" s="14">
        <v>1647</v>
      </c>
      <c r="B114" s="15" t="s">
        <v>229</v>
      </c>
      <c r="C114" s="20" t="s">
        <v>101</v>
      </c>
      <c r="D114" s="17" t="s">
        <v>14</v>
      </c>
      <c r="E114" s="17" t="s">
        <v>191</v>
      </c>
      <c r="F114" s="17" t="s">
        <v>230</v>
      </c>
      <c r="G114" s="17" t="s">
        <v>84</v>
      </c>
      <c r="H114" s="18">
        <f>VLOOKUP($A114,'[1]Planilha1'!$A$1:$L$217,12,0)</f>
        <v>10361.01</v>
      </c>
      <c r="I114" s="18">
        <f>VLOOKUP($A114,'[1]Planilha1'!$A$1:$L$217,7,0)</f>
        <v>0</v>
      </c>
      <c r="J114" s="18">
        <f>VLOOKUP($A114,'[1]Planilha1'!$A$1:$L$217,8,0)</f>
        <v>0</v>
      </c>
      <c r="K114" s="18">
        <f t="shared" si="2"/>
        <v>10361.01</v>
      </c>
      <c r="L114" s="18">
        <f>VLOOKUP($A114,'[1]Planilha1'!$A$1:$L$217,9,0)</f>
        <v>2561.94</v>
      </c>
      <c r="M114" s="18">
        <f t="shared" si="3"/>
        <v>7799.07</v>
      </c>
    </row>
    <row r="115" spans="1:13" s="21" customFormat="1" ht="15" customHeight="1">
      <c r="A115" s="14">
        <v>2006</v>
      </c>
      <c r="B115" s="15" t="s">
        <v>231</v>
      </c>
      <c r="C115" s="20">
        <v>42795</v>
      </c>
      <c r="D115" s="17" t="s">
        <v>21</v>
      </c>
      <c r="E115" s="17"/>
      <c r="F115" s="17"/>
      <c r="G115" s="17" t="s">
        <v>22</v>
      </c>
      <c r="H115" s="18">
        <f>VLOOKUP($A115,'[1]Planilha1'!$A$1:$L$217,12,0)</f>
        <v>3188.78</v>
      </c>
      <c r="I115" s="18">
        <f>VLOOKUP($A115,'[1]Planilha1'!$A$1:$L$217,7,0)</f>
        <v>0</v>
      </c>
      <c r="J115" s="18">
        <f>VLOOKUP($A115,'[1]Planilha1'!$A$1:$L$217,8,0)</f>
        <v>0</v>
      </c>
      <c r="K115" s="18">
        <f t="shared" si="2"/>
        <v>3188.78</v>
      </c>
      <c r="L115" s="18">
        <f>VLOOKUP($A115,'[1]Planilha1'!$A$1:$L$217,9,0)</f>
        <v>553.44</v>
      </c>
      <c r="M115" s="18">
        <f t="shared" si="3"/>
        <v>2635.34</v>
      </c>
    </row>
    <row r="116" spans="1:13" s="21" customFormat="1" ht="15" customHeight="1">
      <c r="A116" s="14">
        <v>1562</v>
      </c>
      <c r="B116" s="15" t="s">
        <v>232</v>
      </c>
      <c r="C116" s="20" t="s">
        <v>233</v>
      </c>
      <c r="D116" s="17" t="s">
        <v>14</v>
      </c>
      <c r="E116" s="17" t="s">
        <v>234</v>
      </c>
      <c r="F116" s="17"/>
      <c r="G116" s="17" t="s">
        <v>16</v>
      </c>
      <c r="H116" s="18">
        <f>VLOOKUP($A116,'[1]Planilha1'!$A$1:$L$217,12,0)</f>
        <v>5241.9</v>
      </c>
      <c r="I116" s="18">
        <f>VLOOKUP($A116,'[1]Planilha1'!$A$1:$L$217,7,0)</f>
        <v>0</v>
      </c>
      <c r="J116" s="18">
        <f>VLOOKUP($A116,'[1]Planilha1'!$A$1:$L$217,8,0)</f>
        <v>0</v>
      </c>
      <c r="K116" s="18">
        <f t="shared" si="2"/>
        <v>5241.9</v>
      </c>
      <c r="L116" s="18">
        <f>VLOOKUP($A116,'[1]Planilha1'!$A$1:$L$217,9,0)</f>
        <v>1090.92</v>
      </c>
      <c r="M116" s="18">
        <f t="shared" si="3"/>
        <v>4150.98</v>
      </c>
    </row>
    <row r="117" spans="1:13" s="21" customFormat="1" ht="15" customHeight="1">
      <c r="A117" s="14">
        <v>1605</v>
      </c>
      <c r="B117" s="15" t="s">
        <v>235</v>
      </c>
      <c r="C117" s="20" t="s">
        <v>146</v>
      </c>
      <c r="D117" s="17" t="s">
        <v>14</v>
      </c>
      <c r="E117" s="17" t="s">
        <v>15</v>
      </c>
      <c r="F117" s="17" t="s">
        <v>236</v>
      </c>
      <c r="G117" s="17" t="s">
        <v>84</v>
      </c>
      <c r="H117" s="18">
        <f>VLOOKUP($A117,'[1]Planilha1'!$A$1:$L$217,12,0)</f>
        <v>11665.8</v>
      </c>
      <c r="I117" s="18">
        <f>VLOOKUP($A117,'[1]Planilha1'!$A$1:$L$217,7,0)</f>
        <v>0</v>
      </c>
      <c r="J117" s="18">
        <f>VLOOKUP($A117,'[1]Planilha1'!$A$1:$L$217,8,0)</f>
        <v>0</v>
      </c>
      <c r="K117" s="18">
        <f t="shared" si="2"/>
        <v>11665.8</v>
      </c>
      <c r="L117" s="18">
        <f>VLOOKUP($A117,'[1]Planilha1'!$A$1:$L$217,9,0)</f>
        <v>2904.65</v>
      </c>
      <c r="M117" s="18">
        <f t="shared" si="3"/>
        <v>8761.15</v>
      </c>
    </row>
    <row r="118" spans="1:13" s="21" customFormat="1" ht="15" customHeight="1">
      <c r="A118" s="14">
        <v>1564</v>
      </c>
      <c r="B118" s="15" t="s">
        <v>237</v>
      </c>
      <c r="C118" s="20" t="s">
        <v>238</v>
      </c>
      <c r="D118" s="17" t="s">
        <v>239</v>
      </c>
      <c r="E118" s="17"/>
      <c r="F118" s="17"/>
      <c r="G118" s="17" t="s">
        <v>22</v>
      </c>
      <c r="H118" s="18">
        <f>VLOOKUP($A118,'[1]Planilha1'!$A$1:$L$217,12,0)</f>
        <v>8698.52</v>
      </c>
      <c r="I118" s="18">
        <f>VLOOKUP($A118,'[1]Planilha1'!$A$1:$L$217,7,0)</f>
        <v>0</v>
      </c>
      <c r="J118" s="18">
        <f>VLOOKUP($A118,'[1]Planilha1'!$A$1:$L$217,8,0)</f>
        <v>0</v>
      </c>
      <c r="K118" s="18">
        <f t="shared" si="2"/>
        <v>8698.52</v>
      </c>
      <c r="L118" s="18">
        <f>VLOOKUP($A118,'[1]Planilha1'!$A$1:$L$217,9,0)</f>
        <v>2976.92</v>
      </c>
      <c r="M118" s="18">
        <f t="shared" si="3"/>
        <v>5721.6</v>
      </c>
    </row>
    <row r="119" spans="1:13" s="21" customFormat="1" ht="15">
      <c r="A119" s="14">
        <v>1444</v>
      </c>
      <c r="B119" s="15" t="s">
        <v>240</v>
      </c>
      <c r="C119" s="20" t="s">
        <v>135</v>
      </c>
      <c r="D119" s="17" t="s">
        <v>96</v>
      </c>
      <c r="E119" s="17"/>
      <c r="F119" s="17"/>
      <c r="G119" s="17" t="s">
        <v>16</v>
      </c>
      <c r="H119" s="18">
        <f>VLOOKUP($A119,'[1]Planilha1'!$A$1:$L$217,12,0)</f>
        <v>4859.9</v>
      </c>
      <c r="I119" s="18">
        <f>VLOOKUP($A119,'[1]Planilha1'!$A$1:$L$217,7,0)</f>
        <v>0</v>
      </c>
      <c r="J119" s="18">
        <f>VLOOKUP($A119,'[1]Planilha1'!$A$1:$L$217,8,0)</f>
        <v>0</v>
      </c>
      <c r="K119" s="18">
        <f t="shared" si="2"/>
        <v>4859.9</v>
      </c>
      <c r="L119" s="18">
        <f>VLOOKUP($A119,'[1]Planilha1'!$A$1:$L$217,9,0)</f>
        <v>3303.41</v>
      </c>
      <c r="M119" s="18">
        <f t="shared" si="3"/>
        <v>1556.4899999999998</v>
      </c>
    </row>
    <row r="120" spans="1:13" s="21" customFormat="1" ht="15" customHeight="1">
      <c r="A120" s="24">
        <v>2110</v>
      </c>
      <c r="B120" s="15" t="s">
        <v>241</v>
      </c>
      <c r="C120" s="20">
        <v>43297</v>
      </c>
      <c r="D120" s="17" t="s">
        <v>36</v>
      </c>
      <c r="E120" s="17"/>
      <c r="F120" s="17"/>
      <c r="G120" s="17" t="s">
        <v>22</v>
      </c>
      <c r="H120" s="18">
        <f>VLOOKUP($A120,'[1]Planilha1'!$A$1:$L$217,12,0)</f>
        <v>1510.63</v>
      </c>
      <c r="I120" s="18">
        <f>VLOOKUP($A120,'[1]Planilha1'!$A$1:$L$217,7,0)</f>
        <v>0</v>
      </c>
      <c r="J120" s="18">
        <f>VLOOKUP($A120,'[1]Planilha1'!$A$1:$L$217,8,0)</f>
        <v>0</v>
      </c>
      <c r="K120" s="18">
        <f t="shared" si="2"/>
        <v>1510.63</v>
      </c>
      <c r="L120" s="18">
        <f>VLOOKUP($A120,'[1]Planilha1'!$A$1:$L$217,9,0)</f>
        <v>252.63</v>
      </c>
      <c r="M120" s="18">
        <f t="shared" si="3"/>
        <v>1258</v>
      </c>
    </row>
    <row r="121" spans="1:13" s="21" customFormat="1" ht="15" customHeight="1">
      <c r="A121" s="14">
        <v>1604</v>
      </c>
      <c r="B121" s="15" t="s">
        <v>242</v>
      </c>
      <c r="C121" s="20" t="s">
        <v>146</v>
      </c>
      <c r="D121" s="17" t="s">
        <v>14</v>
      </c>
      <c r="E121" s="17" t="s">
        <v>28</v>
      </c>
      <c r="F121" s="17"/>
      <c r="G121" s="17" t="s">
        <v>16</v>
      </c>
      <c r="H121" s="18">
        <f>VLOOKUP($A121,'[1]Planilha1'!$A$1:$L$217,12,0)</f>
        <v>8109</v>
      </c>
      <c r="I121" s="18">
        <f>VLOOKUP($A121,'[1]Planilha1'!$A$1:$L$217,7,0)</f>
        <v>0</v>
      </c>
      <c r="J121" s="18">
        <f>VLOOKUP($A121,'[1]Planilha1'!$A$1:$L$217,8,0)</f>
        <v>0</v>
      </c>
      <c r="K121" s="18">
        <f t="shared" si="2"/>
        <v>8109</v>
      </c>
      <c r="L121" s="18">
        <f>VLOOKUP($A121,'[1]Planilha1'!$A$1:$L$217,9,0)</f>
        <v>2311.53</v>
      </c>
      <c r="M121" s="18">
        <f t="shared" si="3"/>
        <v>5797.469999999999</v>
      </c>
    </row>
    <row r="122" spans="1:13" s="21" customFormat="1" ht="15">
      <c r="A122" s="14">
        <v>1598</v>
      </c>
      <c r="B122" s="15" t="s">
        <v>243</v>
      </c>
      <c r="C122" s="20" t="s">
        <v>244</v>
      </c>
      <c r="D122" s="17" t="s">
        <v>43</v>
      </c>
      <c r="E122" s="17"/>
      <c r="F122" s="17"/>
      <c r="G122" s="17" t="s">
        <v>22</v>
      </c>
      <c r="H122" s="18">
        <f>VLOOKUP($A122,'[1]Planilha1'!$A$1:$L$217,12,0)</f>
        <v>5436.57</v>
      </c>
      <c r="I122" s="18">
        <f>VLOOKUP($A122,'[1]Planilha1'!$A$1:$L$217,7,0)</f>
        <v>0</v>
      </c>
      <c r="J122" s="18">
        <f>VLOOKUP($A122,'[1]Planilha1'!$A$1:$L$217,8,0)</f>
        <v>3805.6</v>
      </c>
      <c r="K122" s="18">
        <f t="shared" si="2"/>
        <v>9242.17</v>
      </c>
      <c r="L122" s="18">
        <f>VLOOKUP($A122,'[1]Planilha1'!$A$1:$L$217,9,0)</f>
        <v>1191.04</v>
      </c>
      <c r="M122" s="18">
        <f t="shared" si="3"/>
        <v>8051.13</v>
      </c>
    </row>
    <row r="123" spans="1:13" s="21" customFormat="1" ht="15" customHeight="1">
      <c r="A123" s="24">
        <v>1964</v>
      </c>
      <c r="B123" s="15" t="s">
        <v>245</v>
      </c>
      <c r="C123" s="20" t="s">
        <v>121</v>
      </c>
      <c r="D123" s="17" t="s">
        <v>36</v>
      </c>
      <c r="E123" s="17"/>
      <c r="F123" s="17"/>
      <c r="G123" s="17" t="s">
        <v>22</v>
      </c>
      <c r="H123" s="18">
        <f>VLOOKUP($A123,'[1]Planilha1'!$A$1:$L$217,12,0)</f>
        <v>1510.63</v>
      </c>
      <c r="I123" s="18">
        <f>VLOOKUP($A123,'[1]Planilha1'!$A$1:$L$217,7,0)</f>
        <v>0</v>
      </c>
      <c r="J123" s="18">
        <f>VLOOKUP($A123,'[1]Planilha1'!$A$1:$L$217,8,0)</f>
        <v>0</v>
      </c>
      <c r="K123" s="18">
        <f t="shared" si="2"/>
        <v>1510.63</v>
      </c>
      <c r="L123" s="18">
        <f>VLOOKUP($A123,'[1]Planilha1'!$A$1:$L$217,9,0)</f>
        <v>355.5</v>
      </c>
      <c r="M123" s="18">
        <f t="shared" si="3"/>
        <v>1155.13</v>
      </c>
    </row>
    <row r="124" spans="1:13" s="21" customFormat="1" ht="15" customHeight="1">
      <c r="A124" s="14">
        <v>1380</v>
      </c>
      <c r="B124" s="15" t="s">
        <v>246</v>
      </c>
      <c r="C124" s="20" t="s">
        <v>127</v>
      </c>
      <c r="D124" s="17" t="s">
        <v>14</v>
      </c>
      <c r="E124" s="17" t="s">
        <v>247</v>
      </c>
      <c r="F124" s="17"/>
      <c r="G124" s="17" t="s">
        <v>16</v>
      </c>
      <c r="H124" s="18">
        <f>VLOOKUP($A124,'[1]Planilha1'!$A$1:$L$217,12,0)</f>
        <v>5241.9</v>
      </c>
      <c r="I124" s="18">
        <f>VLOOKUP($A124,'[1]Planilha1'!$A$1:$L$217,7,0)</f>
        <v>0</v>
      </c>
      <c r="J124" s="18">
        <f>VLOOKUP($A124,'[1]Planilha1'!$A$1:$L$217,8,0)</f>
        <v>0</v>
      </c>
      <c r="K124" s="18">
        <f t="shared" si="2"/>
        <v>5241.9</v>
      </c>
      <c r="L124" s="18">
        <f>VLOOKUP($A124,'[1]Planilha1'!$A$1:$L$217,9,0)</f>
        <v>1048.26</v>
      </c>
      <c r="M124" s="18">
        <f t="shared" si="3"/>
        <v>4193.639999999999</v>
      </c>
    </row>
    <row r="125" spans="1:13" s="21" customFormat="1" ht="15" customHeight="1">
      <c r="A125" s="14">
        <v>1644</v>
      </c>
      <c r="B125" s="15" t="s">
        <v>248</v>
      </c>
      <c r="C125" s="20" t="s">
        <v>249</v>
      </c>
      <c r="D125" s="17" t="s">
        <v>14</v>
      </c>
      <c r="E125" s="17" t="s">
        <v>19</v>
      </c>
      <c r="F125" s="17"/>
      <c r="G125" s="17" t="s">
        <v>16</v>
      </c>
      <c r="H125" s="18">
        <f>VLOOKUP($A125,'[1]Planilha1'!$A$1:$L$217,12,0)</f>
        <v>11297.78</v>
      </c>
      <c r="I125" s="18">
        <f>VLOOKUP($A125,'[1]Planilha1'!$A$1:$L$217,7,0)</f>
        <v>0</v>
      </c>
      <c r="J125" s="18">
        <f>VLOOKUP($A125,'[1]Planilha1'!$A$1:$L$217,8,0)</f>
        <v>0</v>
      </c>
      <c r="K125" s="18">
        <f t="shared" si="2"/>
        <v>11297.78</v>
      </c>
      <c r="L125" s="18">
        <f>VLOOKUP($A125,'[1]Planilha1'!$A$1:$L$217,9,0)</f>
        <v>2819.56</v>
      </c>
      <c r="M125" s="18">
        <f t="shared" si="3"/>
        <v>8478.220000000001</v>
      </c>
    </row>
    <row r="126" spans="1:13" s="21" customFormat="1" ht="15" customHeight="1">
      <c r="A126" s="14">
        <v>1675</v>
      </c>
      <c r="B126" s="15" t="s">
        <v>250</v>
      </c>
      <c r="C126" s="20" t="s">
        <v>251</v>
      </c>
      <c r="D126" s="17" t="s">
        <v>14</v>
      </c>
      <c r="E126" s="17" t="s">
        <v>110</v>
      </c>
      <c r="F126" s="17"/>
      <c r="G126" s="17" t="s">
        <v>16</v>
      </c>
      <c r="H126" s="18">
        <f>VLOOKUP($A126,'[1]Planilha1'!$A$1:$L$217,12,0)</f>
        <v>8935.619999999999</v>
      </c>
      <c r="I126" s="18">
        <f>VLOOKUP($A126,'[1]Planilha1'!$A$1:$L$217,7,0)</f>
        <v>5553.93</v>
      </c>
      <c r="J126" s="18">
        <f>VLOOKUP($A126,'[1]Planilha1'!$A$1:$L$217,8,0)</f>
        <v>0</v>
      </c>
      <c r="K126" s="18">
        <f t="shared" si="2"/>
        <v>14489.55</v>
      </c>
      <c r="L126" s="18">
        <f>VLOOKUP($A126,'[1]Planilha1'!$A$1:$L$217,9,0)</f>
        <v>11763.78</v>
      </c>
      <c r="M126" s="18">
        <f t="shared" si="3"/>
        <v>2725.7699999999986</v>
      </c>
    </row>
    <row r="127" spans="1:13" s="21" customFormat="1" ht="15" customHeight="1">
      <c r="A127" s="14">
        <v>1622</v>
      </c>
      <c r="B127" s="15" t="s">
        <v>252</v>
      </c>
      <c r="C127" s="20">
        <v>41032</v>
      </c>
      <c r="D127" s="17" t="s">
        <v>96</v>
      </c>
      <c r="E127" s="17"/>
      <c r="F127" s="17"/>
      <c r="G127" s="17" t="s">
        <v>16</v>
      </c>
      <c r="H127" s="18">
        <f>VLOOKUP($A127,'[1]Planilha1'!$A$1:$L$217,12,0)</f>
        <v>1746.38</v>
      </c>
      <c r="I127" s="18">
        <f>VLOOKUP($A127,'[1]Planilha1'!$A$1:$L$217,7,0)</f>
        <v>0</v>
      </c>
      <c r="J127" s="18">
        <f>VLOOKUP($A127,'[1]Planilha1'!$A$1:$L$217,8,0)</f>
        <v>0</v>
      </c>
      <c r="K127" s="18">
        <f t="shared" si="2"/>
        <v>1746.38</v>
      </c>
      <c r="L127" s="18">
        <f>VLOOKUP($A127,'[1]Planilha1'!$A$1:$L$217,9,0)</f>
        <v>170.35</v>
      </c>
      <c r="M127" s="18">
        <f t="shared" si="3"/>
        <v>1576.0300000000002</v>
      </c>
    </row>
    <row r="128" spans="1:13" s="21" customFormat="1" ht="15" customHeight="1">
      <c r="A128" s="14">
        <v>1512</v>
      </c>
      <c r="B128" s="15" t="s">
        <v>253</v>
      </c>
      <c r="C128" s="20" t="s">
        <v>108</v>
      </c>
      <c r="D128" s="17" t="s">
        <v>96</v>
      </c>
      <c r="E128" s="17"/>
      <c r="F128" s="17"/>
      <c r="G128" s="17" t="s">
        <v>16</v>
      </c>
      <c r="H128" s="18">
        <f>VLOOKUP($A128,'[1]Planilha1'!$A$1:$L$217,12,0)</f>
        <v>4162.7</v>
      </c>
      <c r="I128" s="18">
        <f>VLOOKUP($A128,'[1]Planilha1'!$A$1:$L$217,7,0)</f>
        <v>0</v>
      </c>
      <c r="J128" s="18">
        <f>VLOOKUP($A128,'[1]Planilha1'!$A$1:$L$217,8,0)</f>
        <v>0</v>
      </c>
      <c r="K128" s="18">
        <f t="shared" si="2"/>
        <v>4162.7</v>
      </c>
      <c r="L128" s="18">
        <f>VLOOKUP($A128,'[1]Planilha1'!$A$1:$L$217,9,0)</f>
        <v>1670.7</v>
      </c>
      <c r="M128" s="18">
        <f t="shared" si="3"/>
        <v>2492</v>
      </c>
    </row>
    <row r="129" spans="1:13" s="21" customFormat="1" ht="15" customHeight="1">
      <c r="A129" s="14">
        <v>1733</v>
      </c>
      <c r="B129" s="15" t="s">
        <v>254</v>
      </c>
      <c r="C129" s="20" t="s">
        <v>255</v>
      </c>
      <c r="D129" s="17" t="s">
        <v>14</v>
      </c>
      <c r="E129" s="17" t="s">
        <v>19</v>
      </c>
      <c r="F129" s="17"/>
      <c r="G129" s="17" t="s">
        <v>16</v>
      </c>
      <c r="H129" s="18">
        <f>VLOOKUP($A129,'[1]Planilha1'!$A$1:$L$217,12,0)</f>
        <v>8109</v>
      </c>
      <c r="I129" s="18">
        <f>VLOOKUP($A129,'[1]Planilha1'!$A$1:$L$217,7,0)</f>
        <v>0</v>
      </c>
      <c r="J129" s="18">
        <f>VLOOKUP($A129,'[1]Planilha1'!$A$1:$L$217,8,0)</f>
        <v>0</v>
      </c>
      <c r="K129" s="18">
        <f t="shared" si="2"/>
        <v>8109</v>
      </c>
      <c r="L129" s="18">
        <f>VLOOKUP($A129,'[1]Planilha1'!$A$1:$L$217,9,0)</f>
        <v>1942.64</v>
      </c>
      <c r="M129" s="18">
        <f t="shared" si="3"/>
        <v>6166.36</v>
      </c>
    </row>
    <row r="130" spans="1:13" s="21" customFormat="1" ht="15" customHeight="1">
      <c r="A130" s="14">
        <v>1550</v>
      </c>
      <c r="B130" s="15" t="s">
        <v>256</v>
      </c>
      <c r="C130" s="20" t="s">
        <v>166</v>
      </c>
      <c r="D130" s="17" t="s">
        <v>96</v>
      </c>
      <c r="E130" s="17"/>
      <c r="F130" s="17" t="s">
        <v>257</v>
      </c>
      <c r="G130" s="17" t="s">
        <v>84</v>
      </c>
      <c r="H130" s="18">
        <f>VLOOKUP($A130,'[1]Planilha1'!$A$1:$L$217,12,0)</f>
        <v>8798.52</v>
      </c>
      <c r="I130" s="18">
        <f>VLOOKUP($A130,'[1]Planilha1'!$A$1:$L$217,7,0)</f>
        <v>0</v>
      </c>
      <c r="J130" s="18">
        <f>VLOOKUP($A130,'[1]Planilha1'!$A$1:$L$217,8,0)</f>
        <v>0</v>
      </c>
      <c r="K130" s="18">
        <f t="shared" si="2"/>
        <v>8798.52</v>
      </c>
      <c r="L130" s="18">
        <f>VLOOKUP($A130,'[1]Planilha1'!$A$1:$L$217,9,0)</f>
        <v>2052.62</v>
      </c>
      <c r="M130" s="18">
        <f t="shared" si="3"/>
        <v>6745.900000000001</v>
      </c>
    </row>
    <row r="131" spans="1:13" s="21" customFormat="1" ht="15">
      <c r="A131" s="14">
        <v>2035</v>
      </c>
      <c r="B131" s="15" t="s">
        <v>258</v>
      </c>
      <c r="C131" s="20">
        <v>42992</v>
      </c>
      <c r="D131" s="17" t="s">
        <v>60</v>
      </c>
      <c r="E131" s="17"/>
      <c r="F131" s="17"/>
      <c r="G131" s="17" t="s">
        <v>22</v>
      </c>
      <c r="H131" s="18">
        <f>VLOOKUP($A131,'[1]Planilha1'!$A$1:$L$217,12,0)</f>
        <v>3985.97</v>
      </c>
      <c r="I131" s="18">
        <f>VLOOKUP($A131,'[1]Planilha1'!$A$1:$L$217,7,0)</f>
        <v>0</v>
      </c>
      <c r="J131" s="18">
        <f>VLOOKUP($A131,'[1]Planilha1'!$A$1:$L$217,8,0)</f>
        <v>0</v>
      </c>
      <c r="K131" s="18">
        <f t="shared" si="2"/>
        <v>3985.97</v>
      </c>
      <c r="L131" s="18">
        <f>VLOOKUP($A131,'[1]Planilha1'!$A$1:$L$217,9,0)</f>
        <v>747.56</v>
      </c>
      <c r="M131" s="18">
        <f t="shared" si="3"/>
        <v>3238.41</v>
      </c>
    </row>
    <row r="132" spans="1:13" s="21" customFormat="1" ht="15" customHeight="1">
      <c r="A132" s="24">
        <v>2126</v>
      </c>
      <c r="B132" s="23" t="s">
        <v>259</v>
      </c>
      <c r="C132" s="20">
        <v>43314</v>
      </c>
      <c r="D132" s="17" t="s">
        <v>36</v>
      </c>
      <c r="E132" s="17"/>
      <c r="F132" s="17"/>
      <c r="G132" s="17" t="s">
        <v>22</v>
      </c>
      <c r="H132" s="18">
        <f>VLOOKUP($A132,'[1]Planilha1'!$A$1:$L$217,12,0)</f>
        <v>1510.63</v>
      </c>
      <c r="I132" s="18">
        <f>VLOOKUP($A132,'[1]Planilha1'!$A$1:$L$217,7,0)</f>
        <v>0</v>
      </c>
      <c r="J132" s="18">
        <f>VLOOKUP($A132,'[1]Planilha1'!$A$1:$L$217,8,0)</f>
        <v>0</v>
      </c>
      <c r="K132" s="18">
        <f aca="true" t="shared" si="4" ref="K132:K195">SUM(H132:J132)</f>
        <v>1510.63</v>
      </c>
      <c r="L132" s="18">
        <f>VLOOKUP($A132,'[1]Planilha1'!$A$1:$L$217,9,0)</f>
        <v>470.66</v>
      </c>
      <c r="M132" s="18">
        <f aca="true" t="shared" si="5" ref="M132:M195">K132-L132</f>
        <v>1039.97</v>
      </c>
    </row>
    <row r="133" spans="1:13" s="21" customFormat="1" ht="15" customHeight="1">
      <c r="A133" s="14">
        <v>1629</v>
      </c>
      <c r="B133" s="15" t="s">
        <v>260</v>
      </c>
      <c r="C133" s="20" t="s">
        <v>95</v>
      </c>
      <c r="D133" s="17" t="s">
        <v>96</v>
      </c>
      <c r="E133" s="17"/>
      <c r="F133" s="17" t="s">
        <v>261</v>
      </c>
      <c r="G133" s="17" t="s">
        <v>84</v>
      </c>
      <c r="H133" s="18">
        <f>VLOOKUP($A133,'[1]Planilha1'!$A$1:$L$217,12,0)</f>
        <v>8698.52</v>
      </c>
      <c r="I133" s="18">
        <f>VLOOKUP($A133,'[1]Planilha1'!$A$1:$L$217,7,0)</f>
        <v>0</v>
      </c>
      <c r="J133" s="18">
        <f>VLOOKUP($A133,'[1]Planilha1'!$A$1:$L$217,8,0)</f>
        <v>6088.96</v>
      </c>
      <c r="K133" s="18">
        <f t="shared" si="4"/>
        <v>14787.48</v>
      </c>
      <c r="L133" s="18">
        <f>VLOOKUP($A133,'[1]Planilha1'!$A$1:$L$217,9,0)</f>
        <v>2104.76</v>
      </c>
      <c r="M133" s="18">
        <f t="shared" si="5"/>
        <v>12682.72</v>
      </c>
    </row>
    <row r="134" spans="1:13" s="21" customFormat="1" ht="15" customHeight="1">
      <c r="A134" s="14">
        <v>1643</v>
      </c>
      <c r="B134" s="15" t="s">
        <v>262</v>
      </c>
      <c r="C134" s="20" t="s">
        <v>249</v>
      </c>
      <c r="D134" s="17" t="s">
        <v>14</v>
      </c>
      <c r="E134" s="17" t="s">
        <v>110</v>
      </c>
      <c r="F134" s="17" t="s">
        <v>263</v>
      </c>
      <c r="G134" s="17" t="s">
        <v>84</v>
      </c>
      <c r="H134" s="18">
        <f>VLOOKUP($A134,'[1]Planilha1'!$A$1:$L$217,12,0)</f>
        <v>10733.8</v>
      </c>
      <c r="I134" s="18">
        <f>VLOOKUP($A134,'[1]Planilha1'!$A$1:$L$217,7,0)</f>
        <v>0</v>
      </c>
      <c r="J134" s="18">
        <f>VLOOKUP($A134,'[1]Planilha1'!$A$1:$L$217,8,0)</f>
        <v>0</v>
      </c>
      <c r="K134" s="18">
        <f t="shared" si="4"/>
        <v>10733.8</v>
      </c>
      <c r="L134" s="18">
        <f>VLOOKUP($A134,'[1]Planilha1'!$A$1:$L$217,9,0)</f>
        <v>2612.32</v>
      </c>
      <c r="M134" s="18">
        <f t="shared" si="5"/>
        <v>8121.48</v>
      </c>
    </row>
    <row r="135" spans="1:13" s="21" customFormat="1" ht="15" customHeight="1">
      <c r="A135" s="14">
        <v>1791</v>
      </c>
      <c r="B135" s="15" t="s">
        <v>264</v>
      </c>
      <c r="C135" s="20" t="s">
        <v>179</v>
      </c>
      <c r="D135" s="17" t="s">
        <v>14</v>
      </c>
      <c r="E135" s="17" t="s">
        <v>110</v>
      </c>
      <c r="F135" s="17"/>
      <c r="G135" s="17" t="s">
        <v>16</v>
      </c>
      <c r="H135" s="18">
        <f>VLOOKUP($A135,'[1]Planilha1'!$A$1:$L$217,12,0)</f>
        <v>5141.9</v>
      </c>
      <c r="I135" s="18">
        <f>VLOOKUP($A135,'[1]Planilha1'!$A$1:$L$217,7,0)</f>
        <v>0</v>
      </c>
      <c r="J135" s="18">
        <f>VLOOKUP($A135,'[1]Planilha1'!$A$1:$L$217,8,0)</f>
        <v>0</v>
      </c>
      <c r="K135" s="18">
        <f t="shared" si="4"/>
        <v>5141.9</v>
      </c>
      <c r="L135" s="18">
        <f>VLOOKUP($A135,'[1]Planilha1'!$A$1:$L$217,9,0)</f>
        <v>1647.31</v>
      </c>
      <c r="M135" s="18">
        <f t="shared" si="5"/>
        <v>3494.5899999999997</v>
      </c>
    </row>
    <row r="136" spans="1:13" s="21" customFormat="1" ht="15">
      <c r="A136" s="14">
        <v>1435</v>
      </c>
      <c r="B136" s="15" t="s">
        <v>265</v>
      </c>
      <c r="C136" s="20" t="s">
        <v>266</v>
      </c>
      <c r="D136" s="17" t="s">
        <v>96</v>
      </c>
      <c r="E136" s="17"/>
      <c r="F136" s="17"/>
      <c r="G136" s="17" t="s">
        <v>16</v>
      </c>
      <c r="H136" s="18">
        <f>VLOOKUP($A136,'[1]Planilha1'!$A$1:$L$217,12,0)</f>
        <v>4162.7</v>
      </c>
      <c r="I136" s="18">
        <f>VLOOKUP($A136,'[1]Planilha1'!$A$1:$L$217,7,0)</f>
        <v>0</v>
      </c>
      <c r="J136" s="18">
        <f>VLOOKUP($A136,'[1]Planilha1'!$A$1:$L$217,8,0)</f>
        <v>0</v>
      </c>
      <c r="K136" s="18">
        <f t="shared" si="4"/>
        <v>4162.7</v>
      </c>
      <c r="L136" s="18">
        <f>VLOOKUP($A136,'[1]Planilha1'!$A$1:$L$217,9,0)</f>
        <v>2237.46</v>
      </c>
      <c r="M136" s="18">
        <f t="shared" si="5"/>
        <v>1925.2399999999998</v>
      </c>
    </row>
    <row r="137" spans="1:13" s="21" customFormat="1" ht="15" customHeight="1">
      <c r="A137" s="24">
        <v>2122</v>
      </c>
      <c r="B137" s="23" t="s">
        <v>267</v>
      </c>
      <c r="C137" s="20">
        <v>43313</v>
      </c>
      <c r="D137" s="17" t="s">
        <v>36</v>
      </c>
      <c r="E137" s="17"/>
      <c r="F137" s="17"/>
      <c r="G137" s="17" t="s">
        <v>22</v>
      </c>
      <c r="H137" s="18">
        <f>VLOOKUP($A137,'[1]Planilha1'!$A$1:$L$217,12,0)</f>
        <v>1510.63</v>
      </c>
      <c r="I137" s="18">
        <f>VLOOKUP($A137,'[1]Planilha1'!$A$1:$L$217,7,0)</f>
        <v>0</v>
      </c>
      <c r="J137" s="18">
        <f>VLOOKUP($A137,'[1]Planilha1'!$A$1:$L$217,8,0)</f>
        <v>0</v>
      </c>
      <c r="K137" s="18">
        <f t="shared" si="4"/>
        <v>1510.63</v>
      </c>
      <c r="L137" s="18">
        <f>VLOOKUP($A137,'[1]Planilha1'!$A$1:$L$217,9,0)</f>
        <v>384.4</v>
      </c>
      <c r="M137" s="18">
        <f t="shared" si="5"/>
        <v>1126.23</v>
      </c>
    </row>
    <row r="138" spans="1:13" s="21" customFormat="1" ht="15" customHeight="1">
      <c r="A138" s="14">
        <v>1603</v>
      </c>
      <c r="B138" s="15" t="s">
        <v>268</v>
      </c>
      <c r="C138" s="20" t="s">
        <v>146</v>
      </c>
      <c r="D138" s="17" t="s">
        <v>14</v>
      </c>
      <c r="E138" s="17" t="s">
        <v>28</v>
      </c>
      <c r="F138" s="17"/>
      <c r="G138" s="17" t="s">
        <v>16</v>
      </c>
      <c r="H138" s="18">
        <f>VLOOKUP($A138,'[1]Planilha1'!$A$1:$L$217,12,0)</f>
        <v>8109</v>
      </c>
      <c r="I138" s="18">
        <f>VLOOKUP($A138,'[1]Planilha1'!$A$1:$L$217,7,0)</f>
        <v>0</v>
      </c>
      <c r="J138" s="18">
        <f>VLOOKUP($A138,'[1]Planilha1'!$A$1:$L$217,8,0)</f>
        <v>0</v>
      </c>
      <c r="K138" s="18">
        <f t="shared" si="4"/>
        <v>8109</v>
      </c>
      <c r="L138" s="18">
        <f>VLOOKUP($A138,'[1]Planilha1'!$A$1:$L$217,9,0)</f>
        <v>1942.64</v>
      </c>
      <c r="M138" s="18">
        <f t="shared" si="5"/>
        <v>6166.36</v>
      </c>
    </row>
    <row r="139" spans="1:13" s="21" customFormat="1" ht="15" customHeight="1">
      <c r="A139" s="14">
        <v>1814</v>
      </c>
      <c r="B139" s="15" t="s">
        <v>269</v>
      </c>
      <c r="C139" s="20" t="s">
        <v>270</v>
      </c>
      <c r="D139" s="17" t="s">
        <v>14</v>
      </c>
      <c r="E139" s="17" t="s">
        <v>30</v>
      </c>
      <c r="F139" s="17"/>
      <c r="G139" s="17" t="s">
        <v>16</v>
      </c>
      <c r="H139" s="18">
        <f>VLOOKUP($A139,'[1]Planilha1'!$A$1:$L$217,12,0)</f>
        <v>7255</v>
      </c>
      <c r="I139" s="18">
        <f>VLOOKUP($A139,'[1]Planilha1'!$A$1:$L$217,7,0)</f>
        <v>0</v>
      </c>
      <c r="J139" s="18">
        <f>VLOOKUP($A139,'[1]Planilha1'!$A$1:$L$217,8,0)</f>
        <v>0</v>
      </c>
      <c r="K139" s="18">
        <f t="shared" si="4"/>
        <v>7255</v>
      </c>
      <c r="L139" s="18">
        <f>VLOOKUP($A139,'[1]Planilha1'!$A$1:$L$217,9,0)</f>
        <v>1628.15</v>
      </c>
      <c r="M139" s="18">
        <f t="shared" si="5"/>
        <v>5626.85</v>
      </c>
    </row>
    <row r="140" spans="1:13" s="21" customFormat="1" ht="15" customHeight="1">
      <c r="A140" s="14">
        <v>1716</v>
      </c>
      <c r="B140" s="15" t="s">
        <v>271</v>
      </c>
      <c r="C140" s="20" t="s">
        <v>272</v>
      </c>
      <c r="D140" s="17" t="s">
        <v>43</v>
      </c>
      <c r="E140" s="17"/>
      <c r="F140" s="17"/>
      <c r="G140" s="17" t="s">
        <v>22</v>
      </c>
      <c r="H140" s="18">
        <f>VLOOKUP($A140,'[1]Planilha1'!$A$1:$L$217,12,0)</f>
        <v>5436.57</v>
      </c>
      <c r="I140" s="18">
        <f>VLOOKUP($A140,'[1]Planilha1'!$A$1:$L$217,7,0)</f>
        <v>0</v>
      </c>
      <c r="J140" s="18">
        <f>VLOOKUP($A140,'[1]Planilha1'!$A$1:$L$217,8,0)</f>
        <v>0</v>
      </c>
      <c r="K140" s="18">
        <f t="shared" si="4"/>
        <v>5436.57</v>
      </c>
      <c r="L140" s="18">
        <f>VLOOKUP($A140,'[1]Planilha1'!$A$1:$L$217,9,0)</f>
        <v>1980.57</v>
      </c>
      <c r="M140" s="18">
        <f t="shared" si="5"/>
        <v>3456</v>
      </c>
    </row>
    <row r="141" spans="1:13" s="21" customFormat="1" ht="15" customHeight="1">
      <c r="A141" s="14">
        <v>1587</v>
      </c>
      <c r="B141" s="15" t="s">
        <v>273</v>
      </c>
      <c r="C141" s="20" t="s">
        <v>274</v>
      </c>
      <c r="D141" s="17" t="s">
        <v>87</v>
      </c>
      <c r="E141" s="17"/>
      <c r="F141" s="17"/>
      <c r="G141" s="17" t="s">
        <v>22</v>
      </c>
      <c r="H141" s="18">
        <f>VLOOKUP($A141,'[1]Planilha1'!$A$1:$L$217,12,0)</f>
        <v>10873.16</v>
      </c>
      <c r="I141" s="18">
        <f>VLOOKUP($A141,'[1]Planilha1'!$A$1:$L$217,7,0)</f>
        <v>0</v>
      </c>
      <c r="J141" s="18">
        <f>VLOOKUP($A141,'[1]Planilha1'!$A$1:$L$217,8,0)</f>
        <v>0</v>
      </c>
      <c r="K141" s="18">
        <f t="shared" si="4"/>
        <v>10873.16</v>
      </c>
      <c r="L141" s="18">
        <f>VLOOKUP($A141,'[1]Planilha1'!$A$1:$L$217,9,0)</f>
        <v>2702.79</v>
      </c>
      <c r="M141" s="18">
        <f t="shared" si="5"/>
        <v>8170.37</v>
      </c>
    </row>
    <row r="142" spans="1:13" s="21" customFormat="1" ht="15" customHeight="1">
      <c r="A142" s="14">
        <v>1815</v>
      </c>
      <c r="B142" s="15" t="s">
        <v>275</v>
      </c>
      <c r="C142" s="20" t="s">
        <v>270</v>
      </c>
      <c r="D142" s="17" t="s">
        <v>14</v>
      </c>
      <c r="E142" s="17" t="s">
        <v>110</v>
      </c>
      <c r="F142" s="17"/>
      <c r="G142" s="17" t="s">
        <v>16</v>
      </c>
      <c r="H142" s="18">
        <f>VLOOKUP($A142,'[1]Planilha1'!$A$1:$L$217,12,0)</f>
        <v>7633.48</v>
      </c>
      <c r="I142" s="18">
        <f>VLOOKUP($A142,'[1]Planilha1'!$A$1:$L$217,7,0)</f>
        <v>0</v>
      </c>
      <c r="J142" s="18">
        <f>VLOOKUP($A142,'[1]Planilha1'!$A$1:$L$217,8,0)</f>
        <v>0</v>
      </c>
      <c r="K142" s="18">
        <f t="shared" si="4"/>
        <v>7633.48</v>
      </c>
      <c r="L142" s="18">
        <f>VLOOKUP($A142,'[1]Planilha1'!$A$1:$L$217,9,0)</f>
        <v>2086.96</v>
      </c>
      <c r="M142" s="18">
        <f t="shared" si="5"/>
        <v>5546.5199999999995</v>
      </c>
    </row>
    <row r="143" spans="1:13" s="21" customFormat="1" ht="15" customHeight="1">
      <c r="A143" s="14">
        <v>1718</v>
      </c>
      <c r="B143" s="15" t="s">
        <v>276</v>
      </c>
      <c r="C143" s="20">
        <v>41334</v>
      </c>
      <c r="D143" s="17" t="s">
        <v>79</v>
      </c>
      <c r="E143" s="17"/>
      <c r="F143" s="17"/>
      <c r="G143" s="17" t="s">
        <v>22</v>
      </c>
      <c r="H143" s="18">
        <f>VLOOKUP($A143,'[1]Planilha1'!$A$1:$L$217,12,0)</f>
        <v>9715.18</v>
      </c>
      <c r="I143" s="18">
        <f>VLOOKUP($A143,'[1]Planilha1'!$A$1:$L$217,7,0)</f>
        <v>0</v>
      </c>
      <c r="J143" s="18">
        <f>VLOOKUP($A143,'[1]Planilha1'!$A$1:$L$217,8,0)</f>
        <v>0</v>
      </c>
      <c r="K143" s="18">
        <f t="shared" si="4"/>
        <v>9715.18</v>
      </c>
      <c r="L143" s="18">
        <f>VLOOKUP($A143,'[1]Planilha1'!$A$1:$L$217,9,0)</f>
        <v>9715.18</v>
      </c>
      <c r="M143" s="18">
        <f t="shared" si="5"/>
        <v>0</v>
      </c>
    </row>
    <row r="144" spans="1:13" s="21" customFormat="1" ht="15" customHeight="1">
      <c r="A144" s="14">
        <v>1788</v>
      </c>
      <c r="B144" s="15" t="s">
        <v>277</v>
      </c>
      <c r="C144" s="20" t="s">
        <v>278</v>
      </c>
      <c r="D144" s="17" t="s">
        <v>43</v>
      </c>
      <c r="E144" s="17"/>
      <c r="F144" s="17"/>
      <c r="G144" s="17" t="s">
        <v>22</v>
      </c>
      <c r="H144" s="18">
        <f>VLOOKUP($A144,'[1]Planilha1'!$A$1:$L$217,12,0)</f>
        <v>5436.57</v>
      </c>
      <c r="I144" s="18">
        <f>VLOOKUP($A144,'[1]Planilha1'!$A$1:$L$217,7,0)</f>
        <v>0</v>
      </c>
      <c r="J144" s="18">
        <f>VLOOKUP($A144,'[1]Planilha1'!$A$1:$L$217,8,0)</f>
        <v>0</v>
      </c>
      <c r="K144" s="18">
        <f t="shared" si="4"/>
        <v>5436.57</v>
      </c>
      <c r="L144" s="18">
        <f>VLOOKUP($A144,'[1]Planilha1'!$A$1:$L$217,9,0)</f>
        <v>1191.04</v>
      </c>
      <c r="M144" s="18">
        <f t="shared" si="5"/>
        <v>4245.53</v>
      </c>
    </row>
    <row r="145" spans="1:13" s="21" customFormat="1" ht="15" customHeight="1">
      <c r="A145" s="14">
        <v>1552</v>
      </c>
      <c r="B145" s="15" t="s">
        <v>279</v>
      </c>
      <c r="C145" s="20" t="s">
        <v>166</v>
      </c>
      <c r="D145" s="17" t="s">
        <v>96</v>
      </c>
      <c r="E145" s="17"/>
      <c r="F145" s="17"/>
      <c r="G145" s="17" t="s">
        <v>16</v>
      </c>
      <c r="H145" s="18">
        <f>VLOOKUP($A145,'[1]Planilha1'!$A$1:$L$217,12,0)</f>
        <v>4859.9</v>
      </c>
      <c r="I145" s="18">
        <f>VLOOKUP($A145,'[1]Planilha1'!$A$1:$L$217,7,0)</f>
        <v>0</v>
      </c>
      <c r="J145" s="18">
        <f>VLOOKUP($A145,'[1]Planilha1'!$A$1:$L$217,8,0)</f>
        <v>0</v>
      </c>
      <c r="K145" s="18">
        <f t="shared" si="4"/>
        <v>4859.9</v>
      </c>
      <c r="L145" s="18">
        <f>VLOOKUP($A145,'[1]Planilha1'!$A$1:$L$217,9,0)</f>
        <v>1003.43</v>
      </c>
      <c r="M145" s="18">
        <f t="shared" si="5"/>
        <v>3856.47</v>
      </c>
    </row>
    <row r="146" spans="1:13" s="21" customFormat="1" ht="15" customHeight="1">
      <c r="A146" s="14">
        <v>1650</v>
      </c>
      <c r="B146" s="15" t="s">
        <v>280</v>
      </c>
      <c r="C146" s="20" t="s">
        <v>281</v>
      </c>
      <c r="D146" s="17" t="s">
        <v>14</v>
      </c>
      <c r="E146" s="17" t="s">
        <v>19</v>
      </c>
      <c r="F146" s="17"/>
      <c r="G146" s="17" t="s">
        <v>16</v>
      </c>
      <c r="H146" s="18">
        <f>VLOOKUP($A146,'[1]Planilha1'!$A$1:$L$217,12,0)</f>
        <v>6345.32</v>
      </c>
      <c r="I146" s="18">
        <f>VLOOKUP($A146,'[1]Planilha1'!$A$1:$L$217,7,0)</f>
        <v>0</v>
      </c>
      <c r="J146" s="18">
        <f>VLOOKUP($A146,'[1]Planilha1'!$A$1:$L$217,8,0)</f>
        <v>0</v>
      </c>
      <c r="K146" s="18">
        <f t="shared" si="4"/>
        <v>6345.32</v>
      </c>
      <c r="L146" s="18">
        <f>VLOOKUP($A146,'[1]Planilha1'!$A$1:$L$217,9,0)</f>
        <v>1457.63</v>
      </c>
      <c r="M146" s="18">
        <f t="shared" si="5"/>
        <v>4887.69</v>
      </c>
    </row>
    <row r="147" spans="1:13" s="21" customFormat="1" ht="15" customHeight="1">
      <c r="A147" s="14">
        <v>117</v>
      </c>
      <c r="B147" s="15" t="s">
        <v>282</v>
      </c>
      <c r="C147" s="20" t="s">
        <v>283</v>
      </c>
      <c r="D147" s="17" t="s">
        <v>57</v>
      </c>
      <c r="E147" s="17"/>
      <c r="F147" s="17"/>
      <c r="G147" s="17" t="s">
        <v>16</v>
      </c>
      <c r="H147" s="18">
        <f>VLOOKUP($A147,'[1]Planilha1'!$A$1:$L$217,12,0)</f>
        <v>5804.99</v>
      </c>
      <c r="I147" s="18">
        <f>VLOOKUP($A147,'[1]Planilha1'!$A$1:$L$217,7,0)</f>
        <v>0</v>
      </c>
      <c r="J147" s="18">
        <f>VLOOKUP($A147,'[1]Planilha1'!$A$1:$L$217,8,0)</f>
        <v>0</v>
      </c>
      <c r="K147" s="18">
        <f t="shared" si="4"/>
        <v>5804.99</v>
      </c>
      <c r="L147" s="18">
        <f>VLOOKUP($A147,'[1]Planilha1'!$A$1:$L$217,9,0)</f>
        <v>1652.22</v>
      </c>
      <c r="M147" s="18">
        <f t="shared" si="5"/>
        <v>4152.7699999999995</v>
      </c>
    </row>
    <row r="148" spans="1:13" s="21" customFormat="1" ht="15" customHeight="1">
      <c r="A148" s="14">
        <v>1480</v>
      </c>
      <c r="B148" s="15" t="s">
        <v>284</v>
      </c>
      <c r="C148" s="20" t="s">
        <v>285</v>
      </c>
      <c r="D148" s="17" t="s">
        <v>286</v>
      </c>
      <c r="E148" s="17"/>
      <c r="F148" s="17" t="s">
        <v>287</v>
      </c>
      <c r="G148" s="17" t="s">
        <v>47</v>
      </c>
      <c r="H148" s="18">
        <f>VLOOKUP($A148,'[1]Planilha1'!$A$1:$L$217,12,0)</f>
        <v>14211.48</v>
      </c>
      <c r="I148" s="18">
        <f>VLOOKUP($A148,'[1]Planilha1'!$A$1:$L$217,7,0)</f>
        <v>0</v>
      </c>
      <c r="J148" s="18">
        <f>VLOOKUP($A148,'[1]Planilha1'!$A$1:$L$217,8,0)</f>
        <v>9948.04</v>
      </c>
      <c r="K148" s="18">
        <f t="shared" si="4"/>
        <v>24159.52</v>
      </c>
      <c r="L148" s="18">
        <f>VLOOKUP($A148,'[1]Planilha1'!$A$1:$L$217,9,0)</f>
        <v>4093.98</v>
      </c>
      <c r="M148" s="18">
        <f t="shared" si="5"/>
        <v>20065.54</v>
      </c>
    </row>
    <row r="149" spans="1:13" s="21" customFormat="1" ht="15" customHeight="1">
      <c r="A149" s="14">
        <v>1136</v>
      </c>
      <c r="B149" s="15" t="s">
        <v>288</v>
      </c>
      <c r="C149" s="20" t="s">
        <v>289</v>
      </c>
      <c r="D149" s="17" t="s">
        <v>191</v>
      </c>
      <c r="E149" s="17"/>
      <c r="F149" s="17"/>
      <c r="G149" s="17" t="s">
        <v>16</v>
      </c>
      <c r="H149" s="18">
        <f>VLOOKUP($A149,'[1]Planilha1'!$A$1:$L$217,12,0)</f>
        <v>7444.9</v>
      </c>
      <c r="I149" s="18">
        <f>VLOOKUP($A149,'[1]Planilha1'!$A$1:$L$217,7,0)</f>
        <v>0</v>
      </c>
      <c r="J149" s="18">
        <f>VLOOKUP($A149,'[1]Planilha1'!$A$1:$L$217,8,0)</f>
        <v>0</v>
      </c>
      <c r="K149" s="18">
        <f t="shared" si="4"/>
        <v>7444.9</v>
      </c>
      <c r="L149" s="18">
        <f>VLOOKUP($A149,'[1]Planilha1'!$A$1:$L$217,9,0)</f>
        <v>1760.01</v>
      </c>
      <c r="M149" s="18">
        <f t="shared" si="5"/>
        <v>5684.889999999999</v>
      </c>
    </row>
    <row r="150" spans="1:13" s="21" customFormat="1" ht="15" customHeight="1">
      <c r="A150" s="24">
        <v>2133</v>
      </c>
      <c r="B150" s="15" t="s">
        <v>290</v>
      </c>
      <c r="C150" s="20">
        <v>43346</v>
      </c>
      <c r="D150" s="17" t="s">
        <v>291</v>
      </c>
      <c r="E150" s="17"/>
      <c r="F150" s="17"/>
      <c r="G150" s="17" t="s">
        <v>22</v>
      </c>
      <c r="H150" s="18">
        <f>VLOOKUP($A150,'[1]Planilha1'!$A$1:$L$217,12,0)</f>
        <v>21162.2</v>
      </c>
      <c r="I150" s="18">
        <f>VLOOKUP($A150,'[1]Planilha1'!$A$1:$L$217,7,0)</f>
        <v>0</v>
      </c>
      <c r="J150" s="18">
        <f>VLOOKUP($A150,'[1]Planilha1'!$A$1:$L$217,8,0)</f>
        <v>0</v>
      </c>
      <c r="K150" s="18">
        <f t="shared" si="4"/>
        <v>21162.2</v>
      </c>
      <c r="L150" s="18">
        <f>VLOOKUP($A150,'[1]Planilha1'!$A$1:$L$217,9,0)</f>
        <v>5400.49</v>
      </c>
      <c r="M150" s="18">
        <f t="shared" si="5"/>
        <v>15761.710000000001</v>
      </c>
    </row>
    <row r="151" spans="1:13" s="21" customFormat="1" ht="15" customHeight="1">
      <c r="A151" s="14">
        <v>34</v>
      </c>
      <c r="B151" s="15" t="s">
        <v>292</v>
      </c>
      <c r="C151" s="20" t="s">
        <v>293</v>
      </c>
      <c r="D151" s="17" t="s">
        <v>57</v>
      </c>
      <c r="E151" s="17"/>
      <c r="F151" s="17"/>
      <c r="G151" s="17" t="s">
        <v>16</v>
      </c>
      <c r="H151" s="18">
        <f>VLOOKUP($A151,'[1]Planilha1'!$A$1:$L$217,12,0)</f>
        <v>5851.450000000001</v>
      </c>
      <c r="I151" s="18">
        <f>VLOOKUP($A151,'[1]Planilha1'!$A$1:$L$217,7,0)</f>
        <v>0</v>
      </c>
      <c r="J151" s="18">
        <f>VLOOKUP($A151,'[1]Planilha1'!$A$1:$L$217,8,0)</f>
        <v>4096.02</v>
      </c>
      <c r="K151" s="18">
        <f t="shared" si="4"/>
        <v>9947.470000000001</v>
      </c>
      <c r="L151" s="18">
        <f>VLOOKUP($A151,'[1]Planilha1'!$A$1:$L$217,9,0)</f>
        <v>1321.82</v>
      </c>
      <c r="M151" s="18">
        <f t="shared" si="5"/>
        <v>8625.650000000001</v>
      </c>
    </row>
    <row r="152" spans="1:13" s="21" customFormat="1" ht="15" customHeight="1">
      <c r="A152" s="14">
        <v>1866</v>
      </c>
      <c r="B152" s="15" t="s">
        <v>294</v>
      </c>
      <c r="C152" s="20" t="s">
        <v>144</v>
      </c>
      <c r="D152" s="17" t="s">
        <v>14</v>
      </c>
      <c r="E152" s="17" t="s">
        <v>110</v>
      </c>
      <c r="F152" s="17"/>
      <c r="G152" s="17" t="s">
        <v>16</v>
      </c>
      <c r="H152" s="18">
        <f>VLOOKUP($A152,'[1]Planilha1'!$A$1:$L$217,12,0)</f>
        <v>8330.68</v>
      </c>
      <c r="I152" s="18">
        <f>VLOOKUP($A152,'[1]Planilha1'!$A$1:$L$217,7,0)</f>
        <v>0</v>
      </c>
      <c r="J152" s="18">
        <f>VLOOKUP($A152,'[1]Planilha1'!$A$1:$L$217,8,0)</f>
        <v>0</v>
      </c>
      <c r="K152" s="18">
        <f t="shared" si="4"/>
        <v>8330.68</v>
      </c>
      <c r="L152" s="18">
        <f>VLOOKUP($A152,'[1]Planilha1'!$A$1:$L$217,9,0)</f>
        <v>2655.49</v>
      </c>
      <c r="M152" s="18">
        <f t="shared" si="5"/>
        <v>5675.1900000000005</v>
      </c>
    </row>
    <row r="153" spans="1:13" s="21" customFormat="1" ht="15">
      <c r="A153" s="14">
        <v>2111</v>
      </c>
      <c r="B153" s="15" t="s">
        <v>295</v>
      </c>
      <c r="C153" s="20">
        <v>43297</v>
      </c>
      <c r="D153" s="17" t="s">
        <v>60</v>
      </c>
      <c r="E153" s="17"/>
      <c r="F153" s="17"/>
      <c r="G153" s="17" t="s">
        <v>22</v>
      </c>
      <c r="H153" s="18">
        <f>VLOOKUP($A153,'[1]Planilha1'!$A$1:$L$217,12,0)</f>
        <v>3985.97</v>
      </c>
      <c r="I153" s="18">
        <f>VLOOKUP($A153,'[1]Planilha1'!$A$1:$L$217,7,0)</f>
        <v>0</v>
      </c>
      <c r="J153" s="18">
        <f>VLOOKUP($A153,'[1]Planilha1'!$A$1:$L$217,8,0)</f>
        <v>0</v>
      </c>
      <c r="K153" s="18">
        <f t="shared" si="4"/>
        <v>3985.97</v>
      </c>
      <c r="L153" s="18">
        <f>VLOOKUP($A153,'[1]Planilha1'!$A$1:$L$217,9,0)</f>
        <v>690.68</v>
      </c>
      <c r="M153" s="18">
        <f t="shared" si="5"/>
        <v>3295.29</v>
      </c>
    </row>
    <row r="154" spans="1:13" s="21" customFormat="1" ht="15" customHeight="1">
      <c r="A154" s="14">
        <v>1793</v>
      </c>
      <c r="B154" s="15" t="s">
        <v>296</v>
      </c>
      <c r="C154" s="20" t="s">
        <v>297</v>
      </c>
      <c r="D154" s="17" t="s">
        <v>14</v>
      </c>
      <c r="E154" s="17" t="s">
        <v>15</v>
      </c>
      <c r="F154" s="17"/>
      <c r="G154" s="17" t="s">
        <v>16</v>
      </c>
      <c r="H154" s="18">
        <f>VLOOKUP($A154,'[1]Planilha1'!$A$1:$L$217,12,0)</f>
        <v>8430.68</v>
      </c>
      <c r="I154" s="18">
        <f>VLOOKUP($A154,'[1]Planilha1'!$A$1:$L$217,7,0)</f>
        <v>0</v>
      </c>
      <c r="J154" s="18">
        <f>VLOOKUP($A154,'[1]Planilha1'!$A$1:$L$217,8,0)</f>
        <v>0</v>
      </c>
      <c r="K154" s="18">
        <f t="shared" si="4"/>
        <v>8430.68</v>
      </c>
      <c r="L154" s="18">
        <f>VLOOKUP($A154,'[1]Planilha1'!$A$1:$L$217,9,0)</f>
        <v>4080.81</v>
      </c>
      <c r="M154" s="18">
        <f t="shared" si="5"/>
        <v>4349.870000000001</v>
      </c>
    </row>
    <row r="155" spans="1:13" s="21" customFormat="1" ht="15" customHeight="1">
      <c r="A155" s="24">
        <v>1982</v>
      </c>
      <c r="B155" s="15" t="s">
        <v>298</v>
      </c>
      <c r="C155" s="20" t="s">
        <v>299</v>
      </c>
      <c r="D155" s="17" t="s">
        <v>36</v>
      </c>
      <c r="E155" s="17"/>
      <c r="F155" s="17"/>
      <c r="G155" s="17" t="s">
        <v>22</v>
      </c>
      <c r="H155" s="18">
        <f>VLOOKUP($A155,'[1]Planilha1'!$A$1:$L$217,12,0)</f>
        <v>1745.28</v>
      </c>
      <c r="I155" s="18">
        <f>VLOOKUP($A155,'[1]Planilha1'!$A$1:$L$217,7,0)</f>
        <v>1007.1200000000001</v>
      </c>
      <c r="J155" s="18">
        <f>VLOOKUP($A155,'[1]Planilha1'!$A$1:$L$217,8,0)</f>
        <v>0</v>
      </c>
      <c r="K155" s="18">
        <f t="shared" si="4"/>
        <v>2752.4</v>
      </c>
      <c r="L155" s="18">
        <f>VLOOKUP($A155,'[1]Planilha1'!$A$1:$L$217,9,0)</f>
        <v>2440.17</v>
      </c>
      <c r="M155" s="18">
        <f t="shared" si="5"/>
        <v>312.23</v>
      </c>
    </row>
    <row r="156" spans="1:13" s="21" customFormat="1" ht="15">
      <c r="A156" s="14">
        <v>1536</v>
      </c>
      <c r="B156" s="15" t="s">
        <v>300</v>
      </c>
      <c r="C156" s="20" t="s">
        <v>166</v>
      </c>
      <c r="D156" s="17" t="s">
        <v>14</v>
      </c>
      <c r="E156" s="17" t="s">
        <v>234</v>
      </c>
      <c r="F156" s="17"/>
      <c r="G156" s="17" t="s">
        <v>16</v>
      </c>
      <c r="H156" s="18">
        <f>VLOOKUP($A156,'[1]Planilha1'!$A$1:$L$217,12,0)</f>
        <v>5241.9</v>
      </c>
      <c r="I156" s="18">
        <f>VLOOKUP($A156,'[1]Planilha1'!$A$1:$L$217,7,0)</f>
        <v>0</v>
      </c>
      <c r="J156" s="18">
        <f>VLOOKUP($A156,'[1]Planilha1'!$A$1:$L$217,8,0)</f>
        <v>0</v>
      </c>
      <c r="K156" s="18">
        <f t="shared" si="4"/>
        <v>5241.9</v>
      </c>
      <c r="L156" s="18">
        <f>VLOOKUP($A156,'[1]Planilha1'!$A$1:$L$217,9,0)</f>
        <v>1236.12</v>
      </c>
      <c r="M156" s="18">
        <f t="shared" si="5"/>
        <v>4005.7799999999997</v>
      </c>
    </row>
    <row r="157" spans="1:13" s="21" customFormat="1" ht="15" customHeight="1">
      <c r="A157" s="14">
        <v>1770</v>
      </c>
      <c r="B157" s="15" t="s">
        <v>301</v>
      </c>
      <c r="C157" s="20" t="s">
        <v>38</v>
      </c>
      <c r="D157" s="17" t="s">
        <v>14</v>
      </c>
      <c r="E157" s="17" t="s">
        <v>39</v>
      </c>
      <c r="F157" s="17"/>
      <c r="G157" s="17" t="s">
        <v>16</v>
      </c>
      <c r="H157" s="18">
        <f>VLOOKUP($A157,'[1]Planilha1'!$A$1:$L$217,12,0)</f>
        <v>5141.9</v>
      </c>
      <c r="I157" s="18">
        <f>VLOOKUP($A157,'[1]Planilha1'!$A$1:$L$217,7,0)</f>
        <v>0</v>
      </c>
      <c r="J157" s="18">
        <f>VLOOKUP($A157,'[1]Planilha1'!$A$1:$L$217,8,0)</f>
        <v>0</v>
      </c>
      <c r="K157" s="18">
        <f t="shared" si="4"/>
        <v>5141.9</v>
      </c>
      <c r="L157" s="18">
        <f>VLOOKUP($A157,'[1]Planilha1'!$A$1:$L$217,9,0)</f>
        <v>1998.51</v>
      </c>
      <c r="M157" s="18">
        <f t="shared" si="5"/>
        <v>3143.3899999999994</v>
      </c>
    </row>
    <row r="158" spans="1:13" s="21" customFormat="1" ht="15" customHeight="1">
      <c r="A158" s="24">
        <v>2128</v>
      </c>
      <c r="B158" s="23" t="s">
        <v>302</v>
      </c>
      <c r="C158" s="20">
        <v>43314</v>
      </c>
      <c r="D158" s="17" t="s">
        <v>36</v>
      </c>
      <c r="E158" s="17"/>
      <c r="F158" s="17"/>
      <c r="G158" s="17" t="s">
        <v>22</v>
      </c>
      <c r="H158" s="18">
        <f>VLOOKUP($A158,'[1]Planilha1'!$A$1:$L$217,12,0)</f>
        <v>1510.63</v>
      </c>
      <c r="I158" s="18">
        <f>VLOOKUP($A158,'[1]Planilha1'!$A$1:$L$217,7,0)</f>
        <v>0</v>
      </c>
      <c r="J158" s="18">
        <f>VLOOKUP($A158,'[1]Planilha1'!$A$1:$L$217,8,0)</f>
        <v>0</v>
      </c>
      <c r="K158" s="18">
        <f t="shared" si="4"/>
        <v>1510.63</v>
      </c>
      <c r="L158" s="18">
        <f>VLOOKUP($A158,'[1]Planilha1'!$A$1:$L$217,9,0)</f>
        <v>470.66</v>
      </c>
      <c r="M158" s="18">
        <f t="shared" si="5"/>
        <v>1039.97</v>
      </c>
    </row>
    <row r="159" spans="1:13" s="21" customFormat="1" ht="15" customHeight="1">
      <c r="A159" s="14">
        <v>1939</v>
      </c>
      <c r="B159" s="15" t="s">
        <v>303</v>
      </c>
      <c r="C159" s="20" t="s">
        <v>304</v>
      </c>
      <c r="D159" s="17" t="s">
        <v>87</v>
      </c>
      <c r="E159" s="17" t="s">
        <v>305</v>
      </c>
      <c r="F159" s="17"/>
      <c r="G159" s="17" t="s">
        <v>22</v>
      </c>
      <c r="H159" s="18">
        <f>VLOOKUP($A159,'[1]Planilha1'!$A$1:$L$217,12,0)</f>
        <v>10873.16</v>
      </c>
      <c r="I159" s="18">
        <f>VLOOKUP($A159,'[1]Planilha1'!$A$1:$L$217,7,0)</f>
        <v>0</v>
      </c>
      <c r="J159" s="18">
        <f>VLOOKUP($A159,'[1]Planilha1'!$A$1:$L$217,8,0)</f>
        <v>0</v>
      </c>
      <c r="K159" s="18">
        <f t="shared" si="4"/>
        <v>10873.16</v>
      </c>
      <c r="L159" s="18">
        <f>VLOOKUP($A159,'[1]Planilha1'!$A$1:$L$217,9,0)</f>
        <v>2702.79</v>
      </c>
      <c r="M159" s="18">
        <f t="shared" si="5"/>
        <v>8170.37</v>
      </c>
    </row>
    <row r="160" spans="1:13" s="21" customFormat="1" ht="15" customHeight="1">
      <c r="A160" s="14">
        <v>1969</v>
      </c>
      <c r="B160" s="15" t="s">
        <v>306</v>
      </c>
      <c r="C160" s="20" t="s">
        <v>121</v>
      </c>
      <c r="D160" s="17" t="s">
        <v>21</v>
      </c>
      <c r="E160" s="17"/>
      <c r="F160" s="17"/>
      <c r="G160" s="17" t="s">
        <v>22</v>
      </c>
      <c r="H160" s="18">
        <f>VLOOKUP($A160,'[1]Planilha1'!$A$1:$L$217,12,0)</f>
        <v>3188.78</v>
      </c>
      <c r="I160" s="18">
        <f>VLOOKUP($A160,'[1]Planilha1'!$A$1:$L$217,7,0)</f>
        <v>0</v>
      </c>
      <c r="J160" s="18">
        <f>VLOOKUP($A160,'[1]Planilha1'!$A$1:$L$217,8,0)</f>
        <v>0</v>
      </c>
      <c r="K160" s="18">
        <f t="shared" si="4"/>
        <v>3188.78</v>
      </c>
      <c r="L160" s="18">
        <f>VLOOKUP($A160,'[1]Planilha1'!$A$1:$L$217,9,0)</f>
        <v>524.15</v>
      </c>
      <c r="M160" s="18">
        <f t="shared" si="5"/>
        <v>2664.63</v>
      </c>
    </row>
    <row r="161" spans="1:13" s="21" customFormat="1" ht="15" customHeight="1">
      <c r="A161" s="14">
        <v>1567</v>
      </c>
      <c r="B161" s="15" t="s">
        <v>307</v>
      </c>
      <c r="C161" s="20" t="s">
        <v>308</v>
      </c>
      <c r="D161" s="17" t="s">
        <v>14</v>
      </c>
      <c r="E161" s="17" t="s">
        <v>39</v>
      </c>
      <c r="F161" s="17"/>
      <c r="G161" s="17" t="s">
        <v>16</v>
      </c>
      <c r="H161" s="18">
        <f>VLOOKUP($A161,'[1]Planilha1'!$A$1:$L$217,12,0)</f>
        <v>5141.9</v>
      </c>
      <c r="I161" s="18">
        <f>VLOOKUP($A161,'[1]Planilha1'!$A$1:$L$217,7,0)</f>
        <v>0</v>
      </c>
      <c r="J161" s="18">
        <f>VLOOKUP($A161,'[1]Planilha1'!$A$1:$L$217,8,0)</f>
        <v>3599.33</v>
      </c>
      <c r="K161" s="18">
        <f t="shared" si="4"/>
        <v>8741.23</v>
      </c>
      <c r="L161" s="18">
        <f>VLOOKUP($A161,'[1]Planilha1'!$A$1:$L$217,9,0)</f>
        <v>1090.92</v>
      </c>
      <c r="M161" s="18">
        <f t="shared" si="5"/>
        <v>7650.3099999999995</v>
      </c>
    </row>
    <row r="162" spans="1:13" s="21" customFormat="1" ht="15" customHeight="1">
      <c r="A162" s="14">
        <v>2098</v>
      </c>
      <c r="B162" s="15" t="s">
        <v>309</v>
      </c>
      <c r="C162" s="20">
        <v>43290</v>
      </c>
      <c r="D162" s="17" t="s">
        <v>21</v>
      </c>
      <c r="E162" s="17"/>
      <c r="F162" s="17"/>
      <c r="G162" s="17" t="s">
        <v>22</v>
      </c>
      <c r="H162" s="18">
        <f>VLOOKUP($A162,'[1]Planilha1'!$A$1:$L$217,12,0)</f>
        <v>3188.78</v>
      </c>
      <c r="I162" s="18">
        <f>VLOOKUP($A162,'[1]Planilha1'!$A$1:$L$217,7,0)</f>
        <v>0</v>
      </c>
      <c r="J162" s="18">
        <f>VLOOKUP($A162,'[1]Planilha1'!$A$1:$L$217,8,0)</f>
        <v>0</v>
      </c>
      <c r="K162" s="18">
        <f t="shared" si="4"/>
        <v>3188.78</v>
      </c>
      <c r="L162" s="18">
        <f>VLOOKUP($A162,'[1]Planilha1'!$A$1:$L$217,9,0)</f>
        <v>553.44</v>
      </c>
      <c r="M162" s="18">
        <f t="shared" si="5"/>
        <v>2635.34</v>
      </c>
    </row>
    <row r="163" spans="1:13" s="21" customFormat="1" ht="15" customHeight="1">
      <c r="A163" s="14">
        <v>2108</v>
      </c>
      <c r="B163" s="15" t="s">
        <v>310</v>
      </c>
      <c r="C163" s="20">
        <v>43291</v>
      </c>
      <c r="D163" s="17" t="s">
        <v>79</v>
      </c>
      <c r="E163" s="17"/>
      <c r="F163" s="17"/>
      <c r="G163" s="17" t="s">
        <v>22</v>
      </c>
      <c r="H163" s="18">
        <f>VLOOKUP($A163,'[1]Planilha1'!$A$1:$L$217,12,0)</f>
        <v>9319.84</v>
      </c>
      <c r="I163" s="18">
        <f>VLOOKUP($A163,'[1]Planilha1'!$A$1:$L$217,7,0)</f>
        <v>0</v>
      </c>
      <c r="J163" s="18">
        <f>VLOOKUP($A163,'[1]Planilha1'!$A$1:$L$217,8,0)</f>
        <v>0</v>
      </c>
      <c r="K163" s="18">
        <f t="shared" si="4"/>
        <v>9319.84</v>
      </c>
      <c r="L163" s="18">
        <f>VLOOKUP($A163,'[1]Planilha1'!$A$1:$L$217,9,0)</f>
        <v>2275.62</v>
      </c>
      <c r="M163" s="18">
        <f t="shared" si="5"/>
        <v>7044.22</v>
      </c>
    </row>
    <row r="164" spans="1:13" s="21" customFormat="1" ht="15" customHeight="1">
      <c r="A164" s="14">
        <v>1638</v>
      </c>
      <c r="B164" s="15" t="s">
        <v>311</v>
      </c>
      <c r="C164" s="20" t="s">
        <v>18</v>
      </c>
      <c r="D164" s="17" t="s">
        <v>14</v>
      </c>
      <c r="E164" s="17" t="s">
        <v>28</v>
      </c>
      <c r="F164" s="17"/>
      <c r="G164" s="17" t="s">
        <v>16</v>
      </c>
      <c r="H164" s="18">
        <f>VLOOKUP($A164,'[1]Planilha1'!$A$1:$L$217,12,0)</f>
        <v>8109</v>
      </c>
      <c r="I164" s="18">
        <f>VLOOKUP($A164,'[1]Planilha1'!$A$1:$L$217,7,0)</f>
        <v>0</v>
      </c>
      <c r="J164" s="18">
        <f>VLOOKUP($A164,'[1]Planilha1'!$A$1:$L$217,8,0)</f>
        <v>0</v>
      </c>
      <c r="K164" s="18">
        <f t="shared" si="4"/>
        <v>8109</v>
      </c>
      <c r="L164" s="18">
        <f>VLOOKUP($A164,'[1]Planilha1'!$A$1:$L$217,9,0)</f>
        <v>2294.58</v>
      </c>
      <c r="M164" s="18">
        <f t="shared" si="5"/>
        <v>5814.42</v>
      </c>
    </row>
    <row r="165" spans="1:13" s="21" customFormat="1" ht="15" customHeight="1">
      <c r="A165" s="14">
        <v>1416</v>
      </c>
      <c r="B165" s="15" t="s">
        <v>312</v>
      </c>
      <c r="C165" s="20" t="s">
        <v>27</v>
      </c>
      <c r="D165" s="17" t="s">
        <v>14</v>
      </c>
      <c r="E165" s="17" t="s">
        <v>110</v>
      </c>
      <c r="F165" s="17"/>
      <c r="G165" s="17" t="s">
        <v>16</v>
      </c>
      <c r="H165" s="18">
        <f>VLOOKUP($A165,'[1]Planilha1'!$A$1:$L$217,12,0)</f>
        <v>8330.68</v>
      </c>
      <c r="I165" s="18">
        <f>VLOOKUP($A165,'[1]Planilha1'!$A$1:$L$217,7,0)</f>
        <v>0</v>
      </c>
      <c r="J165" s="18">
        <f>VLOOKUP($A165,'[1]Planilha1'!$A$1:$L$217,8,0)</f>
        <v>0</v>
      </c>
      <c r="K165" s="18">
        <f t="shared" si="4"/>
        <v>8330.68</v>
      </c>
      <c r="L165" s="18">
        <f>VLOOKUP($A165,'[1]Planilha1'!$A$1:$L$217,9,0)</f>
        <v>3304.21</v>
      </c>
      <c r="M165" s="18">
        <f t="shared" si="5"/>
        <v>5026.47</v>
      </c>
    </row>
    <row r="166" spans="1:13" s="21" customFormat="1" ht="15" customHeight="1">
      <c r="A166" s="14">
        <v>1140</v>
      </c>
      <c r="B166" s="15" t="s">
        <v>313</v>
      </c>
      <c r="C166" s="20" t="s">
        <v>314</v>
      </c>
      <c r="D166" s="17" t="s">
        <v>57</v>
      </c>
      <c r="E166" s="17"/>
      <c r="F166" s="17"/>
      <c r="G166" s="17" t="s">
        <v>16</v>
      </c>
      <c r="H166" s="18">
        <f>VLOOKUP($A166,'[1]Planilha1'!$A$1:$L$217,12,0)</f>
        <v>8196.57</v>
      </c>
      <c r="I166" s="18">
        <f>VLOOKUP($A166,'[1]Planilha1'!$A$1:$L$217,7,0)</f>
        <v>0</v>
      </c>
      <c r="J166" s="18">
        <f>VLOOKUP($A166,'[1]Planilha1'!$A$1:$L$217,8,0)</f>
        <v>0</v>
      </c>
      <c r="K166" s="18">
        <f t="shared" si="4"/>
        <v>8196.57</v>
      </c>
      <c r="L166" s="18">
        <f>VLOOKUP($A166,'[1]Planilha1'!$A$1:$L$217,9,0)</f>
        <v>1914.59</v>
      </c>
      <c r="M166" s="18">
        <f t="shared" si="5"/>
        <v>6281.98</v>
      </c>
    </row>
    <row r="167" spans="1:13" s="21" customFormat="1" ht="15" customHeight="1">
      <c r="A167" s="14">
        <v>1537</v>
      </c>
      <c r="B167" s="15" t="s">
        <v>315</v>
      </c>
      <c r="C167" s="20" t="s">
        <v>166</v>
      </c>
      <c r="D167" s="17" t="s">
        <v>14</v>
      </c>
      <c r="E167" s="17" t="s">
        <v>39</v>
      </c>
      <c r="F167" s="17" t="s">
        <v>316</v>
      </c>
      <c r="G167" s="17" t="s">
        <v>84</v>
      </c>
      <c r="H167" s="18">
        <f>VLOOKUP($A167,'[1]Planilha1'!$A$1:$L$217,12,0)</f>
        <v>10361.01</v>
      </c>
      <c r="I167" s="18">
        <f>VLOOKUP($A167,'[1]Planilha1'!$A$1:$L$217,7,0)</f>
        <v>0</v>
      </c>
      <c r="J167" s="18">
        <f>VLOOKUP($A167,'[1]Planilha1'!$A$1:$L$217,8,0)</f>
        <v>0</v>
      </c>
      <c r="K167" s="18">
        <f t="shared" si="4"/>
        <v>10361.01</v>
      </c>
      <c r="L167" s="18">
        <f>VLOOKUP($A167,'[1]Planilha1'!$A$1:$L$217,9,0)</f>
        <v>4206.6</v>
      </c>
      <c r="M167" s="18">
        <f t="shared" si="5"/>
        <v>6154.41</v>
      </c>
    </row>
    <row r="168" spans="1:13" s="21" customFormat="1" ht="15" customHeight="1">
      <c r="A168" s="14">
        <v>2118</v>
      </c>
      <c r="B168" s="15" t="s">
        <v>317</v>
      </c>
      <c r="C168" s="20">
        <v>43304</v>
      </c>
      <c r="D168" s="17" t="s">
        <v>21</v>
      </c>
      <c r="E168" s="17"/>
      <c r="F168" s="17"/>
      <c r="G168" s="17" t="s">
        <v>22</v>
      </c>
      <c r="H168" s="18">
        <f>VLOOKUP($A168,'[1]Planilha1'!$A$1:$L$217,12,0)</f>
        <v>3222.78</v>
      </c>
      <c r="I168" s="18">
        <f>VLOOKUP($A168,'[1]Planilha1'!$A$1:$L$217,7,0)</f>
        <v>0</v>
      </c>
      <c r="J168" s="18">
        <f>VLOOKUP($A168,'[1]Planilha1'!$A$1:$L$217,8,0)</f>
        <v>0</v>
      </c>
      <c r="K168" s="18">
        <f t="shared" si="4"/>
        <v>3222.78</v>
      </c>
      <c r="L168" s="18">
        <f>VLOOKUP($A168,'[1]Planilha1'!$A$1:$L$217,9,0)</f>
        <v>524.15</v>
      </c>
      <c r="M168" s="18">
        <f t="shared" si="5"/>
        <v>2698.63</v>
      </c>
    </row>
    <row r="169" spans="1:13" s="21" customFormat="1" ht="15" customHeight="1">
      <c r="A169" s="14">
        <v>1539</v>
      </c>
      <c r="B169" s="15" t="s">
        <v>318</v>
      </c>
      <c r="C169" s="20" t="s">
        <v>166</v>
      </c>
      <c r="D169" s="17" t="s">
        <v>14</v>
      </c>
      <c r="E169" s="17" t="s">
        <v>28</v>
      </c>
      <c r="F169" s="17"/>
      <c r="G169" s="17" t="s">
        <v>16</v>
      </c>
      <c r="H169" s="18">
        <f>VLOOKUP($A169,'[1]Planilha1'!$A$1:$L$217,12,0)</f>
        <v>9325.08</v>
      </c>
      <c r="I169" s="18">
        <f>VLOOKUP($A169,'[1]Planilha1'!$A$1:$L$217,7,0)</f>
        <v>0</v>
      </c>
      <c r="J169" s="18">
        <f>VLOOKUP($A169,'[1]Planilha1'!$A$1:$L$217,8,0)</f>
        <v>0</v>
      </c>
      <c r="K169" s="18">
        <f t="shared" si="4"/>
        <v>9325.08</v>
      </c>
      <c r="L169" s="18">
        <f>VLOOKUP($A169,'[1]Planilha1'!$A$1:$L$217,9,0)</f>
        <v>3254.61</v>
      </c>
      <c r="M169" s="18">
        <f t="shared" si="5"/>
        <v>6070.469999999999</v>
      </c>
    </row>
    <row r="170" spans="1:13" s="21" customFormat="1" ht="15" customHeight="1">
      <c r="A170" s="14">
        <v>1538</v>
      </c>
      <c r="B170" s="15" t="s">
        <v>319</v>
      </c>
      <c r="C170" s="20" t="s">
        <v>166</v>
      </c>
      <c r="D170" s="17" t="s">
        <v>14</v>
      </c>
      <c r="E170" s="17" t="s">
        <v>19</v>
      </c>
      <c r="F170" s="17"/>
      <c r="G170" s="17" t="s">
        <v>16</v>
      </c>
      <c r="H170" s="18">
        <f>VLOOKUP($A170,'[1]Planilha1'!$A$1:$L$217,12,0)</f>
        <v>11397.78</v>
      </c>
      <c r="I170" s="18">
        <f>VLOOKUP($A170,'[1]Planilha1'!$A$1:$L$217,7,0)</f>
        <v>0</v>
      </c>
      <c r="J170" s="18">
        <f>VLOOKUP($A170,'[1]Planilha1'!$A$1:$L$217,8,0)</f>
        <v>0</v>
      </c>
      <c r="K170" s="18">
        <f t="shared" si="4"/>
        <v>11397.78</v>
      </c>
      <c r="L170" s="18">
        <f>VLOOKUP($A170,'[1]Planilha1'!$A$1:$L$217,9,0)</f>
        <v>3440.98</v>
      </c>
      <c r="M170" s="18">
        <f t="shared" si="5"/>
        <v>7956.800000000001</v>
      </c>
    </row>
    <row r="171" spans="1:13" s="21" customFormat="1" ht="15" customHeight="1">
      <c r="A171" s="14">
        <v>2103</v>
      </c>
      <c r="B171" s="15" t="s">
        <v>320</v>
      </c>
      <c r="C171" s="20">
        <v>43290</v>
      </c>
      <c r="D171" s="17" t="s">
        <v>60</v>
      </c>
      <c r="E171" s="17"/>
      <c r="F171" s="17"/>
      <c r="G171" s="17" t="s">
        <v>22</v>
      </c>
      <c r="H171" s="18">
        <f>VLOOKUP($A171,'[1]Planilha1'!$A$1:$L$217,12,0)</f>
        <v>3985.97</v>
      </c>
      <c r="I171" s="18">
        <f>VLOOKUP($A171,'[1]Planilha1'!$A$1:$L$217,7,0)</f>
        <v>0</v>
      </c>
      <c r="J171" s="18">
        <f>VLOOKUP($A171,'[1]Planilha1'!$A$1:$L$217,8,0)</f>
        <v>0</v>
      </c>
      <c r="K171" s="18">
        <f t="shared" si="4"/>
        <v>3985.97</v>
      </c>
      <c r="L171" s="18">
        <f>VLOOKUP($A171,'[1]Planilha1'!$A$1:$L$217,9,0)</f>
        <v>747.56</v>
      </c>
      <c r="M171" s="18">
        <f t="shared" si="5"/>
        <v>3238.41</v>
      </c>
    </row>
    <row r="172" spans="1:13" s="21" customFormat="1" ht="15" customHeight="1">
      <c r="A172" s="14">
        <v>1951</v>
      </c>
      <c r="B172" s="15" t="s">
        <v>321</v>
      </c>
      <c r="C172" s="20" t="s">
        <v>322</v>
      </c>
      <c r="D172" s="17" t="s">
        <v>21</v>
      </c>
      <c r="E172" s="17"/>
      <c r="F172" s="17"/>
      <c r="G172" s="17" t="s">
        <v>22</v>
      </c>
      <c r="H172" s="18">
        <f>VLOOKUP($A172,'[1]Planilha1'!$A$1:$L$217,12,0)</f>
        <v>3188.78</v>
      </c>
      <c r="I172" s="18">
        <f>VLOOKUP($A172,'[1]Planilha1'!$A$1:$L$217,7,0)</f>
        <v>0</v>
      </c>
      <c r="J172" s="18">
        <f>VLOOKUP($A172,'[1]Planilha1'!$A$1:$L$217,8,0)</f>
        <v>0</v>
      </c>
      <c r="K172" s="18">
        <f t="shared" si="4"/>
        <v>3188.78</v>
      </c>
      <c r="L172" s="18">
        <f>VLOOKUP($A172,'[1]Planilha1'!$A$1:$L$217,9,0)</f>
        <v>538.37</v>
      </c>
      <c r="M172" s="18">
        <f t="shared" si="5"/>
        <v>2650.4100000000003</v>
      </c>
    </row>
    <row r="173" spans="1:13" s="21" customFormat="1" ht="15" customHeight="1">
      <c r="A173" s="14">
        <v>1947</v>
      </c>
      <c r="B173" s="15" t="s">
        <v>323</v>
      </c>
      <c r="C173" s="20" t="s">
        <v>137</v>
      </c>
      <c r="D173" s="17" t="s">
        <v>21</v>
      </c>
      <c r="E173" s="17"/>
      <c r="F173" s="17"/>
      <c r="G173" s="17" t="s">
        <v>22</v>
      </c>
      <c r="H173" s="18">
        <f>VLOOKUP($A173,'[1]Planilha1'!$A$1:$L$217,12,0)</f>
        <v>3188.78</v>
      </c>
      <c r="I173" s="18">
        <f>VLOOKUP($A173,'[1]Planilha1'!$A$1:$L$217,7,0)</f>
        <v>0</v>
      </c>
      <c r="J173" s="18">
        <f>VLOOKUP($A173,'[1]Planilha1'!$A$1:$L$217,8,0)</f>
        <v>0</v>
      </c>
      <c r="K173" s="18">
        <f t="shared" si="4"/>
        <v>3188.78</v>
      </c>
      <c r="L173" s="18">
        <f>VLOOKUP($A173,'[1]Planilha1'!$A$1:$L$217,9,0)</f>
        <v>770.6</v>
      </c>
      <c r="M173" s="18">
        <f t="shared" si="5"/>
        <v>2418.1800000000003</v>
      </c>
    </row>
    <row r="174" spans="1:13" s="21" customFormat="1" ht="15" customHeight="1">
      <c r="A174" s="14">
        <v>1891</v>
      </c>
      <c r="B174" s="15" t="s">
        <v>324</v>
      </c>
      <c r="C174" s="20" t="s">
        <v>325</v>
      </c>
      <c r="D174" s="17" t="s">
        <v>60</v>
      </c>
      <c r="E174" s="17"/>
      <c r="F174" s="17"/>
      <c r="G174" s="17" t="s">
        <v>22</v>
      </c>
      <c r="H174" s="18">
        <f>VLOOKUP($A174,'[1]Planilha1'!$A$1:$L$217,12,0)</f>
        <v>3985.97</v>
      </c>
      <c r="I174" s="18">
        <f>VLOOKUP($A174,'[1]Planilha1'!$A$1:$L$217,7,0)</f>
        <v>0</v>
      </c>
      <c r="J174" s="18">
        <f>VLOOKUP($A174,'[1]Planilha1'!$A$1:$L$217,8,0)</f>
        <v>0</v>
      </c>
      <c r="K174" s="18">
        <f t="shared" si="4"/>
        <v>3985.97</v>
      </c>
      <c r="L174" s="18">
        <f>VLOOKUP($A174,'[1]Planilha1'!$A$1:$L$217,9,0)</f>
        <v>747.56</v>
      </c>
      <c r="M174" s="18">
        <f t="shared" si="5"/>
        <v>3238.41</v>
      </c>
    </row>
    <row r="175" spans="1:13" s="21" customFormat="1" ht="15">
      <c r="A175" s="14">
        <v>1582</v>
      </c>
      <c r="B175" s="15" t="s">
        <v>326</v>
      </c>
      <c r="C175" s="20" t="s">
        <v>327</v>
      </c>
      <c r="D175" s="17" t="s">
        <v>79</v>
      </c>
      <c r="E175" s="17"/>
      <c r="F175" s="17"/>
      <c r="G175" s="17" t="s">
        <v>22</v>
      </c>
      <c r="H175" s="18">
        <f>VLOOKUP($A175,'[1]Planilha1'!$A$1:$L$217,12,0)</f>
        <v>9423.4</v>
      </c>
      <c r="I175" s="18">
        <f>VLOOKUP($A175,'[1]Planilha1'!$A$1:$L$217,7,0)</f>
        <v>0</v>
      </c>
      <c r="J175" s="18">
        <f>VLOOKUP($A175,'[1]Planilha1'!$A$1:$L$217,8,0)</f>
        <v>0</v>
      </c>
      <c r="K175" s="18">
        <f t="shared" si="4"/>
        <v>9423.4</v>
      </c>
      <c r="L175" s="18">
        <f>VLOOKUP($A175,'[1]Planilha1'!$A$1:$L$217,9,0)</f>
        <v>4430.71</v>
      </c>
      <c r="M175" s="18">
        <f t="shared" si="5"/>
        <v>4992.69</v>
      </c>
    </row>
    <row r="176" spans="1:13" s="21" customFormat="1" ht="15" customHeight="1">
      <c r="A176" s="14">
        <v>2046</v>
      </c>
      <c r="B176" s="15" t="s">
        <v>328</v>
      </c>
      <c r="C176" s="20" t="s">
        <v>329</v>
      </c>
      <c r="D176" s="17" t="s">
        <v>60</v>
      </c>
      <c r="E176" s="17"/>
      <c r="F176" s="17"/>
      <c r="G176" s="17" t="s">
        <v>22</v>
      </c>
      <c r="H176" s="18">
        <f>VLOOKUP($A176,'[1]Planilha1'!$A$1:$L$217,12,0)</f>
        <v>3985.97</v>
      </c>
      <c r="I176" s="18">
        <f>VLOOKUP($A176,'[1]Planilha1'!$A$1:$L$217,7,0)</f>
        <v>0</v>
      </c>
      <c r="J176" s="18">
        <f>VLOOKUP($A176,'[1]Planilha1'!$A$1:$L$217,8,0)</f>
        <v>0</v>
      </c>
      <c r="K176" s="18">
        <f t="shared" si="4"/>
        <v>3985.97</v>
      </c>
      <c r="L176" s="18">
        <f>VLOOKUP($A176,'[1]Planilha1'!$A$1:$L$217,9,0)</f>
        <v>719.12</v>
      </c>
      <c r="M176" s="18">
        <f t="shared" si="5"/>
        <v>3266.85</v>
      </c>
    </row>
    <row r="177" spans="1:13" s="21" customFormat="1" ht="15" customHeight="1">
      <c r="A177" s="24">
        <v>2101</v>
      </c>
      <c r="B177" s="15" t="s">
        <v>330</v>
      </c>
      <c r="C177" s="20">
        <v>43290</v>
      </c>
      <c r="D177" s="17" t="s">
        <v>36</v>
      </c>
      <c r="E177" s="17"/>
      <c r="F177" s="17"/>
      <c r="G177" s="17" t="s">
        <v>22</v>
      </c>
      <c r="H177" s="18">
        <f>VLOOKUP($A177,'[1]Planilha1'!$A$1:$L$217,12,0)</f>
        <v>1510.63</v>
      </c>
      <c r="I177" s="18">
        <f>VLOOKUP($A177,'[1]Planilha1'!$A$1:$L$217,7,0)</f>
        <v>0</v>
      </c>
      <c r="J177" s="18">
        <f>VLOOKUP($A177,'[1]Planilha1'!$A$1:$L$217,8,0)</f>
        <v>0</v>
      </c>
      <c r="K177" s="18">
        <f t="shared" si="4"/>
        <v>1510.63</v>
      </c>
      <c r="L177" s="18">
        <f>VLOOKUP($A177,'[1]Planilha1'!$A$1:$L$217,9,0)</f>
        <v>252.63</v>
      </c>
      <c r="M177" s="18">
        <f t="shared" si="5"/>
        <v>1258</v>
      </c>
    </row>
    <row r="178" spans="1:13" s="21" customFormat="1" ht="15" customHeight="1">
      <c r="A178" s="14">
        <v>2057</v>
      </c>
      <c r="B178" s="15" t="s">
        <v>331</v>
      </c>
      <c r="C178" s="20" t="s">
        <v>198</v>
      </c>
      <c r="D178" s="17" t="s">
        <v>60</v>
      </c>
      <c r="E178" s="17"/>
      <c r="F178" s="17"/>
      <c r="G178" s="17" t="s">
        <v>22</v>
      </c>
      <c r="H178" s="18">
        <f>VLOOKUP($A178,'[1]Planilha1'!$A$1:$L$217,12,0)</f>
        <v>3985.97</v>
      </c>
      <c r="I178" s="18">
        <f>VLOOKUP($A178,'[1]Planilha1'!$A$1:$L$217,7,0)</f>
        <v>0</v>
      </c>
      <c r="J178" s="18">
        <f>VLOOKUP($A178,'[1]Planilha1'!$A$1:$L$217,8,0)</f>
        <v>0</v>
      </c>
      <c r="K178" s="18">
        <f t="shared" si="4"/>
        <v>3985.97</v>
      </c>
      <c r="L178" s="18">
        <f>VLOOKUP($A178,'[1]Planilha1'!$A$1:$L$217,9,0)</f>
        <v>747.56</v>
      </c>
      <c r="M178" s="18">
        <f t="shared" si="5"/>
        <v>3238.41</v>
      </c>
    </row>
    <row r="179" spans="1:13" s="21" customFormat="1" ht="15" customHeight="1">
      <c r="A179" s="14">
        <v>2123</v>
      </c>
      <c r="B179" s="23" t="s">
        <v>332</v>
      </c>
      <c r="C179" s="20">
        <v>43313</v>
      </c>
      <c r="D179" s="17" t="s">
        <v>21</v>
      </c>
      <c r="E179" s="17"/>
      <c r="F179" s="17"/>
      <c r="G179" s="17" t="s">
        <v>22</v>
      </c>
      <c r="H179" s="18">
        <f>VLOOKUP($A179,'[1]Planilha1'!$A$1:$L$217,12,0)</f>
        <v>3388.7799999999997</v>
      </c>
      <c r="I179" s="18">
        <f>VLOOKUP($A179,'[1]Planilha1'!$A$1:$L$217,7,0)</f>
        <v>0</v>
      </c>
      <c r="J179" s="18">
        <f>VLOOKUP($A179,'[1]Planilha1'!$A$1:$L$217,8,0)</f>
        <v>1062.93</v>
      </c>
      <c r="K179" s="18">
        <f t="shared" si="4"/>
        <v>4451.71</v>
      </c>
      <c r="L179" s="18">
        <f>VLOOKUP($A179,'[1]Planilha1'!$A$1:$L$217,9,0)</f>
        <v>685.21</v>
      </c>
      <c r="M179" s="18">
        <f t="shared" si="5"/>
        <v>3766.5</v>
      </c>
    </row>
    <row r="180" spans="1:13" s="21" customFormat="1" ht="15">
      <c r="A180" s="14">
        <v>1596</v>
      </c>
      <c r="B180" s="15" t="s">
        <v>333</v>
      </c>
      <c r="C180" s="20">
        <v>40882</v>
      </c>
      <c r="D180" s="17" t="s">
        <v>14</v>
      </c>
      <c r="E180" s="17" t="s">
        <v>334</v>
      </c>
      <c r="F180" s="17"/>
      <c r="G180" s="17" t="s">
        <v>16</v>
      </c>
      <c r="H180" s="18">
        <f>VLOOKUP($A180,'[1]Planilha1'!$A$1:$L$217,12,0)</f>
        <v>1652.62</v>
      </c>
      <c r="I180" s="18">
        <f>VLOOKUP($A180,'[1]Planilha1'!$A$1:$L$217,7,0)</f>
        <v>0</v>
      </c>
      <c r="J180" s="18">
        <f>VLOOKUP($A180,'[1]Planilha1'!$A$1:$L$217,8,0)</f>
        <v>0</v>
      </c>
      <c r="K180" s="18">
        <f t="shared" si="4"/>
        <v>1652.62</v>
      </c>
      <c r="L180" s="18">
        <f>VLOOKUP($A180,'[1]Planilha1'!$A$1:$L$217,9,0)</f>
        <v>1652.62</v>
      </c>
      <c r="M180" s="18">
        <f t="shared" si="5"/>
        <v>0</v>
      </c>
    </row>
    <row r="181" spans="1:13" s="21" customFormat="1" ht="15">
      <c r="A181" s="14">
        <v>1639</v>
      </c>
      <c r="B181" s="15" t="s">
        <v>335</v>
      </c>
      <c r="C181" s="20" t="s">
        <v>18</v>
      </c>
      <c r="D181" s="17" t="s">
        <v>14</v>
      </c>
      <c r="E181" s="17" t="s">
        <v>30</v>
      </c>
      <c r="F181" s="17"/>
      <c r="G181" s="17" t="s">
        <v>16</v>
      </c>
      <c r="H181" s="18">
        <f>VLOOKUP($A181,'[1]Planilha1'!$A$1:$L$217,12,0)</f>
        <v>8471.08</v>
      </c>
      <c r="I181" s="18">
        <f>VLOOKUP($A181,'[1]Planilha1'!$A$1:$L$217,7,0)</f>
        <v>0</v>
      </c>
      <c r="J181" s="18">
        <f>VLOOKUP($A181,'[1]Planilha1'!$A$1:$L$217,8,0)</f>
        <v>0</v>
      </c>
      <c r="K181" s="18">
        <f t="shared" si="4"/>
        <v>8471.08</v>
      </c>
      <c r="L181" s="18">
        <f>VLOOKUP($A181,'[1]Planilha1'!$A$1:$L$217,9,0)</f>
        <v>2303.96</v>
      </c>
      <c r="M181" s="18">
        <f t="shared" si="5"/>
        <v>6167.12</v>
      </c>
    </row>
    <row r="182" spans="1:13" s="21" customFormat="1" ht="15" customHeight="1">
      <c r="A182" s="14">
        <v>1781</v>
      </c>
      <c r="B182" s="15" t="s">
        <v>336</v>
      </c>
      <c r="C182" s="20" t="s">
        <v>337</v>
      </c>
      <c r="D182" s="17" t="s">
        <v>14</v>
      </c>
      <c r="E182" s="17" t="s">
        <v>191</v>
      </c>
      <c r="F182" s="17"/>
      <c r="G182" s="17" t="s">
        <v>16</v>
      </c>
      <c r="H182" s="18">
        <f>VLOOKUP($A182,'[1]Planilha1'!$A$1:$L$217,12,0)</f>
        <v>10087.36</v>
      </c>
      <c r="I182" s="18">
        <f>VLOOKUP($A182,'[1]Planilha1'!$A$1:$L$217,7,0)</f>
        <v>4286.32</v>
      </c>
      <c r="J182" s="18">
        <f>VLOOKUP($A182,'[1]Planilha1'!$A$1:$L$217,8,0)</f>
        <v>0</v>
      </c>
      <c r="K182" s="18">
        <f t="shared" si="4"/>
        <v>14373.68</v>
      </c>
      <c r="L182" s="18">
        <f>VLOOKUP($A182,'[1]Planilha1'!$A$1:$L$217,9,0)</f>
        <v>8671.28</v>
      </c>
      <c r="M182" s="18">
        <f t="shared" si="5"/>
        <v>5702.4</v>
      </c>
    </row>
    <row r="183" spans="1:13" s="21" customFormat="1" ht="15">
      <c r="A183" s="24">
        <v>2119</v>
      </c>
      <c r="B183" s="15" t="s">
        <v>338</v>
      </c>
      <c r="C183" s="20">
        <v>43304</v>
      </c>
      <c r="D183" s="17" t="s">
        <v>36</v>
      </c>
      <c r="E183" s="17"/>
      <c r="F183" s="17"/>
      <c r="G183" s="17" t="s">
        <v>22</v>
      </c>
      <c r="H183" s="18">
        <f>VLOOKUP($A183,'[1]Planilha1'!$A$1:$L$217,12,0)</f>
        <v>1510.63</v>
      </c>
      <c r="I183" s="18">
        <f>VLOOKUP($A183,'[1]Planilha1'!$A$1:$L$217,7,0)</f>
        <v>0</v>
      </c>
      <c r="J183" s="18">
        <f>VLOOKUP($A183,'[1]Planilha1'!$A$1:$L$217,8,0)</f>
        <v>0</v>
      </c>
      <c r="K183" s="18">
        <f t="shared" si="4"/>
        <v>1510.63</v>
      </c>
      <c r="L183" s="18">
        <f>VLOOKUP($A183,'[1]Planilha1'!$A$1:$L$217,9,0)</f>
        <v>343.27</v>
      </c>
      <c r="M183" s="18">
        <f t="shared" si="5"/>
        <v>1167.3600000000001</v>
      </c>
    </row>
    <row r="184" spans="1:13" s="21" customFormat="1" ht="15" customHeight="1">
      <c r="A184" s="14">
        <v>1649</v>
      </c>
      <c r="B184" s="15" t="s">
        <v>339</v>
      </c>
      <c r="C184" s="20" t="s">
        <v>340</v>
      </c>
      <c r="D184" s="17" t="s">
        <v>14</v>
      </c>
      <c r="E184" s="17" t="s">
        <v>234</v>
      </c>
      <c r="F184" s="17" t="s">
        <v>341</v>
      </c>
      <c r="G184" s="17" t="s">
        <v>84</v>
      </c>
      <c r="H184" s="18">
        <f>VLOOKUP($A184,'[1]Planilha1'!$A$1:$L$217,12,0)</f>
        <v>8011.8</v>
      </c>
      <c r="I184" s="18">
        <f>VLOOKUP($A184,'[1]Planilha1'!$A$1:$L$217,7,0)</f>
        <v>0</v>
      </c>
      <c r="J184" s="18">
        <f>VLOOKUP($A184,'[1]Planilha1'!$A$1:$L$217,8,0)</f>
        <v>0</v>
      </c>
      <c r="K184" s="18">
        <f t="shared" si="4"/>
        <v>8011.8</v>
      </c>
      <c r="L184" s="18">
        <f>VLOOKUP($A184,'[1]Planilha1'!$A$1:$L$217,9,0)</f>
        <v>2284.8</v>
      </c>
      <c r="M184" s="18">
        <f t="shared" si="5"/>
        <v>5727</v>
      </c>
    </row>
    <row r="185" spans="1:13" s="21" customFormat="1" ht="15" customHeight="1">
      <c r="A185" s="24">
        <v>1974</v>
      </c>
      <c r="B185" s="15" t="s">
        <v>342</v>
      </c>
      <c r="C185" s="20" t="s">
        <v>343</v>
      </c>
      <c r="D185" s="17" t="s">
        <v>36</v>
      </c>
      <c r="E185" s="17"/>
      <c r="F185" s="17"/>
      <c r="G185" s="17" t="s">
        <v>22</v>
      </c>
      <c r="H185" s="18">
        <f>VLOOKUP($A185,'[1]Planilha1'!$A$1:$L$217,12,0)</f>
        <v>1510.63</v>
      </c>
      <c r="I185" s="18">
        <f>VLOOKUP($A185,'[1]Planilha1'!$A$1:$L$217,7,0)</f>
        <v>0</v>
      </c>
      <c r="J185" s="18">
        <f>VLOOKUP($A185,'[1]Planilha1'!$A$1:$L$217,8,0)</f>
        <v>0</v>
      </c>
      <c r="K185" s="18">
        <f t="shared" si="4"/>
        <v>1510.63</v>
      </c>
      <c r="L185" s="18">
        <f>VLOOKUP($A185,'[1]Planilha1'!$A$1:$L$217,9,0)</f>
        <v>252.63</v>
      </c>
      <c r="M185" s="18">
        <f t="shared" si="5"/>
        <v>1258</v>
      </c>
    </row>
    <row r="186" spans="1:13" s="21" customFormat="1" ht="15" customHeight="1">
      <c r="A186" s="14">
        <v>2077</v>
      </c>
      <c r="B186" s="15" t="s">
        <v>344</v>
      </c>
      <c r="C186" s="20">
        <v>43237</v>
      </c>
      <c r="D186" s="17" t="s">
        <v>60</v>
      </c>
      <c r="E186" s="17"/>
      <c r="F186" s="17"/>
      <c r="G186" s="17" t="s">
        <v>22</v>
      </c>
      <c r="H186" s="18">
        <f>VLOOKUP($A186,'[1]Planilha1'!$A$1:$L$217,12,0)</f>
        <v>3985.97</v>
      </c>
      <c r="I186" s="18">
        <f>VLOOKUP($A186,'[1]Planilha1'!$A$1:$L$217,7,0)</f>
        <v>0</v>
      </c>
      <c r="J186" s="18">
        <f>VLOOKUP($A186,'[1]Planilha1'!$A$1:$L$217,8,0)</f>
        <v>0</v>
      </c>
      <c r="K186" s="18">
        <f t="shared" si="4"/>
        <v>3985.97</v>
      </c>
      <c r="L186" s="18">
        <f>VLOOKUP($A186,'[1]Planilha1'!$A$1:$L$217,9,0)</f>
        <v>747.56</v>
      </c>
      <c r="M186" s="18">
        <f t="shared" si="5"/>
        <v>3238.41</v>
      </c>
    </row>
    <row r="187" spans="1:13" s="21" customFormat="1" ht="15" customHeight="1">
      <c r="A187" s="14">
        <v>1709</v>
      </c>
      <c r="B187" s="15" t="s">
        <v>345</v>
      </c>
      <c r="C187" s="20" t="s">
        <v>346</v>
      </c>
      <c r="D187" s="17" t="s">
        <v>14</v>
      </c>
      <c r="E187" s="17" t="s">
        <v>19</v>
      </c>
      <c r="F187" s="17"/>
      <c r="G187" s="17" t="s">
        <v>16</v>
      </c>
      <c r="H187" s="18">
        <f>VLOOKUP($A187,'[1]Planilha1'!$A$1:$L$217,12,0)</f>
        <v>8109</v>
      </c>
      <c r="I187" s="18">
        <f>VLOOKUP($A187,'[1]Planilha1'!$A$1:$L$217,7,0)</f>
        <v>0</v>
      </c>
      <c r="J187" s="18">
        <f>VLOOKUP($A187,'[1]Planilha1'!$A$1:$L$217,8,0)</f>
        <v>0</v>
      </c>
      <c r="K187" s="18">
        <f t="shared" si="4"/>
        <v>8109</v>
      </c>
      <c r="L187" s="18">
        <f>VLOOKUP($A187,'[1]Planilha1'!$A$1:$L$217,9,0)</f>
        <v>1838.37</v>
      </c>
      <c r="M187" s="18">
        <f t="shared" si="5"/>
        <v>6270.63</v>
      </c>
    </row>
    <row r="188" spans="1:13" s="21" customFormat="1" ht="15" customHeight="1">
      <c r="A188" s="14">
        <v>1488</v>
      </c>
      <c r="B188" s="15" t="s">
        <v>347</v>
      </c>
      <c r="C188" s="20" t="s">
        <v>348</v>
      </c>
      <c r="D188" s="17" t="s">
        <v>349</v>
      </c>
      <c r="E188" s="17"/>
      <c r="F188" s="17"/>
      <c r="G188" s="17" t="s">
        <v>22</v>
      </c>
      <c r="H188" s="18">
        <f>VLOOKUP($A188,'[1]Planilha1'!$A$1:$L$217,12,0)</f>
        <v>8698.52</v>
      </c>
      <c r="I188" s="18">
        <f>VLOOKUP($A188,'[1]Planilha1'!$A$1:$L$217,7,0)</f>
        <v>0</v>
      </c>
      <c r="J188" s="18">
        <f>VLOOKUP($A188,'[1]Planilha1'!$A$1:$L$217,8,0)</f>
        <v>0</v>
      </c>
      <c r="K188" s="18">
        <f t="shared" si="4"/>
        <v>8698.52</v>
      </c>
      <c r="L188" s="18">
        <f>VLOOKUP($A188,'[1]Planilha1'!$A$1:$L$217,9,0)</f>
        <v>2461.79</v>
      </c>
      <c r="M188" s="18">
        <f t="shared" si="5"/>
        <v>6236.7300000000005</v>
      </c>
    </row>
    <row r="189" spans="1:13" s="21" customFormat="1" ht="15" customHeight="1">
      <c r="A189" s="14">
        <v>1143</v>
      </c>
      <c r="B189" s="15" t="s">
        <v>350</v>
      </c>
      <c r="C189" s="20" t="s">
        <v>351</v>
      </c>
      <c r="D189" s="17" t="s">
        <v>57</v>
      </c>
      <c r="E189" s="17"/>
      <c r="F189" s="17"/>
      <c r="G189" s="17" t="s">
        <v>16</v>
      </c>
      <c r="H189" s="18">
        <f>VLOOKUP($A189,'[1]Planilha1'!$A$1:$L$217,12,0)</f>
        <v>6491.650000000001</v>
      </c>
      <c r="I189" s="18">
        <f>VLOOKUP($A189,'[1]Planilha1'!$A$1:$L$217,7,0)</f>
        <v>825.6</v>
      </c>
      <c r="J189" s="18">
        <f>VLOOKUP($A189,'[1]Planilha1'!$A$1:$L$217,8,0)</f>
        <v>3900.88</v>
      </c>
      <c r="K189" s="18">
        <f t="shared" si="4"/>
        <v>11218.130000000001</v>
      </c>
      <c r="L189" s="18">
        <f>VLOOKUP($A189,'[1]Planilha1'!$A$1:$L$217,9,0)</f>
        <v>4704.06</v>
      </c>
      <c r="M189" s="18">
        <f t="shared" si="5"/>
        <v>6514.070000000001</v>
      </c>
    </row>
    <row r="190" spans="1:13" s="21" customFormat="1" ht="15" customHeight="1">
      <c r="A190" s="14">
        <v>1144</v>
      </c>
      <c r="B190" s="15" t="s">
        <v>352</v>
      </c>
      <c r="C190" s="20" t="s">
        <v>353</v>
      </c>
      <c r="D190" s="17" t="s">
        <v>57</v>
      </c>
      <c r="E190" s="17"/>
      <c r="F190" s="17"/>
      <c r="G190" s="17" t="s">
        <v>16</v>
      </c>
      <c r="H190" s="18">
        <f>VLOOKUP($A190,'[1]Planilha1'!$A$1:$L$217,12,0)</f>
        <v>6489</v>
      </c>
      <c r="I190" s="18">
        <f>VLOOKUP($A190,'[1]Planilha1'!$A$1:$L$217,7,0)</f>
        <v>0</v>
      </c>
      <c r="J190" s="18">
        <f>VLOOKUP($A190,'[1]Planilha1'!$A$1:$L$217,8,0)</f>
        <v>3933.41</v>
      </c>
      <c r="K190" s="18">
        <f t="shared" si="4"/>
        <v>10422.41</v>
      </c>
      <c r="L190" s="18">
        <f>VLOOKUP($A190,'[1]Planilha1'!$A$1:$L$217,9,0)</f>
        <v>2198.41</v>
      </c>
      <c r="M190" s="18">
        <f t="shared" si="5"/>
        <v>8224</v>
      </c>
    </row>
    <row r="191" spans="1:13" s="21" customFormat="1" ht="15" customHeight="1">
      <c r="A191" s="14">
        <v>1563</v>
      </c>
      <c r="B191" s="15" t="s">
        <v>354</v>
      </c>
      <c r="C191" s="20" t="s">
        <v>233</v>
      </c>
      <c r="D191" s="17" t="s">
        <v>14</v>
      </c>
      <c r="E191" s="17" t="s">
        <v>39</v>
      </c>
      <c r="F191" s="17"/>
      <c r="G191" s="17" t="s">
        <v>16</v>
      </c>
      <c r="H191" s="18">
        <f>VLOOKUP($A191,'[1]Planilha1'!$A$1:$L$217,12,0)</f>
        <v>5141.9</v>
      </c>
      <c r="I191" s="18">
        <f>VLOOKUP($A191,'[1]Planilha1'!$A$1:$L$217,7,0)</f>
        <v>0</v>
      </c>
      <c r="J191" s="18">
        <f>VLOOKUP($A191,'[1]Planilha1'!$A$1:$L$217,8,0)</f>
        <v>0</v>
      </c>
      <c r="K191" s="18">
        <f t="shared" si="4"/>
        <v>5141.9</v>
      </c>
      <c r="L191" s="18">
        <f>VLOOKUP($A191,'[1]Planilha1'!$A$1:$L$217,9,0)</f>
        <v>1005.6</v>
      </c>
      <c r="M191" s="18">
        <f t="shared" si="5"/>
        <v>4136.299999999999</v>
      </c>
    </row>
    <row r="192" spans="1:13" s="21" customFormat="1" ht="15" customHeight="1">
      <c r="A192" s="14">
        <v>1844</v>
      </c>
      <c r="B192" s="15" t="s">
        <v>355</v>
      </c>
      <c r="C192" s="20" t="s">
        <v>356</v>
      </c>
      <c r="D192" s="17" t="s">
        <v>21</v>
      </c>
      <c r="E192" s="17"/>
      <c r="F192" s="17"/>
      <c r="G192" s="17" t="s">
        <v>22</v>
      </c>
      <c r="H192" s="18">
        <f>VLOOKUP($A192,'[1]Planilha1'!$A$1:$L$217,12,0)</f>
        <v>3288.78</v>
      </c>
      <c r="I192" s="18">
        <f>VLOOKUP($A192,'[1]Planilha1'!$A$1:$L$217,7,0)</f>
        <v>0</v>
      </c>
      <c r="J192" s="18">
        <f>VLOOKUP($A192,'[1]Planilha1'!$A$1:$L$217,8,0)</f>
        <v>0</v>
      </c>
      <c r="K192" s="18">
        <f t="shared" si="4"/>
        <v>3288.78</v>
      </c>
      <c r="L192" s="18">
        <f>VLOOKUP($A192,'[1]Planilha1'!$A$1:$L$217,9,0)</f>
        <v>957.39</v>
      </c>
      <c r="M192" s="18">
        <f t="shared" si="5"/>
        <v>2331.3900000000003</v>
      </c>
    </row>
    <row r="193" spans="1:13" s="21" customFormat="1" ht="15" customHeight="1">
      <c r="A193" s="14">
        <v>1626</v>
      </c>
      <c r="B193" s="15" t="s">
        <v>357</v>
      </c>
      <c r="C193" s="20" t="s">
        <v>95</v>
      </c>
      <c r="D193" s="17" t="s">
        <v>14</v>
      </c>
      <c r="E193" s="17" t="s">
        <v>110</v>
      </c>
      <c r="F193" s="17"/>
      <c r="G193" s="17" t="s">
        <v>16</v>
      </c>
      <c r="H193" s="18">
        <f>VLOOKUP($A193,'[1]Planilha1'!$A$1:$L$217,12,0)</f>
        <v>7533.479999999999</v>
      </c>
      <c r="I193" s="18">
        <f>VLOOKUP($A193,'[1]Planilha1'!$A$1:$L$217,7,0)</f>
        <v>0</v>
      </c>
      <c r="J193" s="18">
        <f>VLOOKUP($A193,'[1]Planilha1'!$A$1:$L$217,8,0)</f>
        <v>5273.44</v>
      </c>
      <c r="K193" s="18">
        <f t="shared" si="4"/>
        <v>12806.919999999998</v>
      </c>
      <c r="L193" s="18">
        <f>VLOOKUP($A193,'[1]Planilha1'!$A$1:$L$217,9,0)</f>
        <v>3320.69</v>
      </c>
      <c r="M193" s="18">
        <f t="shared" si="5"/>
        <v>9486.229999999998</v>
      </c>
    </row>
    <row r="194" spans="1:13" s="21" customFormat="1" ht="15" customHeight="1">
      <c r="A194" s="14">
        <v>1950</v>
      </c>
      <c r="B194" s="15" t="s">
        <v>358</v>
      </c>
      <c r="C194" s="20" t="s">
        <v>137</v>
      </c>
      <c r="D194" s="17" t="s">
        <v>359</v>
      </c>
      <c r="E194" s="17"/>
      <c r="F194" s="17"/>
      <c r="G194" s="17" t="s">
        <v>22</v>
      </c>
      <c r="H194" s="18">
        <f>VLOOKUP($A194,'[1]Planilha1'!$A$1:$L$217,12,0)</f>
        <v>5327.35</v>
      </c>
      <c r="I194" s="18">
        <f>VLOOKUP($A194,'[1]Planilha1'!$A$1:$L$217,7,0)</f>
        <v>1062.9</v>
      </c>
      <c r="J194" s="18">
        <f>VLOOKUP($A194,'[1]Planilha1'!$A$1:$L$217,8,0)</f>
        <v>0</v>
      </c>
      <c r="K194" s="18">
        <f t="shared" si="4"/>
        <v>6390.25</v>
      </c>
      <c r="L194" s="18">
        <f>VLOOKUP($A194,'[1]Planilha1'!$A$1:$L$217,9,0)</f>
        <v>4862.47</v>
      </c>
      <c r="M194" s="18">
        <f t="shared" si="5"/>
        <v>1527.7799999999997</v>
      </c>
    </row>
    <row r="195" spans="1:13" s="21" customFormat="1" ht="15" customHeight="1">
      <c r="A195" s="14">
        <v>84</v>
      </c>
      <c r="B195" s="15" t="s">
        <v>360</v>
      </c>
      <c r="C195" s="20">
        <v>42892</v>
      </c>
      <c r="D195" s="17" t="s">
        <v>91</v>
      </c>
      <c r="E195" s="17"/>
      <c r="F195" s="17"/>
      <c r="G195" s="17" t="s">
        <v>22</v>
      </c>
      <c r="H195" s="18">
        <f>VLOOKUP($A195,'[1]Planilha1'!$A$1:$L$217,12,0)</f>
        <v>2314.08</v>
      </c>
      <c r="I195" s="18">
        <f>VLOOKUP($A195,'[1]Planilha1'!$A$1:$L$217,7,0)</f>
        <v>0</v>
      </c>
      <c r="J195" s="18">
        <f>VLOOKUP($A195,'[1]Planilha1'!$A$1:$L$217,8,0)</f>
        <v>0</v>
      </c>
      <c r="K195" s="18">
        <f t="shared" si="4"/>
        <v>2314.08</v>
      </c>
      <c r="L195" s="18">
        <f>VLOOKUP($A195,'[1]Planilha1'!$A$1:$L$217,9,0)</f>
        <v>266.21</v>
      </c>
      <c r="M195" s="18">
        <f t="shared" si="5"/>
        <v>2047.87</v>
      </c>
    </row>
    <row r="196" spans="1:13" s="21" customFormat="1" ht="15" customHeight="1">
      <c r="A196" s="14">
        <v>1213</v>
      </c>
      <c r="B196" s="15" t="s">
        <v>361</v>
      </c>
      <c r="C196" s="20" t="s">
        <v>362</v>
      </c>
      <c r="D196" s="17" t="s">
        <v>79</v>
      </c>
      <c r="E196" s="17"/>
      <c r="F196" s="17"/>
      <c r="G196" s="17" t="s">
        <v>22</v>
      </c>
      <c r="H196" s="18">
        <f>VLOOKUP($A196,'[1]Planilha1'!$A$1:$L$217,12,0)</f>
        <v>9319.84</v>
      </c>
      <c r="I196" s="18">
        <f>VLOOKUP($A196,'[1]Planilha1'!$A$1:$L$217,7,0)</f>
        <v>0</v>
      </c>
      <c r="J196" s="18">
        <f>VLOOKUP($A196,'[1]Planilha1'!$A$1:$L$217,8,0)</f>
        <v>0</v>
      </c>
      <c r="K196" s="18">
        <f aca="true" t="shared" si="6" ref="K196:K218">SUM(H196:J196)</f>
        <v>9319.84</v>
      </c>
      <c r="L196" s="18">
        <f>VLOOKUP($A196,'[1]Planilha1'!$A$1:$L$217,9,0)</f>
        <v>2878.89</v>
      </c>
      <c r="M196" s="18">
        <f aca="true" t="shared" si="7" ref="M196:M218">K196-L196</f>
        <v>6440.950000000001</v>
      </c>
    </row>
    <row r="197" spans="1:13" s="21" customFormat="1" ht="15" customHeight="1">
      <c r="A197" s="14">
        <v>2095</v>
      </c>
      <c r="B197" s="15" t="s">
        <v>363</v>
      </c>
      <c r="C197" s="20">
        <v>43285</v>
      </c>
      <c r="D197" s="17" t="s">
        <v>87</v>
      </c>
      <c r="E197" s="17"/>
      <c r="F197" s="17"/>
      <c r="G197" s="17" t="s">
        <v>22</v>
      </c>
      <c r="H197" s="18">
        <f>VLOOKUP($A197,'[1]Planilha1'!$A$1:$L$217,12,0)</f>
        <v>10873.16</v>
      </c>
      <c r="I197" s="18">
        <f>VLOOKUP($A197,'[1]Planilha1'!$A$1:$L$217,7,0)</f>
        <v>0</v>
      </c>
      <c r="J197" s="18">
        <f>VLOOKUP($A197,'[1]Planilha1'!$A$1:$L$217,8,0)</f>
        <v>0</v>
      </c>
      <c r="K197" s="18">
        <f t="shared" si="6"/>
        <v>10873.16</v>
      </c>
      <c r="L197" s="18">
        <f>VLOOKUP($A197,'[1]Planilha1'!$A$1:$L$217,9,0)</f>
        <v>2598.51</v>
      </c>
      <c r="M197" s="18">
        <f t="shared" si="7"/>
        <v>8274.65</v>
      </c>
    </row>
    <row r="198" spans="1:13" s="21" customFormat="1" ht="15" customHeight="1">
      <c r="A198" s="14">
        <v>267</v>
      </c>
      <c r="B198" s="15" t="s">
        <v>364</v>
      </c>
      <c r="C198" s="20">
        <v>42024</v>
      </c>
      <c r="D198" s="17" t="s">
        <v>62</v>
      </c>
      <c r="E198" s="17"/>
      <c r="F198" s="17"/>
      <c r="G198" s="17" t="s">
        <v>22</v>
      </c>
      <c r="H198" s="18">
        <f>VLOOKUP($A198,'[1]Planilha1'!$A$1:$L$217,12,0)</f>
        <v>2314.08</v>
      </c>
      <c r="I198" s="18">
        <f>VLOOKUP($A198,'[1]Planilha1'!$A$1:$L$217,7,0)</f>
        <v>0</v>
      </c>
      <c r="J198" s="18">
        <f>VLOOKUP($A198,'[1]Planilha1'!$A$1:$L$217,8,0)</f>
        <v>0</v>
      </c>
      <c r="K198" s="18">
        <f t="shared" si="6"/>
        <v>2314.08</v>
      </c>
      <c r="L198" s="18">
        <f>VLOOKUP($A198,'[1]Planilha1'!$A$1:$L$217,9,0)</f>
        <v>266.21</v>
      </c>
      <c r="M198" s="18">
        <f t="shared" si="7"/>
        <v>2047.87</v>
      </c>
    </row>
    <row r="199" spans="1:13" s="21" customFormat="1" ht="15" customHeight="1">
      <c r="A199" s="14">
        <v>1898</v>
      </c>
      <c r="B199" s="15" t="s">
        <v>365</v>
      </c>
      <c r="C199" s="20" t="s">
        <v>366</v>
      </c>
      <c r="D199" s="17" t="s">
        <v>60</v>
      </c>
      <c r="E199" s="17"/>
      <c r="F199" s="17"/>
      <c r="G199" s="17" t="s">
        <v>22</v>
      </c>
      <c r="H199" s="18">
        <f>VLOOKUP($A199,'[1]Planilha1'!$A$1:$L$217,12,0)</f>
        <v>4389.1900000000005</v>
      </c>
      <c r="I199" s="18">
        <f>VLOOKUP($A199,'[1]Planilha1'!$A$1:$L$217,7,0)</f>
        <v>930.06</v>
      </c>
      <c r="J199" s="18">
        <f>VLOOKUP($A199,'[1]Planilha1'!$A$1:$L$217,8,0)</f>
        <v>0</v>
      </c>
      <c r="K199" s="18">
        <f t="shared" si="6"/>
        <v>5319.25</v>
      </c>
      <c r="L199" s="18">
        <f>VLOOKUP($A199,'[1]Planilha1'!$A$1:$L$217,9,0)</f>
        <v>4255</v>
      </c>
      <c r="M199" s="18">
        <f t="shared" si="7"/>
        <v>1064.25</v>
      </c>
    </row>
    <row r="200" spans="1:13" s="21" customFormat="1" ht="15">
      <c r="A200" s="14">
        <v>1541</v>
      </c>
      <c r="B200" s="15" t="s">
        <v>367</v>
      </c>
      <c r="C200" s="20" t="s">
        <v>166</v>
      </c>
      <c r="D200" s="17" t="s">
        <v>14</v>
      </c>
      <c r="E200" s="17" t="s">
        <v>28</v>
      </c>
      <c r="F200" s="17"/>
      <c r="G200" s="17" t="s">
        <v>16</v>
      </c>
      <c r="H200" s="18">
        <f>VLOOKUP($A200,'[1]Planilha1'!$A$1:$L$217,12,0)</f>
        <v>8109</v>
      </c>
      <c r="I200" s="18">
        <f>VLOOKUP($A200,'[1]Planilha1'!$A$1:$L$217,7,0)</f>
        <v>0</v>
      </c>
      <c r="J200" s="18">
        <f>VLOOKUP($A200,'[1]Planilha1'!$A$1:$L$217,8,0)</f>
        <v>0</v>
      </c>
      <c r="K200" s="18">
        <f t="shared" si="6"/>
        <v>8109</v>
      </c>
      <c r="L200" s="18">
        <f>VLOOKUP($A200,'[1]Planilha1'!$A$1:$L$217,9,0)</f>
        <v>1942.64</v>
      </c>
      <c r="M200" s="18">
        <f t="shared" si="7"/>
        <v>6166.36</v>
      </c>
    </row>
    <row r="201" spans="1:13" s="21" customFormat="1" ht="15" customHeight="1">
      <c r="A201" s="14">
        <v>1989</v>
      </c>
      <c r="B201" s="15" t="s">
        <v>368</v>
      </c>
      <c r="C201" s="20" t="s">
        <v>369</v>
      </c>
      <c r="D201" s="17" t="s">
        <v>370</v>
      </c>
      <c r="E201" s="17"/>
      <c r="F201" s="17" t="s">
        <v>371</v>
      </c>
      <c r="G201" s="17" t="s">
        <v>47</v>
      </c>
      <c r="H201" s="18">
        <f>VLOOKUP($A201,'[1]Planilha1'!$A$1:$L$217,12,0)</f>
        <v>7753.789999999999</v>
      </c>
      <c r="I201" s="18">
        <f>VLOOKUP($A201,'[1]Planilha1'!$A$1:$L$217,7,0)</f>
        <v>0</v>
      </c>
      <c r="J201" s="18">
        <f>VLOOKUP($A201,'[1]Planilha1'!$A$1:$L$217,8,0)</f>
        <v>5427.65</v>
      </c>
      <c r="K201" s="18">
        <f t="shared" si="6"/>
        <v>13181.439999999999</v>
      </c>
      <c r="L201" s="18">
        <f>VLOOKUP($A201,'[1]Planilha1'!$A$1:$L$217,9,0)</f>
        <v>1844.96</v>
      </c>
      <c r="M201" s="18">
        <f t="shared" si="7"/>
        <v>11336.48</v>
      </c>
    </row>
    <row r="202" spans="1:13" s="21" customFormat="1" ht="15" customHeight="1">
      <c r="A202" s="24">
        <v>2134</v>
      </c>
      <c r="B202" s="15" t="s">
        <v>372</v>
      </c>
      <c r="C202" s="20">
        <v>43346</v>
      </c>
      <c r="D202" s="17" t="s">
        <v>373</v>
      </c>
      <c r="E202" s="17"/>
      <c r="F202" s="17"/>
      <c r="G202" s="17" t="s">
        <v>22</v>
      </c>
      <c r="H202" s="18">
        <f>VLOOKUP($A202,'[1]Planilha1'!$A$1:$L$217,12,0)</f>
        <v>21162.2</v>
      </c>
      <c r="I202" s="18">
        <f>VLOOKUP($A202,'[1]Planilha1'!$A$1:$L$217,7,0)</f>
        <v>0</v>
      </c>
      <c r="J202" s="18">
        <f>VLOOKUP($A202,'[1]Planilha1'!$A$1:$L$217,8,0)</f>
        <v>0</v>
      </c>
      <c r="K202" s="18">
        <f t="shared" si="6"/>
        <v>21162.2</v>
      </c>
      <c r="L202" s="18">
        <f>VLOOKUP($A202,'[1]Planilha1'!$A$1:$L$217,9,0)</f>
        <v>5717.24</v>
      </c>
      <c r="M202" s="18">
        <f t="shared" si="7"/>
        <v>15444.960000000001</v>
      </c>
    </row>
    <row r="203" spans="1:13" s="21" customFormat="1" ht="15" customHeight="1">
      <c r="A203" s="24">
        <v>2124</v>
      </c>
      <c r="B203" s="23" t="s">
        <v>374</v>
      </c>
      <c r="C203" s="20">
        <v>43313</v>
      </c>
      <c r="D203" s="17" t="s">
        <v>36</v>
      </c>
      <c r="E203" s="17"/>
      <c r="F203" s="17"/>
      <c r="G203" s="17" t="s">
        <v>22</v>
      </c>
      <c r="H203" s="18">
        <f>VLOOKUP($A203,'[1]Planilha1'!$A$1:$L$217,12,0)</f>
        <v>1510.63</v>
      </c>
      <c r="I203" s="18">
        <f>VLOOKUP($A203,'[1]Planilha1'!$A$1:$L$217,7,0)</f>
        <v>0</v>
      </c>
      <c r="J203" s="18">
        <f>VLOOKUP($A203,'[1]Planilha1'!$A$1:$L$217,8,0)</f>
        <v>0</v>
      </c>
      <c r="K203" s="18">
        <f t="shared" si="6"/>
        <v>1510.63</v>
      </c>
      <c r="L203" s="18">
        <f>VLOOKUP($A203,'[1]Planilha1'!$A$1:$L$217,9,0)</f>
        <v>384.4</v>
      </c>
      <c r="M203" s="18">
        <f t="shared" si="7"/>
        <v>1126.23</v>
      </c>
    </row>
    <row r="204" spans="1:13" s="21" customFormat="1" ht="15" customHeight="1">
      <c r="A204" s="14">
        <v>1433</v>
      </c>
      <c r="B204" s="15" t="s">
        <v>375</v>
      </c>
      <c r="C204" s="20" t="s">
        <v>376</v>
      </c>
      <c r="D204" s="17" t="s">
        <v>377</v>
      </c>
      <c r="E204" s="17"/>
      <c r="F204" s="17"/>
      <c r="G204" s="17" t="s">
        <v>22</v>
      </c>
      <c r="H204" s="18">
        <f>VLOOKUP($A204,'[1]Planilha1'!$A$1:$L$217,12,0)</f>
        <v>8698.65</v>
      </c>
      <c r="I204" s="18">
        <f>VLOOKUP($A204,'[1]Planilha1'!$A$1:$L$217,7,0)</f>
        <v>483.3</v>
      </c>
      <c r="J204" s="18">
        <f>VLOOKUP($A204,'[1]Planilha1'!$A$1:$L$217,8,0)</f>
        <v>6088.96</v>
      </c>
      <c r="K204" s="18">
        <f t="shared" si="6"/>
        <v>15270.91</v>
      </c>
      <c r="L204" s="18">
        <f>VLOOKUP($A204,'[1]Planilha1'!$A$1:$L$217,9,0)</f>
        <v>3564.21</v>
      </c>
      <c r="M204" s="18">
        <f t="shared" si="7"/>
        <v>11706.7</v>
      </c>
    </row>
    <row r="205" spans="1:13" s="21" customFormat="1" ht="15" customHeight="1">
      <c r="A205" s="14">
        <v>1660</v>
      </c>
      <c r="B205" s="15" t="s">
        <v>378</v>
      </c>
      <c r="C205" s="20" t="s">
        <v>379</v>
      </c>
      <c r="D205" s="17" t="s">
        <v>380</v>
      </c>
      <c r="E205" s="17"/>
      <c r="F205" s="17"/>
      <c r="G205" s="17" t="s">
        <v>22</v>
      </c>
      <c r="H205" s="18">
        <f>VLOOKUP($A205,'[1]Planilha1'!$A$1:$L$217,12,0)</f>
        <v>4783.17</v>
      </c>
      <c r="I205" s="18">
        <f>VLOOKUP($A205,'[1]Planilha1'!$A$1:$L$217,7,0)</f>
        <v>0</v>
      </c>
      <c r="J205" s="18">
        <f>VLOOKUP($A205,'[1]Planilha1'!$A$1:$L$217,8,0)</f>
        <v>0</v>
      </c>
      <c r="K205" s="18">
        <f t="shared" si="6"/>
        <v>4783.17</v>
      </c>
      <c r="L205" s="18">
        <f>VLOOKUP($A205,'[1]Planilha1'!$A$1:$L$217,9,0)</f>
        <v>1305.35</v>
      </c>
      <c r="M205" s="18">
        <f t="shared" si="7"/>
        <v>3477.82</v>
      </c>
    </row>
    <row r="206" spans="1:13" s="21" customFormat="1" ht="15" customHeight="1">
      <c r="A206" s="14">
        <v>1945</v>
      </c>
      <c r="B206" s="15" t="s">
        <v>381</v>
      </c>
      <c r="C206" s="20" t="s">
        <v>137</v>
      </c>
      <c r="D206" s="17" t="s">
        <v>21</v>
      </c>
      <c r="E206" s="17"/>
      <c r="F206" s="17"/>
      <c r="G206" s="17" t="s">
        <v>22</v>
      </c>
      <c r="H206" s="18">
        <f>VLOOKUP($A206,'[1]Planilha1'!$A$1:$L$217,12,0)</f>
        <v>3188.78</v>
      </c>
      <c r="I206" s="18">
        <f>VLOOKUP($A206,'[1]Planilha1'!$A$1:$L$217,7,0)</f>
        <v>0</v>
      </c>
      <c r="J206" s="18">
        <f>VLOOKUP($A206,'[1]Planilha1'!$A$1:$L$217,8,0)</f>
        <v>0</v>
      </c>
      <c r="K206" s="18">
        <f t="shared" si="6"/>
        <v>3188.78</v>
      </c>
      <c r="L206" s="18">
        <f>VLOOKUP($A206,'[1]Planilha1'!$A$1:$L$217,9,0)</f>
        <v>826.53</v>
      </c>
      <c r="M206" s="18">
        <f t="shared" si="7"/>
        <v>2362.25</v>
      </c>
    </row>
    <row r="207" spans="1:13" s="21" customFormat="1" ht="15" customHeight="1">
      <c r="A207" s="14">
        <v>1446</v>
      </c>
      <c r="B207" s="15" t="s">
        <v>382</v>
      </c>
      <c r="C207" s="20">
        <v>40525</v>
      </c>
      <c r="D207" s="17" t="s">
        <v>14</v>
      </c>
      <c r="E207" s="17" t="s">
        <v>19</v>
      </c>
      <c r="F207" s="17"/>
      <c r="G207" s="17" t="s">
        <v>16</v>
      </c>
      <c r="H207" s="18">
        <f>VLOOKUP($A207,'[1]Planilha1'!$A$1:$L$217,12,0)</f>
        <v>381.6</v>
      </c>
      <c r="I207" s="18">
        <f>VLOOKUP($A207,'[1]Planilha1'!$A$1:$L$217,7,0)</f>
        <v>0</v>
      </c>
      <c r="J207" s="18">
        <f>VLOOKUP($A207,'[1]Planilha1'!$A$1:$L$217,8,0)</f>
        <v>0</v>
      </c>
      <c r="K207" s="18">
        <f t="shared" si="6"/>
        <v>381.6</v>
      </c>
      <c r="L207" s="18">
        <f>VLOOKUP($A207,'[1]Planilha1'!$A$1:$L$217,9,0)</f>
        <v>162.3</v>
      </c>
      <c r="M207" s="18">
        <f t="shared" si="7"/>
        <v>219.3</v>
      </c>
    </row>
    <row r="208" spans="1:13" s="21" customFormat="1" ht="15" customHeight="1">
      <c r="A208" s="14">
        <v>1381</v>
      </c>
      <c r="B208" s="15" t="s">
        <v>383</v>
      </c>
      <c r="C208" s="20" t="s">
        <v>127</v>
      </c>
      <c r="D208" s="17" t="s">
        <v>14</v>
      </c>
      <c r="E208" s="17" t="s">
        <v>110</v>
      </c>
      <c r="F208" s="17" t="s">
        <v>384</v>
      </c>
      <c r="G208" s="17" t="s">
        <v>84</v>
      </c>
      <c r="H208" s="18">
        <f>VLOOKUP($A208,'[1]Planilha1'!$A$1:$L$217,12,0)</f>
        <v>10361.010000000002</v>
      </c>
      <c r="I208" s="18">
        <f>VLOOKUP($A208,'[1]Planilha1'!$A$1:$L$217,7,0)</f>
        <v>0</v>
      </c>
      <c r="J208" s="18">
        <f>VLOOKUP($A208,'[1]Planilha1'!$A$1:$L$217,8,0)</f>
        <v>7252.71</v>
      </c>
      <c r="K208" s="18">
        <f t="shared" si="6"/>
        <v>17613.72</v>
      </c>
      <c r="L208" s="18">
        <f>VLOOKUP($A208,'[1]Planilha1'!$A$1:$L$217,9,0)</f>
        <v>2561.94</v>
      </c>
      <c r="M208" s="18">
        <f t="shared" si="7"/>
        <v>15051.78</v>
      </c>
    </row>
    <row r="209" spans="1:13" s="21" customFormat="1" ht="15" customHeight="1">
      <c r="A209" s="14">
        <v>2100</v>
      </c>
      <c r="B209" s="15" t="s">
        <v>385</v>
      </c>
      <c r="C209" s="20">
        <v>43290</v>
      </c>
      <c r="D209" s="17" t="s">
        <v>43</v>
      </c>
      <c r="E209" s="17"/>
      <c r="F209" s="17"/>
      <c r="G209" s="17" t="s">
        <v>22</v>
      </c>
      <c r="H209" s="18">
        <f>VLOOKUP($A209,'[1]Planilha1'!$A$1:$L$217,12,0)</f>
        <v>5436.57</v>
      </c>
      <c r="I209" s="18">
        <f>VLOOKUP($A209,'[1]Planilha1'!$A$1:$L$217,7,0)</f>
        <v>0</v>
      </c>
      <c r="J209" s="18">
        <f>VLOOKUP($A209,'[1]Planilha1'!$A$1:$L$217,8,0)</f>
        <v>0</v>
      </c>
      <c r="K209" s="18">
        <f t="shared" si="6"/>
        <v>5436.57</v>
      </c>
      <c r="L209" s="18">
        <f>VLOOKUP($A209,'[1]Planilha1'!$A$1:$L$217,9,0)</f>
        <v>1191.04</v>
      </c>
      <c r="M209" s="18">
        <f t="shared" si="7"/>
        <v>4245.53</v>
      </c>
    </row>
    <row r="210" spans="1:13" s="21" customFormat="1" ht="15" customHeight="1">
      <c r="A210" s="14">
        <v>1720</v>
      </c>
      <c r="B210" s="15" t="s">
        <v>386</v>
      </c>
      <c r="C210" s="20" t="s">
        <v>387</v>
      </c>
      <c r="D210" s="17" t="s">
        <v>14</v>
      </c>
      <c r="E210" s="17" t="s">
        <v>110</v>
      </c>
      <c r="F210" s="17"/>
      <c r="G210" s="17" t="s">
        <v>16</v>
      </c>
      <c r="H210" s="18">
        <f>VLOOKUP($A210,'[1]Planilha1'!$A$1:$L$217,12,0)</f>
        <v>8838.6</v>
      </c>
      <c r="I210" s="18">
        <f>VLOOKUP($A210,'[1]Planilha1'!$A$1:$L$217,7,0)</f>
        <v>1943.26</v>
      </c>
      <c r="J210" s="18">
        <f>VLOOKUP($A210,'[1]Planilha1'!$A$1:$L$217,8,0)</f>
        <v>0</v>
      </c>
      <c r="K210" s="18">
        <f t="shared" si="6"/>
        <v>10781.86</v>
      </c>
      <c r="L210" s="18">
        <f>VLOOKUP($A210,'[1]Planilha1'!$A$1:$L$217,9,0)</f>
        <v>7956.09</v>
      </c>
      <c r="M210" s="18">
        <f t="shared" si="7"/>
        <v>2825.7700000000004</v>
      </c>
    </row>
    <row r="211" spans="1:13" s="21" customFormat="1" ht="15" customHeight="1">
      <c r="A211" s="14">
        <v>1833</v>
      </c>
      <c r="B211" s="15" t="s">
        <v>388</v>
      </c>
      <c r="C211" s="20">
        <v>41730</v>
      </c>
      <c r="D211" s="17" t="s">
        <v>21</v>
      </c>
      <c r="E211" s="17"/>
      <c r="F211" s="17"/>
      <c r="G211" s="17" t="s">
        <v>22</v>
      </c>
      <c r="H211" s="18">
        <f>VLOOKUP($A211,'[1]Planilha1'!$A$1:$L$217,12,0)</f>
        <v>3188.78</v>
      </c>
      <c r="I211" s="18">
        <f>VLOOKUP($A211,'[1]Planilha1'!$A$1:$L$217,7,0)</f>
        <v>0</v>
      </c>
      <c r="J211" s="18">
        <f>VLOOKUP($A211,'[1]Planilha1'!$A$1:$L$217,8,0)</f>
        <v>0</v>
      </c>
      <c r="K211" s="18">
        <f t="shared" si="6"/>
        <v>3188.78</v>
      </c>
      <c r="L211" s="18">
        <f>VLOOKUP($A211,'[1]Planilha1'!$A$1:$L$217,9,0)</f>
        <v>2172.53</v>
      </c>
      <c r="M211" s="18">
        <f t="shared" si="7"/>
        <v>1016.25</v>
      </c>
    </row>
    <row r="212" spans="1:13" s="21" customFormat="1" ht="15" customHeight="1">
      <c r="A212" s="14">
        <v>1865</v>
      </c>
      <c r="B212" s="15" t="s">
        <v>389</v>
      </c>
      <c r="C212" s="20" t="s">
        <v>144</v>
      </c>
      <c r="D212" s="17" t="s">
        <v>14</v>
      </c>
      <c r="E212" s="17" t="s">
        <v>30</v>
      </c>
      <c r="F212" s="17"/>
      <c r="G212" s="17" t="s">
        <v>16</v>
      </c>
      <c r="H212" s="18">
        <f>VLOOKUP($A212,'[1]Planilha1'!$A$1:$L$217,12,0)</f>
        <v>7255</v>
      </c>
      <c r="I212" s="18">
        <f>VLOOKUP($A212,'[1]Planilha1'!$A$1:$L$217,7,0)</f>
        <v>0</v>
      </c>
      <c r="J212" s="18">
        <f>VLOOKUP($A212,'[1]Planilha1'!$A$1:$L$217,8,0)</f>
        <v>0</v>
      </c>
      <c r="K212" s="18">
        <f t="shared" si="6"/>
        <v>7255</v>
      </c>
      <c r="L212" s="18">
        <f>VLOOKUP($A212,'[1]Planilha1'!$A$1:$L$217,9,0)</f>
        <v>2049.18</v>
      </c>
      <c r="M212" s="18">
        <f t="shared" si="7"/>
        <v>5205.82</v>
      </c>
    </row>
    <row r="213" spans="1:13" s="21" customFormat="1" ht="15">
      <c r="A213" s="14">
        <v>1763</v>
      </c>
      <c r="B213" s="15" t="s">
        <v>390</v>
      </c>
      <c r="C213" s="20" t="s">
        <v>391</v>
      </c>
      <c r="D213" s="17" t="s">
        <v>14</v>
      </c>
      <c r="E213" s="17" t="s">
        <v>39</v>
      </c>
      <c r="F213" s="17"/>
      <c r="G213" s="17" t="s">
        <v>16</v>
      </c>
      <c r="H213" s="18">
        <f>VLOOKUP($A213,'[1]Planilha1'!$A$1:$L$217,12,0)</f>
        <v>5241.9</v>
      </c>
      <c r="I213" s="18">
        <f>VLOOKUP($A213,'[1]Planilha1'!$A$1:$L$217,7,0)</f>
        <v>0</v>
      </c>
      <c r="J213" s="18">
        <f>VLOOKUP($A213,'[1]Planilha1'!$A$1:$L$217,8,0)</f>
        <v>0</v>
      </c>
      <c r="K213" s="18">
        <f t="shared" si="6"/>
        <v>5241.9</v>
      </c>
      <c r="L213" s="18">
        <f>VLOOKUP($A213,'[1]Planilha1'!$A$1:$L$217,9,0)</f>
        <v>1048.26</v>
      </c>
      <c r="M213" s="18">
        <f t="shared" si="7"/>
        <v>4193.639999999999</v>
      </c>
    </row>
    <row r="214" spans="1:13" s="21" customFormat="1" ht="15">
      <c r="A214" s="14">
        <v>2113</v>
      </c>
      <c r="B214" s="15" t="s">
        <v>392</v>
      </c>
      <c r="C214" s="20">
        <v>43297</v>
      </c>
      <c r="D214" s="17" t="s">
        <v>21</v>
      </c>
      <c r="E214" s="17"/>
      <c r="F214" s="17"/>
      <c r="G214" s="17" t="s">
        <v>22</v>
      </c>
      <c r="H214" s="18">
        <f>VLOOKUP($A214,'[1]Planilha1'!$A$1:$L$217,12,0)</f>
        <v>3188.78</v>
      </c>
      <c r="I214" s="18">
        <f>VLOOKUP($A214,'[1]Planilha1'!$A$1:$L$217,7,0)</f>
        <v>0</v>
      </c>
      <c r="J214" s="18">
        <f>VLOOKUP($A214,'[1]Planilha1'!$A$1:$L$217,8,0)</f>
        <v>0</v>
      </c>
      <c r="K214" s="18">
        <f t="shared" si="6"/>
        <v>3188.78</v>
      </c>
      <c r="L214" s="18">
        <f>VLOOKUP($A214,'[1]Planilha1'!$A$1:$L$217,9,0)</f>
        <v>524.15</v>
      </c>
      <c r="M214" s="18">
        <f t="shared" si="7"/>
        <v>2664.63</v>
      </c>
    </row>
    <row r="215" spans="1:13" s="21" customFormat="1" ht="15">
      <c r="A215" s="14">
        <v>2125</v>
      </c>
      <c r="B215" s="23" t="s">
        <v>393</v>
      </c>
      <c r="C215" s="20">
        <v>43313</v>
      </c>
      <c r="D215" s="17" t="s">
        <v>21</v>
      </c>
      <c r="E215" s="17"/>
      <c r="F215" s="17"/>
      <c r="G215" s="17" t="s">
        <v>22</v>
      </c>
      <c r="H215" s="18">
        <f>VLOOKUP($A215,'[1]Planilha1'!$A$1:$L$217,12,0)</f>
        <v>3188.78</v>
      </c>
      <c r="I215" s="18">
        <f>VLOOKUP($A215,'[1]Planilha1'!$A$1:$L$217,7,0)</f>
        <v>0</v>
      </c>
      <c r="J215" s="18">
        <f>VLOOKUP($A215,'[1]Planilha1'!$A$1:$L$217,8,0)</f>
        <v>0</v>
      </c>
      <c r="K215" s="18">
        <f t="shared" si="6"/>
        <v>3188.78</v>
      </c>
      <c r="L215" s="18">
        <f>VLOOKUP($A215,'[1]Planilha1'!$A$1:$L$217,9,0)</f>
        <v>685.21</v>
      </c>
      <c r="M215" s="18">
        <f t="shared" si="7"/>
        <v>2503.57</v>
      </c>
    </row>
    <row r="216" spans="1:13" s="21" customFormat="1" ht="15">
      <c r="A216" s="24">
        <v>2106</v>
      </c>
      <c r="B216" s="15" t="s">
        <v>394</v>
      </c>
      <c r="C216" s="20">
        <v>43291</v>
      </c>
      <c r="D216" s="17" t="s">
        <v>36</v>
      </c>
      <c r="E216" s="17"/>
      <c r="F216" s="17"/>
      <c r="G216" s="17" t="s">
        <v>22</v>
      </c>
      <c r="H216" s="18">
        <f>VLOOKUP($A216,'[1]Planilha1'!$A$1:$L$217,12,0)</f>
        <v>1710.63</v>
      </c>
      <c r="I216" s="18">
        <f>VLOOKUP($A216,'[1]Planilha1'!$A$1:$L$217,7,0)</f>
        <v>0</v>
      </c>
      <c r="J216" s="18">
        <f>VLOOKUP($A216,'[1]Planilha1'!$A$1:$L$217,8,0)</f>
        <v>0</v>
      </c>
      <c r="K216" s="18">
        <f t="shared" si="6"/>
        <v>1710.63</v>
      </c>
      <c r="L216" s="18">
        <f>VLOOKUP($A216,'[1]Planilha1'!$A$1:$L$217,9,0)</f>
        <v>252.63</v>
      </c>
      <c r="M216" s="18">
        <f t="shared" si="7"/>
        <v>1458</v>
      </c>
    </row>
    <row r="217" spans="1:13" s="21" customFormat="1" ht="15">
      <c r="A217" s="24">
        <v>1988</v>
      </c>
      <c r="B217" s="15" t="s">
        <v>395</v>
      </c>
      <c r="C217" s="20" t="s">
        <v>396</v>
      </c>
      <c r="D217" s="17" t="s">
        <v>36</v>
      </c>
      <c r="E217" s="17"/>
      <c r="F217" s="17"/>
      <c r="G217" s="17" t="s">
        <v>22</v>
      </c>
      <c r="H217" s="18">
        <f>VLOOKUP($A217,'[1]Planilha1'!$A$1:$L$217,12,0)</f>
        <v>1610.63</v>
      </c>
      <c r="I217" s="18">
        <f>VLOOKUP($A217,'[1]Planilha1'!$A$1:$L$217,7,0)</f>
        <v>0</v>
      </c>
      <c r="J217" s="18">
        <f>VLOOKUP($A217,'[1]Planilha1'!$A$1:$L$217,8,0)</f>
        <v>0</v>
      </c>
      <c r="K217" s="18">
        <f t="shared" si="6"/>
        <v>1610.63</v>
      </c>
      <c r="L217" s="18">
        <f>VLOOKUP($A217,'[1]Planilha1'!$A$1:$L$217,9,0)</f>
        <v>531.8</v>
      </c>
      <c r="M217" s="18">
        <f t="shared" si="7"/>
        <v>1078.8300000000002</v>
      </c>
    </row>
    <row r="218" spans="1:13" s="21" customFormat="1" ht="15">
      <c r="A218" s="24">
        <v>2102</v>
      </c>
      <c r="B218" s="15" t="s">
        <v>397</v>
      </c>
      <c r="C218" s="20">
        <v>43290</v>
      </c>
      <c r="D218" s="17" t="s">
        <v>36</v>
      </c>
      <c r="E218" s="17"/>
      <c r="F218" s="17"/>
      <c r="G218" s="17" t="s">
        <v>22</v>
      </c>
      <c r="H218" s="18">
        <f>VLOOKUP($A218,'[1]Planilha1'!$A$1:$L$217,12,0)</f>
        <v>1510.63</v>
      </c>
      <c r="I218" s="18">
        <f>VLOOKUP($A218,'[1]Planilha1'!$A$1:$L$217,7,0)</f>
        <v>0</v>
      </c>
      <c r="J218" s="18">
        <f>VLOOKUP($A218,'[1]Planilha1'!$A$1:$L$217,8,0)</f>
        <v>0</v>
      </c>
      <c r="K218" s="18">
        <f t="shared" si="6"/>
        <v>1510.63</v>
      </c>
      <c r="L218" s="18">
        <f>VLOOKUP($A218,'[1]Planilha1'!$A$1:$L$217,9,0)</f>
        <v>252.63</v>
      </c>
      <c r="M218" s="18">
        <f t="shared" si="7"/>
        <v>1258</v>
      </c>
    </row>
    <row r="219" spans="1:13" ht="15" customHeight="1">
      <c r="A219" s="27"/>
      <c r="B219" s="28"/>
      <c r="C219" s="28"/>
      <c r="D219" s="28"/>
      <c r="E219" s="28"/>
      <c r="F219" s="28"/>
      <c r="G219" s="29" t="s">
        <v>398</v>
      </c>
      <c r="H219" s="30">
        <f>SUM(H4:H218)</f>
        <v>1400102.6299999997</v>
      </c>
      <c r="I219" s="30">
        <f aca="true" t="shared" si="8" ref="I219:M219">SUM(I4:I218)</f>
        <v>27824.949999999997</v>
      </c>
      <c r="J219" s="30">
        <f t="shared" si="8"/>
        <v>120469.44000000003</v>
      </c>
      <c r="K219" s="30">
        <f t="shared" si="8"/>
        <v>1548397.0199999986</v>
      </c>
      <c r="L219" s="30">
        <f t="shared" si="8"/>
        <v>439189.23000000033</v>
      </c>
      <c r="M219" s="30">
        <f t="shared" si="8"/>
        <v>1109207.79</v>
      </c>
    </row>
    <row r="220" spans="1:13" ht="15">
      <c r="A220" s="27"/>
      <c r="B220" s="28"/>
      <c r="C220" s="28"/>
      <c r="D220" s="28"/>
      <c r="E220" s="28"/>
      <c r="F220" s="28"/>
      <c r="G220" s="29"/>
      <c r="H220" s="30"/>
      <c r="I220" s="30"/>
      <c r="J220" s="30"/>
      <c r="K220" s="30"/>
      <c r="L220" s="30"/>
      <c r="M220" s="30"/>
    </row>
    <row r="221" ht="17.25">
      <c r="B221" s="29" t="s">
        <v>399</v>
      </c>
    </row>
    <row r="222" ht="15">
      <c r="B222" s="31" t="s">
        <v>400</v>
      </c>
    </row>
    <row r="223" ht="15">
      <c r="B223" s="31" t="s">
        <v>401</v>
      </c>
    </row>
  </sheetData>
  <autoFilter ref="A3:M219">
    <sortState ref="A4:M223">
      <sortCondition sortBy="value" ref="B4:B223"/>
    </sortState>
  </autoFilter>
  <mergeCells count="1">
    <mergeCell ref="A1:H1"/>
  </mergeCells>
  <printOptions horizontalCentered="1"/>
  <pageMargins left="0.2362204724409449" right="0.2362204724409449" top="0.5511811023622047" bottom="0.7480314960629921" header="0.11811023622047245" footer="0.11811023622047245"/>
  <pageSetup cellComments="atEnd" fitToHeight="0" fitToWidth="1" horizontalDpi="600" verticalDpi="600" orientation="landscape" paperSize="9" scale="44" r:id="rId2"/>
  <headerFooter>
    <oddHeader>&amp;L&amp;G</oddHeader>
    <oddFooter>&amp;L
&amp;G&amp;RPágina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Luiz Vieira Fernandes</dc:creator>
  <cp:keywords/>
  <dc:description/>
  <cp:lastModifiedBy>André Luiz Vieira Fernandes</cp:lastModifiedBy>
  <dcterms:created xsi:type="dcterms:W3CDTF">2019-08-21T20:05:41Z</dcterms:created>
  <dcterms:modified xsi:type="dcterms:W3CDTF">2019-08-21T20:05:42Z</dcterms:modified>
  <cp:category/>
  <cp:version/>
  <cp:contentType/>
  <cp:contentStatus/>
</cp:coreProperties>
</file>