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/>
  <bookViews>
    <workbookView xWindow="0" yWindow="0" windowWidth="20490" windowHeight="7530" tabRatio="500" activeTab="0"/>
  </bookViews>
  <sheets>
    <sheet name="Revisão Valores - Contrato" sheetId="2" r:id="rId1"/>
  </sheets>
  <definedNames>
    <definedName name="_xlnm.Print_Area" localSheetId="0">'Revisão Valores - Contrato'!$A$1:$O$12</definedName>
    <definedName name="Distribuicao_Imp">#REF!</definedName>
    <definedName name="ewew">#REF!</definedName>
    <definedName name="ll">#REF!</definedName>
    <definedName name="Print_Area_1">#REF!</definedName>
  </definedNames>
  <calcPr calcId="171027"/>
  <extLst/>
</workbook>
</file>

<file path=xl/sharedStrings.xml><?xml version="1.0" encoding="utf-8"?>
<sst xmlns="http://schemas.openxmlformats.org/spreadsheetml/2006/main" count="61" uniqueCount="52">
  <si>
    <t>ANEXO I - FORMULÁRIO DE CÁLCULO DE ESTIMATIVA DE PREÇOS E ANÁLISE DE DESEMPENHO</t>
  </si>
  <si>
    <t>TIPO DE EQUIPAMENTO *</t>
  </si>
  <si>
    <t>DESCRIÇÃO DE EQUIPAMENTO</t>
  </si>
  <si>
    <t>QUANTIDADE</t>
  </si>
  <si>
    <t>CUSTO UNITÁRIO</t>
  </si>
  <si>
    <t>CUSTO MENSAL</t>
  </si>
  <si>
    <t>CUSTO ANUAL</t>
  </si>
  <si>
    <t>FIXO</t>
  </si>
  <si>
    <t>VARIÁVEL **</t>
  </si>
  <si>
    <t>TOTAL GERAL **</t>
  </si>
  <si>
    <t>EQUIPAMENTO</t>
  </si>
  <si>
    <t>IMPRESSÃO CÓPIA **</t>
  </si>
  <si>
    <t>QUANTIDADE DE IMPRESSÕES ESTIMADA ANUAL</t>
  </si>
  <si>
    <t xml:space="preserve">SERVIÇO DE LOCAÇÃO DE  EQUIPAMENTO (MENSAL) </t>
  </si>
  <si>
    <t>IMPRESSÃO / CÓPIA</t>
  </si>
  <si>
    <t>CUSTO TOTAL COM SERVIÇO DE LOCAÇÃO DE EQUIPAMENTO</t>
  </si>
  <si>
    <t>CUSTO TOTAL IMPRESSÃO / CÓPIA</t>
  </si>
  <si>
    <t>CUSTO ANUALl FIXO +CUSTO ANUAL ESTIMADO</t>
  </si>
  <si>
    <t>(A)</t>
  </si>
  <si>
    <t>(B)</t>
  </si>
  <si>
    <t>(C) = (B) * 12</t>
  </si>
  <si>
    <t>(D)</t>
  </si>
  <si>
    <t>(E)</t>
  </si>
  <si>
    <t>(F) = (A) * (D)</t>
  </si>
  <si>
    <t>(G) = (B) * (E)</t>
  </si>
  <si>
    <t>(H) = (F) * 12</t>
  </si>
  <si>
    <t>(I) = (F) * 12</t>
  </si>
  <si>
    <t>(J) = (H) + (I)</t>
  </si>
  <si>
    <t>TIPO I</t>
  </si>
  <si>
    <t>Multifuncional Monocromática de Pequeno Porte</t>
  </si>
  <si>
    <t>TIPO II</t>
  </si>
  <si>
    <t>Impressora Laser Policromática de Pequeno Porte</t>
  </si>
  <si>
    <t>TOTAL</t>
  </si>
  <si>
    <t>PRINCIPAIS CARACTERÍSTICAS DO EQUIPAMENTO</t>
  </si>
  <si>
    <t>ANÁLISE DA CONFIGURAÇÃO DE DESEMPENHO DE SOLUÇÃO</t>
  </si>
  <si>
    <t>TAXAS DE DESEMPENHO</t>
  </si>
  <si>
    <t>MEMÓRIA    (MB)</t>
  </si>
  <si>
    <t>CLOCK DO PROCESSADOR (MHz)</t>
  </si>
  <si>
    <t>TAXA DE CUSTO DE DESEMPENHO DE EQUIPAMENTO</t>
  </si>
  <si>
    <t>TAXA DE CUSTO DE IMPRESSÃO POR EQUIPAMENTO</t>
  </si>
  <si>
    <t>TAXA DE DESEMPENHO DA SOLUÇÃO</t>
  </si>
  <si>
    <t>(J)</t>
  </si>
  <si>
    <t>(K)</t>
  </si>
  <si>
    <t>(L) = (D) / (J) * (K)</t>
  </si>
  <si>
    <t>(M) = (E) / (J) * (K)</t>
  </si>
  <si>
    <t>(N) = ((L) * (M)</t>
  </si>
  <si>
    <t>VALOR MÉDIO</t>
  </si>
  <si>
    <t>Multifuncional Policromática de Pequeno Porte</t>
  </si>
  <si>
    <t>TIPO III</t>
  </si>
  <si>
    <t>TIPOIII</t>
  </si>
  <si>
    <t>Scaner</t>
  </si>
  <si>
    <t>Scaner pequeno 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</si>
</sst>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&quot;R$&quot;#,##0.00"/>
    <numFmt numFmtId="169" formatCode="0.00000"/>
    <numFmt numFmtId="170" formatCode="0.000000000"/>
    <numFmt numFmtId="171" formatCode="_(* #,##0.0000000000000_);_(* \(#,##0.0000000000000\);_(* &quot;-&quot;??_);_(@_)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u val="single"/>
      <sz val="10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DBDDA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9" fontId="14" fillId="0" borderId="0">
      <alignment/>
      <protection/>
    </xf>
    <xf numFmtId="9" fontId="13" fillId="0" borderId="0" applyFont="0" applyFill="0" applyBorder="0" applyAlignment="0" applyProtection="0"/>
    <xf numFmtId="0" fontId="15" fillId="0" borderId="0">
      <alignment/>
      <protection/>
    </xf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20" applyFont="1" applyAlignment="1">
      <alignment vertical="center"/>
      <protection/>
    </xf>
    <xf numFmtId="0" fontId="2" fillId="0" borderId="0" xfId="20">
      <alignment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6" fillId="4" borderId="1" xfId="20" applyFont="1" applyFill="1" applyBorder="1" applyAlignment="1">
      <alignment vertical="center" wrapText="1"/>
      <protection/>
    </xf>
    <xf numFmtId="0" fontId="2" fillId="5" borderId="1" xfId="20" applyFont="1" applyFill="1" applyBorder="1" applyAlignment="1">
      <alignment horizontal="right" vertical="center" wrapText="1"/>
      <protection/>
    </xf>
    <xf numFmtId="166" fontId="2" fillId="5" borderId="1" xfId="21" applyNumberFormat="1" applyFont="1" applyFill="1" applyBorder="1" applyAlignment="1">
      <alignment horizontal="right" vertical="center" wrapText="1"/>
    </xf>
    <xf numFmtId="166" fontId="6" fillId="4" borderId="1" xfId="22" applyNumberFormat="1" applyFont="1" applyFill="1" applyBorder="1" applyAlignment="1">
      <alignment horizontal="right" vertical="center" wrapText="1"/>
    </xf>
    <xf numFmtId="168" fontId="6" fillId="4" borderId="1" xfId="23" applyNumberFormat="1" applyFont="1" applyFill="1" applyBorder="1" applyAlignment="1">
      <alignment horizontal="right" vertical="center" wrapText="1"/>
    </xf>
    <xf numFmtId="0" fontId="2" fillId="0" borderId="0" xfId="20" applyFont="1" applyBorder="1" applyAlignment="1">
      <alignment horizontal="center" vertical="center" wrapText="1"/>
      <protection/>
    </xf>
    <xf numFmtId="0" fontId="4" fillId="6" borderId="2" xfId="20" applyFont="1" applyFill="1" applyBorder="1" applyAlignment="1">
      <alignment vertical="center" wrapText="1"/>
      <protection/>
    </xf>
    <xf numFmtId="166" fontId="4" fillId="6" borderId="2" xfId="21" applyNumberFormat="1" applyFont="1" applyFill="1" applyBorder="1" applyAlignment="1">
      <alignment vertical="center" wrapText="1"/>
    </xf>
    <xf numFmtId="166" fontId="4" fillId="6" borderId="2" xfId="22" applyNumberFormat="1" applyFont="1" applyFill="1" applyBorder="1" applyAlignment="1">
      <alignment vertical="center" wrapText="1"/>
    </xf>
    <xf numFmtId="164" fontId="4" fillId="6" borderId="2" xfId="23" applyNumberFormat="1" applyFont="1" applyFill="1" applyBorder="1" applyAlignment="1">
      <alignment vertical="center" wrapText="1"/>
    </xf>
    <xf numFmtId="0" fontId="2" fillId="0" borderId="0" xfId="20" applyFont="1">
      <alignment/>
      <protection/>
    </xf>
    <xf numFmtId="0" fontId="7" fillId="0" borderId="0" xfId="20" applyFont="1" applyFill="1" applyBorder="1" applyAlignment="1">
      <alignment vertical="center" wrapText="1"/>
      <protection/>
    </xf>
    <xf numFmtId="0" fontId="8" fillId="0" borderId="0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2" fillId="5" borderId="1" xfId="20" applyFont="1" applyFill="1" applyBorder="1" applyAlignment="1">
      <alignment vertical="center" wrapText="1"/>
      <protection/>
    </xf>
    <xf numFmtId="1" fontId="2" fillId="5" borderId="1" xfId="20" applyNumberFormat="1" applyFont="1" applyFill="1" applyBorder="1" applyAlignment="1">
      <alignment vertical="center" wrapText="1"/>
      <protection/>
    </xf>
    <xf numFmtId="1" fontId="2" fillId="5" borderId="4" xfId="20" applyNumberFormat="1" applyFont="1" applyFill="1" applyBorder="1" applyAlignment="1">
      <alignment vertical="center" wrapText="1"/>
      <protection/>
    </xf>
    <xf numFmtId="169" fontId="2" fillId="5" borderId="4" xfId="20" applyNumberFormat="1" applyFont="1" applyFill="1" applyBorder="1" applyAlignment="1">
      <alignment vertical="center" wrapText="1"/>
      <protection/>
    </xf>
    <xf numFmtId="170" fontId="2" fillId="5" borderId="4" xfId="20" applyNumberFormat="1" applyFont="1" applyFill="1" applyBorder="1" applyAlignment="1">
      <alignment vertical="center" wrapText="1"/>
      <protection/>
    </xf>
    <xf numFmtId="171" fontId="2" fillId="5" borderId="1" xfId="22" applyNumberFormat="1" applyFont="1" applyFill="1" applyBorder="1" applyAlignment="1">
      <alignment horizontal="right" vertical="center" wrapText="1"/>
    </xf>
    <xf numFmtId="168" fontId="1" fillId="0" borderId="0" xfId="23" applyNumberFormat="1" applyFont="1" applyFill="1" applyBorder="1" applyAlignment="1">
      <alignment horizontal="right" vertical="center" wrapText="1"/>
    </xf>
    <xf numFmtId="168" fontId="9" fillId="0" borderId="0" xfId="23" applyNumberFormat="1" applyFont="1" applyFill="1" applyBorder="1" applyAlignment="1">
      <alignment horizontal="right" vertical="center" wrapText="1"/>
    </xf>
    <xf numFmtId="169" fontId="7" fillId="0" borderId="1" xfId="20" applyNumberFormat="1" applyFont="1" applyFill="1" applyBorder="1" applyAlignment="1">
      <alignment vertical="center" wrapText="1"/>
      <protection/>
    </xf>
    <xf numFmtId="170" fontId="7" fillId="0" borderId="1" xfId="20" applyNumberFormat="1" applyFont="1" applyFill="1" applyBorder="1" applyAlignment="1">
      <alignment vertical="center" wrapText="1"/>
      <protection/>
    </xf>
    <xf numFmtId="171" fontId="7" fillId="0" borderId="1" xfId="22" applyNumberFormat="1" applyFont="1" applyFill="1" applyBorder="1" applyAlignment="1">
      <alignment vertical="center" wrapText="1"/>
    </xf>
    <xf numFmtId="164" fontId="1" fillId="0" borderId="0" xfId="23" applyNumberFormat="1" applyFont="1" applyFill="1" applyBorder="1" applyAlignment="1">
      <alignment vertical="center" wrapText="1"/>
    </xf>
    <xf numFmtId="164" fontId="10" fillId="0" borderId="0" xfId="23" applyNumberFormat="1" applyFont="1" applyFill="1" applyBorder="1" applyAlignment="1">
      <alignment vertical="center" wrapText="1"/>
    </xf>
    <xf numFmtId="164" fontId="11" fillId="0" borderId="0" xfId="23" applyNumberFormat="1" applyFont="1" applyFill="1" applyBorder="1" applyAlignment="1">
      <alignment vertical="center" wrapText="1"/>
    </xf>
    <xf numFmtId="44" fontId="2" fillId="0" borderId="0" xfId="20" applyNumberFormat="1">
      <alignment/>
      <protection/>
    </xf>
    <xf numFmtId="0" fontId="12" fillId="0" borderId="0" xfId="20" applyFont="1">
      <alignment/>
      <protection/>
    </xf>
    <xf numFmtId="166" fontId="2" fillId="0" borderId="0" xfId="22" applyNumberFormat="1" applyFont="1"/>
    <xf numFmtId="0" fontId="2" fillId="0" borderId="0" xfId="20" applyAlignment="1">
      <alignment wrapText="1"/>
      <protection/>
    </xf>
    <xf numFmtId="44" fontId="2" fillId="0" borderId="0" xfId="24" applyNumberFormat="1" applyFont="1"/>
    <xf numFmtId="44" fontId="2" fillId="0" borderId="0" xfId="24" applyFont="1"/>
    <xf numFmtId="166" fontId="2" fillId="0" borderId="0" xfId="20" applyNumberFormat="1" applyFont="1">
      <alignment/>
      <protection/>
    </xf>
    <xf numFmtId="0" fontId="4" fillId="7" borderId="1" xfId="20" applyFont="1" applyFill="1" applyBorder="1" applyAlignment="1">
      <alignment horizontal="center" vertical="center" wrapText="1"/>
      <protection/>
    </xf>
    <xf numFmtId="0" fontId="4" fillId="8" borderId="1" xfId="20" applyFont="1" applyFill="1" applyBorder="1" applyAlignment="1">
      <alignment horizontal="center" vertical="center" wrapText="1"/>
      <protection/>
    </xf>
    <xf numFmtId="0" fontId="5" fillId="9" borderId="1" xfId="20" applyFont="1" applyFill="1" applyBorder="1" applyAlignment="1">
      <alignment horizontal="center" vertical="center" wrapText="1"/>
      <protection/>
    </xf>
    <xf numFmtId="0" fontId="4" fillId="10" borderId="4" xfId="20" applyFont="1" applyFill="1" applyBorder="1" applyAlignment="1">
      <alignment horizontal="right" vertical="center" wrapText="1"/>
      <protection/>
    </xf>
    <xf numFmtId="164" fontId="4" fillId="10" borderId="2" xfId="23" applyNumberFormat="1" applyFont="1" applyFill="1" applyBorder="1" applyAlignment="1">
      <alignment vertical="center" wrapText="1"/>
    </xf>
    <xf numFmtId="164" fontId="4" fillId="7" borderId="1" xfId="33" applyFont="1" applyFill="1" applyBorder="1" applyAlignment="1">
      <alignment horizontal="center" vertical="center" wrapText="1"/>
    </xf>
    <xf numFmtId="164" fontId="4" fillId="8" borderId="1" xfId="33" applyFont="1" applyFill="1" applyBorder="1" applyAlignment="1">
      <alignment horizontal="center" vertical="center" wrapText="1"/>
    </xf>
    <xf numFmtId="168" fontId="16" fillId="5" borderId="1" xfId="23" applyNumberFormat="1" applyFont="1" applyFill="1" applyBorder="1" applyAlignment="1" applyProtection="1">
      <alignment horizontal="right" vertical="center" wrapText="1"/>
      <protection locked="0"/>
    </xf>
    <xf numFmtId="0" fontId="5" fillId="4" borderId="0" xfId="20" applyFont="1" applyFill="1" applyBorder="1" applyAlignment="1">
      <alignment horizontal="center" vertical="center" wrapText="1"/>
      <protection/>
    </xf>
    <xf numFmtId="0" fontId="6" fillId="4" borderId="4" xfId="20" applyFont="1" applyFill="1" applyBorder="1" applyAlignment="1">
      <alignment vertical="center" wrapText="1"/>
      <protection/>
    </xf>
    <xf numFmtId="0" fontId="2" fillId="5" borderId="2" xfId="20" applyFont="1" applyFill="1" applyBorder="1" applyAlignment="1">
      <alignment horizontal="right" vertical="center" wrapText="1"/>
      <protection/>
    </xf>
    <xf numFmtId="166" fontId="2" fillId="5" borderId="2" xfId="21" applyNumberFormat="1" applyFont="1" applyFill="1" applyBorder="1" applyAlignment="1">
      <alignment horizontal="right" vertical="center" wrapText="1"/>
    </xf>
    <xf numFmtId="166" fontId="6" fillId="4" borderId="2" xfId="22" applyNumberFormat="1" applyFont="1" applyFill="1" applyBorder="1" applyAlignment="1">
      <alignment horizontal="right" vertical="center" wrapText="1"/>
    </xf>
    <xf numFmtId="168" fontId="16" fillId="5" borderId="2" xfId="23" applyNumberFormat="1" applyFont="1" applyFill="1" applyBorder="1" applyAlignment="1" applyProtection="1">
      <alignment horizontal="right" vertical="center" wrapText="1"/>
      <protection locked="0"/>
    </xf>
    <xf numFmtId="168" fontId="6" fillId="4" borderId="2" xfId="23" applyNumberFormat="1" applyFont="1" applyFill="1" applyBorder="1" applyAlignment="1">
      <alignment horizontal="right" vertical="center" wrapText="1"/>
    </xf>
    <xf numFmtId="0" fontId="4" fillId="5" borderId="0" xfId="20" applyFont="1" applyFill="1" applyBorder="1" applyAlignment="1">
      <alignment horizontal="center" vertical="center" wrapText="1"/>
      <protection/>
    </xf>
    <xf numFmtId="0" fontId="2" fillId="5" borderId="4" xfId="20" applyFont="1" applyFill="1" applyBorder="1" applyAlignment="1">
      <alignment vertical="center" wrapText="1"/>
      <protection/>
    </xf>
    <xf numFmtId="168" fontId="16" fillId="5" borderId="2" xfId="23" applyNumberFormat="1" applyFont="1" applyFill="1" applyBorder="1" applyAlignment="1" applyProtection="1">
      <alignment horizontal="right" vertical="center" wrapText="1"/>
      <protection/>
    </xf>
    <xf numFmtId="0" fontId="4" fillId="10" borderId="4" xfId="20" applyFont="1" applyFill="1" applyBorder="1" applyAlignment="1">
      <alignment horizontal="center" vertical="center" wrapText="1"/>
      <protection/>
    </xf>
    <xf numFmtId="0" fontId="4" fillId="10" borderId="5" xfId="20" applyFont="1" applyFill="1" applyBorder="1" applyAlignment="1">
      <alignment horizontal="center" vertical="center" wrapText="1"/>
      <protection/>
    </xf>
    <xf numFmtId="0" fontId="4" fillId="10" borderId="6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11" borderId="1" xfId="20" applyFont="1" applyFill="1" applyBorder="1" applyAlignment="1">
      <alignment horizontal="center" vertical="center" wrapText="1"/>
      <protection/>
    </xf>
    <xf numFmtId="0" fontId="4" fillId="12" borderId="1" xfId="20" applyFont="1" applyFill="1" applyBorder="1" applyAlignment="1">
      <alignment horizontal="center" vertical="center" wrapText="1"/>
      <protection/>
    </xf>
    <xf numFmtId="0" fontId="5" fillId="13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14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Currency 2" xfId="23"/>
    <cellStyle name="Currency 4" xfId="24"/>
    <cellStyle name="Comma 4" xfId="25"/>
    <cellStyle name="Comma 5" xfId="26"/>
    <cellStyle name="Currency 3" xfId="27"/>
    <cellStyle name="Normal 3" xfId="28"/>
    <cellStyle name="Normal 4" xfId="29"/>
    <cellStyle name="Percent 2" xfId="30"/>
    <cellStyle name="Percent 3" xfId="31"/>
    <cellStyle name="TableStyleLight1" xfId="32"/>
    <cellStyle name="Moeda" xfId="33"/>
    <cellStyle name="Hiperlink" xfId="34"/>
    <cellStyle name="Hiperlink Visitado" xfId="35"/>
    <cellStyle name="Hiperlink" xfId="36"/>
    <cellStyle name="Hiperlink Visitado" xfId="37"/>
    <cellStyle name="Hiperlink" xfId="38"/>
    <cellStyle name="Hiperlink Visitado" xfId="39"/>
    <cellStyle name="Hiperlink" xfId="40"/>
    <cellStyle name="Hiperlink Visitado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6"/>
  <sheetViews>
    <sheetView tabSelected="1" workbookViewId="0" topLeftCell="A1">
      <selection activeCell="F8" sqref="F8"/>
    </sheetView>
  </sheetViews>
  <sheetFormatPr defaultColWidth="10.875" defaultRowHeight="15.75"/>
  <cols>
    <col min="1" max="1" width="16.625" style="2" customWidth="1"/>
    <col min="2" max="2" width="23.125" style="2" customWidth="1"/>
    <col min="3" max="13" width="17.875" style="2" customWidth="1"/>
    <col min="14" max="14" width="14.50390625" style="2" customWidth="1"/>
    <col min="15" max="18" width="17.625" style="2" customWidth="1"/>
    <col min="19" max="16384" width="10.875" style="2" customWidth="1"/>
  </cols>
  <sheetData>
    <row r="2" spans="1:18" ht="41.1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  <c r="O2" s="1"/>
      <c r="P2" s="1"/>
      <c r="Q2" s="1"/>
      <c r="R2" s="1"/>
    </row>
    <row r="4" spans="1:12" ht="12" customHeight="1">
      <c r="A4" s="67" t="s">
        <v>1</v>
      </c>
      <c r="B4" s="67" t="s">
        <v>2</v>
      </c>
      <c r="C4" s="67" t="s">
        <v>3</v>
      </c>
      <c r="D4" s="67"/>
      <c r="E4" s="67"/>
      <c r="F4" s="68" t="s">
        <v>4</v>
      </c>
      <c r="G4" s="68"/>
      <c r="H4" s="69" t="s">
        <v>5</v>
      </c>
      <c r="I4" s="69"/>
      <c r="J4" s="70" t="s">
        <v>6</v>
      </c>
      <c r="K4" s="70"/>
      <c r="L4" s="70"/>
    </row>
    <row r="5" spans="1:12" ht="15.75">
      <c r="A5" s="67"/>
      <c r="B5" s="67"/>
      <c r="C5" s="67"/>
      <c r="D5" s="67"/>
      <c r="E5" s="67"/>
      <c r="F5" s="68"/>
      <c r="G5" s="68"/>
      <c r="H5" s="45" t="s">
        <v>7</v>
      </c>
      <c r="I5" s="46" t="s">
        <v>8</v>
      </c>
      <c r="J5" s="45" t="s">
        <v>7</v>
      </c>
      <c r="K5" s="46" t="s">
        <v>8</v>
      </c>
      <c r="L5" s="47" t="s">
        <v>9</v>
      </c>
    </row>
    <row r="6" spans="1:12" ht="57" customHeight="1">
      <c r="A6" s="67"/>
      <c r="B6" s="67"/>
      <c r="C6" s="3" t="s">
        <v>10</v>
      </c>
      <c r="D6" s="3" t="s">
        <v>11</v>
      </c>
      <c r="E6" s="4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17</v>
      </c>
    </row>
    <row r="7" spans="1:12" ht="15.75">
      <c r="A7" s="67"/>
      <c r="B7" s="67"/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27</v>
      </c>
    </row>
    <row r="8" spans="1:12" ht="25.5">
      <c r="A8" s="6" t="s">
        <v>28</v>
      </c>
      <c r="B8" s="7" t="s">
        <v>29</v>
      </c>
      <c r="C8" s="8">
        <v>45</v>
      </c>
      <c r="D8" s="9">
        <v>95000</v>
      </c>
      <c r="E8" s="10">
        <f>D8*12</f>
        <v>1140000</v>
      </c>
      <c r="F8" s="52">
        <v>0</v>
      </c>
      <c r="G8" s="52">
        <v>0</v>
      </c>
      <c r="H8" s="11">
        <f>C8*F8</f>
        <v>0</v>
      </c>
      <c r="I8" s="11">
        <f>D8*G8</f>
        <v>0</v>
      </c>
      <c r="J8" s="11">
        <f aca="true" t="shared" si="0" ref="J8:K9">H8*12</f>
        <v>0</v>
      </c>
      <c r="K8" s="11">
        <f t="shared" si="0"/>
        <v>0</v>
      </c>
      <c r="L8" s="11">
        <f>J8+K8</f>
        <v>0</v>
      </c>
    </row>
    <row r="9" spans="1:12" ht="25.5">
      <c r="A9" s="6" t="s">
        <v>30</v>
      </c>
      <c r="B9" s="7" t="s">
        <v>47</v>
      </c>
      <c r="C9" s="8">
        <v>6</v>
      </c>
      <c r="D9" s="9">
        <v>2800</v>
      </c>
      <c r="E9" s="10">
        <f>D9*12</f>
        <v>33600</v>
      </c>
      <c r="F9" s="52">
        <v>0</v>
      </c>
      <c r="G9" s="52">
        <v>0</v>
      </c>
      <c r="H9" s="11">
        <f aca="true" t="shared" si="1" ref="H9">C9*F9</f>
        <v>0</v>
      </c>
      <c r="I9" s="11">
        <f>D9*G9</f>
        <v>0</v>
      </c>
      <c r="J9" s="11">
        <f t="shared" si="0"/>
        <v>0</v>
      </c>
      <c r="K9" s="11">
        <f t="shared" si="0"/>
        <v>0</v>
      </c>
      <c r="L9" s="11">
        <f>J9+K9</f>
        <v>0</v>
      </c>
    </row>
    <row r="10" spans="1:12" ht="21.75" customHeight="1">
      <c r="A10" s="53" t="s">
        <v>49</v>
      </c>
      <c r="B10" s="54" t="s">
        <v>51</v>
      </c>
      <c r="C10" s="55">
        <v>40</v>
      </c>
      <c r="D10" s="56"/>
      <c r="E10" s="57"/>
      <c r="F10" s="58">
        <v>0</v>
      </c>
      <c r="G10" s="62"/>
      <c r="H10" s="11">
        <f>C10*F10</f>
        <v>0</v>
      </c>
      <c r="I10" s="11"/>
      <c r="J10" s="11">
        <f>H10*12</f>
        <v>0</v>
      </c>
      <c r="K10" s="11"/>
      <c r="L10" s="59">
        <f>J10</f>
        <v>0</v>
      </c>
    </row>
    <row r="11" spans="1:12" ht="24.95" customHeight="1">
      <c r="A11" s="12"/>
      <c r="B11" s="48" t="s">
        <v>32</v>
      </c>
      <c r="C11" s="13">
        <f>SUM(C8:C10)</f>
        <v>91</v>
      </c>
      <c r="D11" s="14">
        <f>SUM(D8:D9)</f>
        <v>97800</v>
      </c>
      <c r="E11" s="15">
        <f>SUM(E8:E9)</f>
        <v>1173600</v>
      </c>
      <c r="F11" s="16">
        <f>SUM(F8:F10)</f>
        <v>0</v>
      </c>
      <c r="G11" s="16">
        <f>SUM(G8:G9)</f>
        <v>0</v>
      </c>
      <c r="H11" s="50">
        <f>SUM(H8:H10)</f>
        <v>0</v>
      </c>
      <c r="I11" s="51">
        <f>SUM(I8:I9)</f>
        <v>0</v>
      </c>
      <c r="J11" s="50">
        <f>SUM(J8:J10)</f>
        <v>0</v>
      </c>
      <c r="K11" s="51">
        <f>SUM(K8:K9)</f>
        <v>0</v>
      </c>
      <c r="L11" s="49">
        <f>SUM(L8:L10)</f>
        <v>0</v>
      </c>
    </row>
    <row r="12" spans="1:12" ht="15.75">
      <c r="A12" s="17"/>
      <c r="B12" s="17"/>
      <c r="C12" s="17"/>
      <c r="D12" s="17"/>
      <c r="E12" s="44"/>
      <c r="F12" s="17"/>
      <c r="G12" s="17"/>
      <c r="H12" s="17"/>
      <c r="I12" s="17"/>
      <c r="J12" s="17"/>
      <c r="K12" s="17"/>
      <c r="L12" s="17"/>
    </row>
    <row r="13" spans="1:12" ht="15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5" ht="12" customHeight="1" hidden="1">
      <c r="A14" s="71" t="s">
        <v>1</v>
      </c>
      <c r="B14" s="71" t="s">
        <v>2</v>
      </c>
      <c r="C14" s="67" t="s">
        <v>33</v>
      </c>
      <c r="D14" s="67"/>
      <c r="E14" s="74" t="s">
        <v>34</v>
      </c>
      <c r="F14" s="74"/>
      <c r="G14" s="74"/>
      <c r="H14" s="17"/>
      <c r="I14" s="17"/>
      <c r="J14" s="18"/>
      <c r="K14" s="18"/>
      <c r="L14" s="18"/>
      <c r="M14" s="19"/>
      <c r="N14" s="19"/>
      <c r="O14" s="19"/>
    </row>
    <row r="15" spans="1:15" ht="15" customHeight="1" hidden="1">
      <c r="A15" s="72"/>
      <c r="B15" s="72"/>
      <c r="C15" s="67"/>
      <c r="D15" s="67"/>
      <c r="E15" s="75" t="s">
        <v>35</v>
      </c>
      <c r="F15" s="75"/>
      <c r="G15" s="75"/>
      <c r="H15" s="17"/>
      <c r="I15" s="17"/>
      <c r="J15" s="20"/>
      <c r="K15" s="20"/>
      <c r="L15" s="20"/>
      <c r="M15" s="21"/>
      <c r="N15" s="21"/>
      <c r="O15" s="21"/>
    </row>
    <row r="16" spans="1:15" ht="38.25">
      <c r="A16" s="72"/>
      <c r="B16" s="72"/>
      <c r="C16" s="22" t="s">
        <v>36</v>
      </c>
      <c r="D16" s="22" t="s">
        <v>37</v>
      </c>
      <c r="E16" s="22" t="s">
        <v>38</v>
      </c>
      <c r="F16" s="22" t="s">
        <v>39</v>
      </c>
      <c r="G16" s="3" t="s">
        <v>40</v>
      </c>
      <c r="H16" s="17"/>
      <c r="I16" s="17"/>
      <c r="J16" s="20"/>
      <c r="K16" s="20"/>
      <c r="L16" s="20"/>
      <c r="M16" s="21"/>
      <c r="N16" s="21"/>
      <c r="O16" s="21"/>
    </row>
    <row r="17" spans="1:15" ht="15.75">
      <c r="A17" s="73"/>
      <c r="B17" s="73"/>
      <c r="C17" s="5" t="s">
        <v>41</v>
      </c>
      <c r="D17" s="5" t="s">
        <v>42</v>
      </c>
      <c r="E17" s="5" t="s">
        <v>43</v>
      </c>
      <c r="F17" s="5" t="s">
        <v>44</v>
      </c>
      <c r="G17" s="5" t="s">
        <v>45</v>
      </c>
      <c r="H17" s="17"/>
      <c r="I17" s="17"/>
      <c r="J17" s="20"/>
      <c r="K17" s="20"/>
      <c r="L17" s="20"/>
      <c r="M17" s="21"/>
      <c r="N17" s="21"/>
      <c r="O17" s="21"/>
    </row>
    <row r="18" spans="1:15" ht="25.5">
      <c r="A18" s="23" t="s">
        <v>28</v>
      </c>
      <c r="B18" s="24" t="s">
        <v>29</v>
      </c>
      <c r="C18" s="25">
        <v>512</v>
      </c>
      <c r="D18" s="26">
        <v>500</v>
      </c>
      <c r="E18" s="27">
        <f>F8/(C18*D18)</f>
        <v>0</v>
      </c>
      <c r="F18" s="28">
        <f>G8/(D18*C18)</f>
        <v>0</v>
      </c>
      <c r="G18" s="29">
        <f>F18*E18</f>
        <v>0</v>
      </c>
      <c r="H18" s="17"/>
      <c r="I18" s="17"/>
      <c r="J18" s="30"/>
      <c r="K18" s="30"/>
      <c r="L18" s="30"/>
      <c r="M18" s="31"/>
      <c r="N18" s="31"/>
      <c r="O18" s="31"/>
    </row>
    <row r="19" spans="1:15" ht="38.25">
      <c r="A19" s="23" t="s">
        <v>30</v>
      </c>
      <c r="B19" s="24" t="s">
        <v>31</v>
      </c>
      <c r="C19" s="25">
        <v>512</v>
      </c>
      <c r="D19" s="26">
        <v>800</v>
      </c>
      <c r="E19" s="27">
        <f>F9/(C19*D19)</f>
        <v>0</v>
      </c>
      <c r="F19" s="28">
        <f>G9/(D19*C19)</f>
        <v>0</v>
      </c>
      <c r="G19" s="29">
        <f>F19*E19</f>
        <v>0</v>
      </c>
      <c r="H19" s="17"/>
      <c r="I19" s="17"/>
      <c r="J19" s="30"/>
      <c r="K19" s="30"/>
      <c r="L19" s="30"/>
      <c r="M19" s="31"/>
      <c r="N19" s="31"/>
      <c r="O19" s="31"/>
    </row>
    <row r="20" spans="1:15" ht="15.75">
      <c r="A20" s="60" t="s">
        <v>48</v>
      </c>
      <c r="B20" s="61" t="s">
        <v>50</v>
      </c>
      <c r="C20" s="25">
        <v>256</v>
      </c>
      <c r="D20" s="25"/>
      <c r="E20" s="27"/>
      <c r="F20" s="28"/>
      <c r="G20" s="29"/>
      <c r="H20" s="17"/>
      <c r="I20" s="17"/>
      <c r="J20" s="30"/>
      <c r="K20" s="30"/>
      <c r="L20" s="30"/>
      <c r="M20" s="31"/>
      <c r="N20" s="31"/>
      <c r="O20" s="31"/>
    </row>
    <row r="21" spans="1:15" ht="15.75">
      <c r="A21" s="12"/>
      <c r="B21" s="63" t="s">
        <v>46</v>
      </c>
      <c r="C21" s="64"/>
      <c r="D21" s="65"/>
      <c r="E21" s="32">
        <f>AVERAGE(E18:E19)</f>
        <v>0</v>
      </c>
      <c r="F21" s="33">
        <f>AVERAGE(F18:F19)</f>
        <v>0</v>
      </c>
      <c r="G21" s="34">
        <f>AVERAGE(G18:G19)</f>
        <v>0</v>
      </c>
      <c r="H21" s="35"/>
      <c r="I21" s="17"/>
      <c r="J21" s="35"/>
      <c r="K21" s="35"/>
      <c r="L21" s="35"/>
      <c r="M21" s="36"/>
      <c r="N21" s="36"/>
      <c r="O21" s="37"/>
    </row>
    <row r="24" ht="15.75">
      <c r="H24" s="38"/>
    </row>
    <row r="25" spans="1:8" ht="14.25">
      <c r="A25" s="39"/>
      <c r="H25" s="40"/>
    </row>
    <row r="26" spans="7:9" ht="15.75">
      <c r="G26" s="41"/>
      <c r="H26" s="42"/>
      <c r="I26" s="43"/>
    </row>
  </sheetData>
  <sheetProtection algorithmName="SHA-512" hashValue="wSDipCn7iydKr7jlFGQV72DLBgI2cWBHEF+fe3Kk0ame2EicugNlZW2oEbgNdKoLp22kXcYeMmdZUv74Xv15Dw==" saltValue="tnjpTQXU4jgOZcgSksHTfA==" spinCount="100000" sheet="1" selectLockedCells="1"/>
  <mergeCells count="13">
    <mergeCell ref="B21:D21"/>
    <mergeCell ref="A2:M2"/>
    <mergeCell ref="A4:A7"/>
    <mergeCell ref="B4:B7"/>
    <mergeCell ref="C4:E5"/>
    <mergeCell ref="F4:G5"/>
    <mergeCell ref="H4:I4"/>
    <mergeCell ref="J4:L4"/>
    <mergeCell ref="A14:A17"/>
    <mergeCell ref="B14:B17"/>
    <mergeCell ref="C14:D15"/>
    <mergeCell ref="E14:G14"/>
    <mergeCell ref="E15:G15"/>
  </mergeCells>
  <dataValidations count="3">
    <dataValidation type="decimal" allowBlank="1" showInputMessage="1" showErrorMessage="1" promptTitle="Valor de Serviço" prompt="Custas Fixas para Serviço de Impressão" errorTitle="Erro ao inserir Valor" error="Favor inserir um valor correto" sqref="F8:F9">
      <formula1>0</formula1>
      <formula2>1000</formula2>
    </dataValidation>
    <dataValidation type="decimal" allowBlank="1" showInputMessage="1" showErrorMessage="1" promptTitle="Valor de Cópia" prompt="Custas para Cópia" errorTitle="Erro ao inserir Valor" error="Favor inserir um valor correto" sqref="G8:G10">
      <formula1>0</formula1>
      <formula2>1000</formula2>
    </dataValidation>
    <dataValidation type="decimal" allowBlank="1" showInputMessage="1" showErrorMessage="1" promptTitle="Valor de Serviço" prompt="Custas Fixas serviço de Scaner preço individual" errorTitle="Erro ao inserir Valor" error="Favor inserir um valor correto" sqref="F10">
      <formula1>0</formula1>
      <formula2>1000</formula2>
    </dataValidation>
  </dataValidations>
  <printOptions horizontalCentered="1" verticalCentered="1"/>
  <pageMargins left="0.1968503937007874" right="0.1968503937007874" top="0.07874015748031496" bottom="0.1968503937007874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Vinicius Branquinho Xavier</dc:creator>
  <cp:keywords/>
  <dc:description/>
  <cp:lastModifiedBy>Murilo Figueiredo</cp:lastModifiedBy>
  <dcterms:created xsi:type="dcterms:W3CDTF">2014-04-01T11:35:12Z</dcterms:created>
  <dcterms:modified xsi:type="dcterms:W3CDTF">2018-03-02T19:18:09Z</dcterms:modified>
  <cp:category/>
  <cp:version/>
  <cp:contentType/>
  <cp:contentStatus/>
</cp:coreProperties>
</file>